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O35" i="9"/>
  <c r="BW35" i="9"/>
  <c r="BE35" i="9"/>
  <c r="CO34" i="9"/>
  <c r="BW34" i="9"/>
  <c r="C34" i="9"/>
  <c r="C35" i="9" s="1"/>
  <c r="C36" i="9" s="1"/>
  <c r="U34" i="9" l="1"/>
  <c r="U35" i="9" s="1"/>
  <c r="U36" i="9" s="1"/>
  <c r="U37" i="9" s="1"/>
  <c r="AM34" i="9"/>
  <c r="AM35" i="9" s="1"/>
  <c r="AM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<sst xmlns="http://schemas.openxmlformats.org/spreadsheetml/2006/main" count="1057" uniqueCount="571">
  <si>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</si>
  <si>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</si>
  <si>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</si>
  <si>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</si>
  <si>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</si>
  <si>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</si>
  <si>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</si>
  <si>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</si>
  <si>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</si>
  <si>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</si>
  <si>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</si>
  <si>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</si>
  <si>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</si>
  <si>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</si>
  <si>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</si>
  <si>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</si>
  <si>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</si>
  <si>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</si>
  <si>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</si>
  <si>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</si>
  <si>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</si>
  <si>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</si>
  <si>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</si>
  <si>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</si>
  <si>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</si>
  <si>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</si>
  <si>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</si>
  <si>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</si>
  <si>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</si>
  <si>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</si>
  <si>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</si>
  <si>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</si>
  <si>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</si>
  <si>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</si>
  <si>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</si>
  <si>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</si>
  <si>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</si>
  <si>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</si>
  <si>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</si>
  <si>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</si>
  <si>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</si>
  <si>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</si>
  <si>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</si>
  <si>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</si>
  <si>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</si>
  <si>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</si>
  <si>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</si>
  <si>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</si>
  <si>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</si>
  <si>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</si>
  <si>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</si>
  <si>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</si>
  <si>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</si>
  <si>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</si>
  <si>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</si>
  <si>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</si>
  <si>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</si>
  <si>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</si>
  <si>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</si>
  <si>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</si>
  <si>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</si>
  <si>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</si>
  <si>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</si>
  <si>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</si>
  <si>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</si>
  <si>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</si>
  <si>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</si>
  <si>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</si>
  <si>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</si>
  <si>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</si>
  <si>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</si>
  <si>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</si>
  <si>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</si>
  <si>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</si>
  <si>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</si>
  <si>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</si>
  <si>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</si>
  <si>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</si>
  <si>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</si>
  <si>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</si>
  <si>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</si>
  <si>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</si>
  <si>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</si>
  <si>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</si>
  <si>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</si>
  <si>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</si>
  <si>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</si>
  <si>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</si>
  <si>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</si>
  <si>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</si>
  <si>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</si>
  <si>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</si>
  <si>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</si>
  <si>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</si>
  <si>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</si>
  <si>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</si>
  <si>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</si>
  <si>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</si>
  <si>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</si>
  <si>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</si>
  <si>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</si>
  <si>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</si>
  <si>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</si>
  <si>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</si>
  <si>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</si>
  <si>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</si>
  <si>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</si>
  <si>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</si>
  <si>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</si>
  <si>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</si>
  <si>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</si>
  <si>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</si>
  <si>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</si>
  <si>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</si>
  <si>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</si>
  <si>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</si>
  <si>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</si>
  <si>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</si>
  <si>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</si>
  <si>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</si>
  <si>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</si>
  <si>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</si>
  <si>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</si>
  <si>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</si>
  <si>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</si>
  <si>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</si>
  <si>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</si>
  <si>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</si>
  <si>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</si>
  <si>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</si>
  <si>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</si>
  <si>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</si>
  <si>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</si>
  <si>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</si>
  <si>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</si>
  <si>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</si>
  <si>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</si>
  <si>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</si>
  <si>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</si>
  <si>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</si>
  <si>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</si>
  <si>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</si>
  <si>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</si>
  <si>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</si>
  <si>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</si>
  <si>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</si>
  <si>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</si>
  <si>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</si>
  <si>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</si>
  <si>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</si>
  <si>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</si>
  <si>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</si>
  <si>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</si>
  <si>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</si>
  <si>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</si>
  <si>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</si>
  <si>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</si>
  <si>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</si>
  <si>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</si>
  <si>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</si>
  <si>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</si>
  <si>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</si>
  <si>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</si>
  <si>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</si>
  <si>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</si>
  <si>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</si>
  <si>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</si>
  <si>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</si>
  <si>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</si>
  <si>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</si>
  <si>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</si>
  <si>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</si>
  <si>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</si>
  <si>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</si>
  <si>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</si>
  <si>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</si>
  <si>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</si>
  <si>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</si>
  <si>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</si>
  <si>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</si>
  <si>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</si>
  <si>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</si>
  <si>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</si>
  <si>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</si>
  <si>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</si>
  <si>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</si>
  <si>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</si>
  <si>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</si>
  <si>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</si>
  <si>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</si>
  <si>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</si>
  <si>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</si>
  <si>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</si>
  <si>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石川県津幡町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</si>
  <si>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</si>
  <si>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</si>
  <si>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</si>
  <si>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</si>
  <si>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</si>
  <si>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</si>
  <si>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</si>
  <si>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</si>
  <si>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</si>
  <si>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</si>
  <si>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</si>
  <si>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</si>
  <si>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</si>
  <si>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</si>
  <si>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</si>
  <si>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</si>
  <si>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</si>
  <si>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</si>
  <si>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</si>
  <si>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</si>
  <si>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</si>
  <si>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</si>
  <si>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</si>
  <si>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</si>
  <si>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</si>
  <si>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</si>
  <si>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</si>
  <si>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</si>
  <si>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</si>
  <si>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</si>
  <si>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</si>
  <si>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</si>
  <si>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</si>
  <si>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</si>
  <si>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</si>
  <si>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</si>
  <si>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</si>
  <si>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</si>
  <si>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</si>
  <si>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</si>
  <si>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</si>
  <si>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</si>
  <si>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</si>
  <si>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</si>
  <si>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</si>
  <si>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</si>
  <si>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</si>
  <si>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</si>
  <si>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</si>
  <si>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</si>
  <si>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</si>
  <si>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</si>
  <si>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</si>
  <si>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</si>
  <si>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</si>
  <si>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</si>
  <si>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</si>
  <si>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</si>
  <si>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</si>
  <si>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</si>
  <si>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</si>
  <si>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</si>
  <si>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</si>
  <si>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</si>
  <si>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</si>
  <si>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</si>
  <si>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</si>
  <si>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</si>
  <si>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</si>
  <si>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</si>
  <si>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</si>
  <si>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</si>
  <si>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</si>
  <si>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</si>
  <si>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</si>
  <si>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</si>
  <si>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</si>
  <si>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</si>
  <si>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</si>
  <si>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</si>
  <si>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</si>
  <si>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</si>
  <si>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</si>
  <si>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</si>
  <si>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</si>
  <si>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</si>
  <si>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</si>
  <si>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</si>
  <si>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</si>
  <si>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</si>
  <si>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</si>
  <si>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</si>
  <si>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</si>
  <si>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</si>
  <si>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</si>
  <si>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</si>
  <si>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</si>
  <si>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</si>
  <si>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</si>
  <si>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</si>
  <si>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</si>
  <si>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</si>
  <si>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</si>
  <si>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</si>
  <si>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</si>
  <si>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</si>
  <si>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</si>
  <si>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</si>
  <si>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</si>
  <si>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</si>
  <si>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</si>
  <si>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</si>
  <si>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</si>
  <si>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</si>
  <si>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</si>
  <si>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</si>
  <si>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</si>
  <si>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</si>
  <si>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</si>
  <si>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</si>
  <si>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</si>
  <si>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</si>
  <si>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</si>
  <si>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</si>
  <si>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</si>
  <si>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</si>
  <si>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</si>
  <si>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</si>
  <si>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</si>
  <si>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</si>
  <si>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</si>
  <si>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</si>
  <si>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</si>
  <si>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</si>
  <si>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</si>
  <si>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</si>
  <si>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</si>
  <si>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</si>
  <si>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</si>
  <si>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</si>
  <si>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</si>
  <si>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</si>
  <si>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</si>
  <si>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</si>
  <si>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</si>
  <si>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</si>
  <si>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</si>
  <si>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</si>
  <si>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</si>
  <si>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</si>
  <si>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石川県津幡町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</si>
  <si>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</si>
  <si>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</si>
  <si>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</si>
  <si>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</si>
  <si>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</si>
  <si>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</si>
  <si>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</si>
  <si>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</si>
  <si>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</si>
  <si>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</si>
  <si>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</si>
  <si>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</si>
  <si>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</si>
  <si>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</si>
  <si>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</si>
  <si>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</si>
  <si>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</si>
  <si>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</si>
  <si>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</si>
  <si>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</si>
  <si>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</si>
  <si>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津幡町ケーブルテレビ事業特別会計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</si>
  <si>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</si>
  <si>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</si>
  <si>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</si>
  <si>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</si>
  <si>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</si>
  <si>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</si>
  <si>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</si>
  <si>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</si>
  <si>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</si>
  <si>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</si>
  <si>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</si>
  <si>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</si>
  <si>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</si>
  <si>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</si>
  <si>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津幡町国民健康保険直営診療所事業特別会計</t>
    <phoneticPr fontId="5"/>
  </si>
  <si>
    <t>津幡町介護保険特別会計</t>
    <phoneticPr fontId="5"/>
  </si>
  <si>
    <t>津幡町後期高齢者医療特別会計</t>
    <phoneticPr fontId="5"/>
  </si>
  <si>
    <t>津幡町国民健康保険直営河北中央病院事業会計</t>
    <phoneticPr fontId="5"/>
  </si>
  <si>
    <t>法適用企業</t>
    <phoneticPr fontId="5"/>
  </si>
  <si>
    <t>津幡町水道事業会計</t>
    <phoneticPr fontId="5"/>
  </si>
  <si>
    <t>津幡町下水道事業会計</t>
    <phoneticPr fontId="5"/>
  </si>
  <si>
    <t>津幡町簡易水道事業特別会計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</si>
  <si>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</si>
  <si>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</si>
  <si>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</si>
  <si>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</si>
  <si>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</si>
  <si>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</si>
  <si>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</si>
  <si>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</si>
  <si>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</si>
  <si>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</si>
  <si>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</si>
  <si>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</si>
  <si>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</si>
  <si>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</si>
  <si>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</si>
  <si>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</si>
  <si>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</si>
  <si>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</si>
  <si>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</si>
  <si>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</si>
  <si>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</si>
  <si>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</si>
  <si>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</si>
  <si>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</si>
  <si>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</si>
  <si>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</si>
  <si>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</si>
  <si>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</si>
  <si>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</si>
  <si>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</si>
  <si>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</si>
  <si>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</si>
  <si>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</si>
  <si>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</si>
  <si>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</si>
  <si>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</si>
  <si>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</si>
  <si>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</si>
  <si>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</si>
  <si>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</si>
  <si>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</si>
  <si>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</si>
  <si>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</si>
  <si>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</si>
  <si>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</si>
  <si>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</si>
  <si>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</si>
  <si>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</si>
  <si>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</si>
  <si>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</si>
  <si>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</si>
  <si>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</si>
  <si>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</si>
  <si>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</si>
  <si>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</si>
  <si>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津幡町水道事業会計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</si>
  <si>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</si>
  <si>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</si>
  <si>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</si>
  <si>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</si>
  <si>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</si>
  <si>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</si>
  <si>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</si>
  <si>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</si>
  <si>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</si>
  <si>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</si>
  <si>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</si>
  <si>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</si>
  <si>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</si>
  <si>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</si>
  <si>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</si>
  <si>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</si>
  <si>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</si>
  <si>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</si>
  <si>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</si>
  <si>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</si>
  <si>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</si>
  <si>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</si>
  <si>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</si>
  <si>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</si>
  <si>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</si>
  <si>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</si>
  <si>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</si>
  <si>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</si>
  <si>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</si>
  <si>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</si>
  <si>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</si>
  <si>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</si>
  <si>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</si>
  <si>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</si>
  <si>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</si>
  <si>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</si>
  <si>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</si>
  <si>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</si>
  <si>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</si>
  <si>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</si>
  <si>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</si>
  <si>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</si>
  <si>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</si>
  <si>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</si>
  <si>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</si>
  <si>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</si>
  <si>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</si>
  <si>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</si>
  <si>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</si>
  <si>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</si>
  <si>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</si>
  <si>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</si>
  <si>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</si>
  <si>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</si>
  <si>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</si>
  <si>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</si>
  <si>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</si>
  <si>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</si>
  <si>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</si>
  <si>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</si>
  <si>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</si>
  <si>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</si>
  <si>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</si>
  <si>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</si>
  <si>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</si>
  <si>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</si>
  <si>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</si>
  <si>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</si>
  <si>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</si>
  <si>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</si>
  <si>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</si>
  <si>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</si>
  <si>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</si>
  <si>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</si>
  <si>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</si>
  <si>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</si>
  <si>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</si>
  <si>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</si>
  <si>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</si>
  <si>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</si>
  <si>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</si>
  <si>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3.71</t>
  </si>
  <si>
    <t>▲ 1.52</t>
  </si>
  <si>
    <t>▲ 4.55</t>
  </si>
  <si>
    <t>▲ 0.40</t>
  </si>
  <si>
    <t>津幡町水道事業会計</t>
  </si>
  <si>
    <t>津幡町下水道事業会計</t>
  </si>
  <si>
    <t>一般会計</t>
  </si>
  <si>
    <t>津幡町国民健康保険直営河北中央病院事業会計</t>
  </si>
  <si>
    <t>津幡町介護保険特別会計</t>
  </si>
  <si>
    <t>津幡町国民健康保険特別会計</t>
  </si>
  <si>
    <t>津幡町後期高齢者医療特別会計</t>
  </si>
  <si>
    <t>津幡町バス事業特別会計</t>
  </si>
  <si>
    <t>その他会計（赤字）</t>
  </si>
  <si>
    <t>その他会計（黒字）</t>
  </si>
  <si>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</si>
  <si>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</si>
  <si>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</si>
  <si>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</si>
  <si>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</si>
  <si>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2"/>
  </si>
  <si>
    <t>石川県市町村消防賞じゅつ金組合</t>
    <rPh sb="0" eb="3">
      <t>イシカワケン</t>
    </rPh>
    <rPh sb="3" eb="6">
      <t>シチョウソン</t>
    </rPh>
    <rPh sb="6" eb="8">
      <t>ショウボウ</t>
    </rPh>
    <rPh sb="8" eb="9">
      <t>ショウ</t>
    </rPh>
    <rPh sb="12" eb="13">
      <t>カネ</t>
    </rPh>
    <rPh sb="13" eb="15">
      <t>クミアイ</t>
    </rPh>
    <phoneticPr fontId="2"/>
  </si>
  <si>
    <t>津幡町土地開発公社</t>
    <rPh sb="0" eb="3">
      <t>ツ</t>
    </rPh>
    <rPh sb="3" eb="5">
      <t>トチ</t>
    </rPh>
    <rPh sb="5" eb="7">
      <t>カイハツ</t>
    </rPh>
    <rPh sb="7" eb="9">
      <t>コウシャ</t>
    </rPh>
    <phoneticPr fontId="2"/>
  </si>
  <si>
    <t>津幡町公共施設等管理公社</t>
    <rPh sb="0" eb="3">
      <t>ツ</t>
    </rPh>
    <rPh sb="3" eb="5">
      <t>コウキョウ</t>
    </rPh>
    <rPh sb="5" eb="7">
      <t>シセツ</t>
    </rPh>
    <rPh sb="7" eb="8">
      <t>トウ</t>
    </rPh>
    <rPh sb="8" eb="10">
      <t>カンリ</t>
    </rPh>
    <rPh sb="10" eb="12">
      <t>コウシャ</t>
    </rPh>
    <phoneticPr fontId="2"/>
  </si>
  <si>
    <t>株式会社ティたすティ</t>
    <rPh sb="0" eb="2">
      <t>カブシキ</t>
    </rPh>
    <rPh sb="2" eb="4">
      <t>カイシャ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</si>
  <si>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</si>
  <si>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</si>
  <si>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</si>
  <si>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</si>
  <si>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</si>
  <si>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</si>
  <si>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</si>
  <si>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</si>
  <si>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</si>
  <si>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</si>
  <si>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</si>
  <si>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</si>
  <si>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</si>
  <si>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</si>
  <si>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</si>
  <si>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</si>
  <si>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</si>
  <si>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</si>
  <si>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</si>
  <si>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</si>
  <si>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将来負担比率ともに類似団体平均値と比較して高い数値を示している。しかし、平成15年度から普通会計で実施している地方債発行時のシーリング等により、地方債発行を厳しく抑制してきたことで両比率は改善傾向にある。今後も、普通会計についてはシーリングを堅持するとともに、比率の増減の大きな要因でもある下水道事業等の公営企業会計や一部事務組合についてもより一層の経費削減や適正な料金設定の見直し等を行い、さらなる比率の改善を目指す。</t>
    <rPh sb="0" eb="2">
      <t>ジッシツ</t>
    </rPh>
    <rPh sb="2" eb="5">
      <t>コウサイヒ</t>
    </rPh>
    <rPh sb="5" eb="7">
      <t>ヒリツ</t>
    </rPh>
    <rPh sb="8" eb="10">
      <t>ショウライ</t>
    </rPh>
    <rPh sb="10" eb="12">
      <t>フタン</t>
    </rPh>
    <rPh sb="12" eb="14">
      <t>ヒリツ</t>
    </rPh>
    <rPh sb="17" eb="19">
      <t>ルイジ</t>
    </rPh>
    <rPh sb="19" eb="21">
      <t>ダンタイ</t>
    </rPh>
    <rPh sb="21" eb="24">
      <t>ヘイキンチ</t>
    </rPh>
    <rPh sb="25" eb="27">
      <t>ヒカク</t>
    </rPh>
    <rPh sb="29" eb="30">
      <t>タカ</t>
    </rPh>
    <rPh sb="31" eb="33">
      <t>スウチ</t>
    </rPh>
    <rPh sb="34" eb="35">
      <t>シメ</t>
    </rPh>
    <rPh sb="52" eb="54">
      <t>フツウ</t>
    </rPh>
    <rPh sb="54" eb="56">
      <t>カイケイ</t>
    </rPh>
    <rPh sb="98" eb="99">
      <t>リョウ</t>
    </rPh>
    <rPh sb="99" eb="101">
      <t>ヒリツ</t>
    </rPh>
    <rPh sb="138" eb="140">
      <t>ヒリツ</t>
    </rPh>
    <rPh sb="141" eb="143">
      <t>ゾウゲン</t>
    </rPh>
    <rPh sb="144" eb="145">
      <t>オオ</t>
    </rPh>
    <rPh sb="147" eb="149">
      <t>ヨウイン</t>
    </rPh>
    <rPh sb="153" eb="156">
      <t>ゲスイドウ</t>
    </rPh>
    <rPh sb="156" eb="158">
      <t>ジギョウ</t>
    </rPh>
    <rPh sb="158" eb="159">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</si>
</sst>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33981</c:v>
                </c:pt>
                <c:pt idx="1">
                  <c:v>57276</c:v>
                </c:pt>
                <c:pt idx="2">
                  <c:v>39384</c:v>
                </c:pt>
                <c:pt idx="3">
                  <c:v>41795</c:v>
                </c:pt>
                <c:pt idx="4">
                  <c:v>41799</c:v>
                </c:pt>
              </c:numCache>
            </c:numRef>
          </c:val>
          <c:smooth val="0"/>
        </c:ser>
        <c:dLbls>
          <c:showLegendKey val="0"/>
          <c:showVal val="0"/>
          <c:showCatName val="0"/>
          <c:showSerName val="0"/>
          <c:showPercent val="0"/>
          <c:showBubbleSize val="0"/>
        </c:dLbls>
        <c:marker val="1"/>
        <c:smooth val="0"/>
        <c:axId val="81210368"/>
        <c:axId val="81216640"/>
      </c:lineChart>
      <c:catAx>
        <c:axId val="8121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16640"/>
        <c:crosses val="autoZero"/>
        <c:auto val="1"/>
        <c:lblAlgn val="ctr"/>
        <c:lblOffset val="100"/>
        <c:tickLblSkip val="1"/>
        <c:tickMarkSkip val="1"/>
        <c:noMultiLvlLbl val="0"/>
      </c:catAx>
      <c:valAx>
        <c:axId val="812166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21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2.38</c:v>
                </c:pt>
                <c:pt idx="1">
                  <c:v>2.12</c:v>
                </c:pt>
                <c:pt idx="2">
                  <c:v>2.14</c:v>
                </c:pt>
                <c:pt idx="3">
                  <c:v>2.04</c:v>
                </c:pt>
                <c:pt idx="4">
                  <c:v>2.16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10.78</c:v>
                </c:pt>
                <c:pt idx="1">
                  <c:v>12.65</c:v>
                </c:pt>
                <c:pt idx="2">
                  <c:v>12.18</c:v>
                </c:pt>
                <c:pt idx="3">
                  <c:v>9.01</c:v>
                </c:pt>
                <c:pt idx="4">
                  <c:v>9.43</c:v>
                </c:pt>
              </c:numCache>
            </c:numRef>
          </c:val>
        </c:ser>
        <c:dLbls>
          <c:showLegendKey val="0"/>
          <c:showVal val="0"/>
          <c:showCatName val="0"/>
          <c:showSerName val="0"/>
          <c:showPercent val="0"/>
          <c:showBubbleSize val="0"/>
        </c:dLbls>
        <c:gapWidth val="250"/>
        <c:overlap val="100"/>
        <c:axId val="79237504"/>
        <c:axId val="79238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-3.71</c:v>
                </c:pt>
                <c:pt idx="1">
                  <c:v>0.42</c:v>
                </c:pt>
                <c:pt idx="2">
                  <c:v>-1.52</c:v>
                </c:pt>
                <c:pt idx="3">
                  <c:v>-4.55</c:v>
                </c:pt>
                <c:pt idx="4">
                  <c:v>-0.4</c:v>
                </c:pt>
              </c:numCache>
            </c:numRef>
          </c:val>
          <c:smooth val="0"/>
        </c:ser>
        <c:dLbls>
          <c:showLegendKey val="0"/>
          <c:showVal val="0"/>
          <c:showCatName val="0"/>
          <c:showSerName val="0"/>
          <c:showPercent val="0"/>
          <c:showBubbleSize val="0"/>
        </c:dLbls>
        <c:marker val="1"/>
        <c:smooth val="0"/>
        <c:axId val="79237504"/>
        <c:axId val="79238656"/>
      </c:lineChart>
      <c:catAx>
        <c:axId val="792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238656"/>
        <c:crosses val="autoZero"/>
        <c:auto val="1"/>
        <c:lblAlgn val="ctr"/>
        <c:lblOffset val="100"/>
        <c:tickLblSkip val="1"/>
        <c:tickMarkSkip val="1"/>
        <c:noMultiLvlLbl val="0"/>
      </c:catAx>
      <c:valAx>
        <c:axId val="7923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23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0.4</c:v>
                </c:pt>
                <c:pt idx="2">
                  <c:v>#N/A</c:v>
                </c:pt>
                <c:pt idx="3">
                  <c:v>0.48</c:v>
                </c:pt>
                <c:pt idx="4">
                  <c:v>#N/A</c:v>
                </c:pt>
                <c:pt idx="5">
                  <c:v>0.25</c:v>
                </c:pt>
                <c:pt idx="6">
                  <c:v>#N/A</c:v>
                </c:pt>
                <c:pt idx="7">
                  <c:v>0.31</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津幡町バス事業特別会計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7.0000000000000007E-2</c:v>
                </c:pt>
                <c:pt idx="8">
                  <c:v>#N/A</c:v>
                </c:pt>
                <c:pt idx="9">
                  <c:v>7.0000000000000007E-2</c:v>
                </c:pt>
              </c:numCache>
            </c:numRef>
          </c:val>
        </c:ser>
        <c:ser>
          <c:idx val="3"/>
          <c:order val="3"/>
          <c:tx>
            <c:strRef>
              <c:f>データシート!$A$30</c:f>
              <c:strCache>
                <c:ptCount val="1"/>
                <c:pt idx="0">
                  <c:v>津幡町後期高齢者医療特別会計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7.0000000000000007E-2</c:v>
                </c:pt>
                <c:pt idx="4">
                  <c:v>#N/A</c:v>
                </c:pt>
                <c:pt idx="5">
                  <c:v>0.05</c:v>
                </c:pt>
                <c:pt idx="6">
                  <c:v>#N/A</c:v>
                </c:pt>
                <c:pt idx="7">
                  <c:v>7.0000000000000007E-2</c:v>
                </c:pt>
                <c:pt idx="8">
                  <c:v>#N/A</c:v>
                </c:pt>
                <c:pt idx="9">
                  <c:v>7.0000000000000007E-2</c:v>
                </c:pt>
              </c:numCache>
            </c:numRef>
          </c:val>
        </c:ser>
        <c:ser>
          <c:idx val="4"/>
          <c:order val="4"/>
          <c:tx>
            <c:strRef>
              <c:f>データシート!$A$31</c:f>
              <c:strCache>
                <c:ptCount val="1"/>
                <c:pt idx="0">
                  <c:v>津幡町国民健康保険特別会計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1.17</c:v>
                </c:pt>
                <c:pt idx="2">
                  <c:v>#N/A</c:v>
                </c:pt>
                <c:pt idx="3">
                  <c:v>0.6</c:v>
                </c:pt>
                <c:pt idx="4">
                  <c:v>#N/A</c:v>
                </c:pt>
                <c:pt idx="5">
                  <c:v>0.78</c:v>
                </c:pt>
                <c:pt idx="6">
                  <c:v>#N/A</c:v>
                </c:pt>
                <c:pt idx="7">
                  <c:v>0.91</c:v>
                </c:pt>
                <c:pt idx="8">
                  <c:v>#N/A</c:v>
                </c:pt>
                <c:pt idx="9">
                  <c:v>0.33</c:v>
                </c:pt>
              </c:numCache>
            </c:numRef>
          </c:val>
        </c:ser>
        <c:ser>
          <c:idx val="5"/>
          <c:order val="5"/>
          <c:tx>
            <c:strRef>
              <c:f>データシート!$A$32</c:f>
              <c:strCache>
                <c:ptCount val="1"/>
                <c:pt idx="0">
                  <c:v>津幡町介護保険特別会計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0.31</c:v>
                </c:pt>
                <c:pt idx="2">
                  <c:v>#N/A</c:v>
                </c:pt>
                <c:pt idx="3">
                  <c:v>0.36</c:v>
                </c:pt>
                <c:pt idx="4">
                  <c:v>#N/A</c:v>
                </c:pt>
                <c:pt idx="5">
                  <c:v>0.78</c:v>
                </c:pt>
                <c:pt idx="6">
                  <c:v>#N/A</c:v>
                </c:pt>
                <c:pt idx="7">
                  <c:v>1.1100000000000001</c:v>
                </c:pt>
                <c:pt idx="8">
                  <c:v>#N/A</c:v>
                </c:pt>
                <c:pt idx="9">
                  <c:v>0.96</c:v>
                </c:pt>
              </c:numCache>
            </c:numRef>
          </c:val>
        </c:ser>
        <c:ser>
          <c:idx val="6"/>
          <c:order val="6"/>
          <c:tx>
            <c:strRef>
              <c:f>データシート!$A$33</c:f>
              <c:strCache>
                <c:ptCount val="1"/>
                <c:pt idx="0">
                  <c:v>津幡町国民健康保険直営河北中央病院事業会計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3.46</c:v>
                </c:pt>
                <c:pt idx="2">
                  <c:v>#N/A</c:v>
                </c:pt>
                <c:pt idx="3">
                  <c:v>4.17</c:v>
                </c:pt>
                <c:pt idx="4">
                  <c:v>#N/A</c:v>
                </c:pt>
                <c:pt idx="5">
                  <c:v>3.72</c:v>
                </c:pt>
                <c:pt idx="6">
                  <c:v>#N/A</c:v>
                </c:pt>
                <c:pt idx="7">
                  <c:v>1.06</c:v>
                </c:pt>
                <c:pt idx="8">
                  <c:v>#N/A</c:v>
                </c:pt>
                <c:pt idx="9">
                  <c:v>1.79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2.34</c:v>
                </c:pt>
                <c:pt idx="2">
                  <c:v>#N/A</c:v>
                </c:pt>
                <c:pt idx="3">
                  <c:v>2.08</c:v>
                </c:pt>
                <c:pt idx="4">
                  <c:v>#N/A</c:v>
                </c:pt>
                <c:pt idx="5">
                  <c:v>2.1</c:v>
                </c:pt>
                <c:pt idx="6">
                  <c:v>#N/A</c:v>
                </c:pt>
                <c:pt idx="7">
                  <c:v>1.96</c:v>
                </c:pt>
                <c:pt idx="8">
                  <c:v>#N/A</c:v>
                </c:pt>
                <c:pt idx="9">
                  <c:v>2.08</c:v>
                </c:pt>
              </c:numCache>
            </c:numRef>
          </c:val>
        </c:ser>
        <c:ser>
          <c:idx val="8"/>
          <c:order val="8"/>
          <c:tx>
            <c:strRef>
              <c:f>データシート!$A$35</c:f>
              <c:strCache>
                <c:ptCount val="1"/>
                <c:pt idx="0">
                  <c:v>津幡町下水道事業会計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2.37</c:v>
                </c:pt>
              </c:numCache>
            </c:numRef>
          </c:val>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4.9400000000000004</c:v>
                </c:pt>
                <c:pt idx="2">
                  <c:v>#N/A</c:v>
                </c:pt>
                <c:pt idx="3">
                  <c:v>5.72</c:v>
                </c:pt>
                <c:pt idx="4">
                  <c:v>#N/A</c:v>
                </c:pt>
                <c:pt idx="5">
                  <c:v>6.51</c:v>
                </c:pt>
                <c:pt idx="6">
                  <c:v>#N/A</c:v>
                </c:pt>
                <c:pt idx="7">
                  <c:v>5.73</c:v>
                </c:pt>
                <c:pt idx="8">
                  <c:v>#N/A</c:v>
                </c:pt>
                <c:pt idx="9">
                  <c:v>8.4700000000000006</c:v>
                </c:pt>
              </c:numCache>
            </c:numRef>
          </c:val>
        </c:ser>
        <c:dLbls>
          <c:showLegendKey val="0"/>
          <c:showVal val="0"/>
          <c:showCatName val="0"/>
          <c:showSerName val="0"/>
          <c:showPercent val="0"/>
          <c:showBubbleSize val="0"/>
        </c:dLbls>
        <c:gapWidth val="150"/>
        <c:overlap val="100"/>
        <c:axId val="121468032"/>
        <c:axId val="121469568"/>
      </c:barChart>
      <c:catAx>
        <c:axId val="1214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69568"/>
        <c:crosses val="autoZero"/>
        <c:auto val="1"/>
        <c:lblAlgn val="ctr"/>
        <c:lblOffset val="100"/>
        <c:tickLblSkip val="1"/>
        <c:tickMarkSkip val="1"/>
        <c:noMultiLvlLbl val="0"/>
      </c:catAx>
      <c:valAx>
        <c:axId val="12146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6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2095</c:v>
                </c:pt>
                <c:pt idx="5">
                  <c:v>2082</c:v>
                </c:pt>
                <c:pt idx="8">
                  <c:v>2088</c:v>
                </c:pt>
                <c:pt idx="11">
                  <c:v>2144</c:v>
                </c:pt>
                <c:pt idx="14">
                  <c:v>2099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274</c:v>
                </c:pt>
                <c:pt idx="3">
                  <c:v>271</c:v>
                </c:pt>
                <c:pt idx="6">
                  <c:v>256</c:v>
                </c:pt>
                <c:pt idx="9">
                  <c:v>223</c:v>
                </c:pt>
                <c:pt idx="12">
                  <c:v>220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661</c:v>
                </c:pt>
                <c:pt idx="3">
                  <c:v>667</c:v>
                </c:pt>
                <c:pt idx="6">
                  <c:v>735</c:v>
                </c:pt>
                <c:pt idx="9">
                  <c:v>738</c:v>
                </c:pt>
                <c:pt idx="12">
                  <c:v>827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2210</c:v>
                </c:pt>
                <c:pt idx="3">
                  <c:v>2134</c:v>
                </c:pt>
                <c:pt idx="6">
                  <c:v>2006</c:v>
                </c:pt>
                <c:pt idx="9">
                  <c:v>1944</c:v>
                </c:pt>
                <c:pt idx="12">
                  <c:v>1854</c:v>
                </c:pt>
              </c:numCache>
            </c:numRef>
          </c:val>
        </c:ser>
        <c:dLbls>
          <c:showLegendKey val="0"/>
          <c:showVal val="0"/>
          <c:showCatName val="0"/>
          <c:showSerName val="0"/>
          <c:showPercent val="0"/>
          <c:showBubbleSize val="0"/>
        </c:dLbls>
        <c:gapWidth val="100"/>
        <c:overlap val="100"/>
        <c:axId val="81056512"/>
        <c:axId val="81058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1058</c:v>
                </c:pt>
                <c:pt idx="2">
                  <c:v>#N/A</c:v>
                </c:pt>
                <c:pt idx="3">
                  <c:v>#N/A</c:v>
                </c:pt>
                <c:pt idx="4">
                  <c:v>990</c:v>
                </c:pt>
                <c:pt idx="5">
                  <c:v>#N/A</c:v>
                </c:pt>
                <c:pt idx="6">
                  <c:v>#N/A</c:v>
                </c:pt>
                <c:pt idx="7">
                  <c:v>909</c:v>
                </c:pt>
                <c:pt idx="8">
                  <c:v>#N/A</c:v>
                </c:pt>
                <c:pt idx="9">
                  <c:v>#N/A</c:v>
                </c:pt>
                <c:pt idx="10">
                  <c:v>761</c:v>
                </c:pt>
                <c:pt idx="11">
                  <c:v>#N/A</c:v>
                </c:pt>
                <c:pt idx="12">
                  <c:v>#N/A</c:v>
                </c:pt>
                <c:pt idx="13">
                  <c:v>802</c:v>
                </c:pt>
                <c:pt idx="14">
                  <c:v>#N/A</c:v>
                </c:pt>
              </c:numCache>
            </c:numRef>
          </c:val>
          <c:smooth val="0"/>
        </c:ser>
        <c:dLbls>
          <c:showLegendKey val="0"/>
          <c:showVal val="0"/>
          <c:showCatName val="0"/>
          <c:showSerName val="0"/>
          <c:showPercent val="0"/>
          <c:showBubbleSize val="0"/>
        </c:dLbls>
        <c:marker val="1"/>
        <c:smooth val="0"/>
        <c:axId val="81056512"/>
        <c:axId val="81058432"/>
      </c:lineChart>
      <c:catAx>
        <c:axId val="810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1058432"/>
        <c:crosses val="autoZero"/>
        <c:auto val="1"/>
        <c:lblAlgn val="ctr"/>
        <c:lblOffset val="100"/>
        <c:tickLblSkip val="1"/>
        <c:tickMarkSkip val="1"/>
        <c:noMultiLvlLbl val="0"/>
      </c:catAx>
      <c:valAx>
        <c:axId val="81058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0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21532</c:v>
                </c:pt>
                <c:pt idx="5">
                  <c:v>21550</c:v>
                </c:pt>
                <c:pt idx="8">
                  <c:v>21006</c:v>
                </c:pt>
                <c:pt idx="11">
                  <c:v>20327</c:v>
                </c:pt>
                <c:pt idx="14">
                  <c:v>19712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2337</c:v>
                </c:pt>
                <c:pt idx="5">
                  <c:v>2254</c:v>
                </c:pt>
                <c:pt idx="8">
                  <c:v>2212</c:v>
                </c:pt>
                <c:pt idx="11">
                  <c:v>2179</c:v>
                </c:pt>
                <c:pt idx="14">
                  <c:v>2122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1320</c:v>
                </c:pt>
                <c:pt idx="5">
                  <c:v>1459</c:v>
                </c:pt>
                <c:pt idx="8">
                  <c:v>1456</c:v>
                </c:pt>
                <c:pt idx="11">
                  <c:v>1229</c:v>
                </c:pt>
                <c:pt idx="14">
                  <c:v>1503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450</c:v>
                </c:pt>
                <c:pt idx="3">
                  <c:v>421</c:v>
                </c:pt>
                <c:pt idx="6">
                  <c:v>400</c:v>
                </c:pt>
                <c:pt idx="9">
                  <c:v>382</c:v>
                </c:pt>
                <c:pt idx="12">
                  <c:v>362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2326</c:v>
                </c:pt>
                <c:pt idx="3">
                  <c:v>2300</c:v>
                </c:pt>
                <c:pt idx="6">
                  <c:v>2221</c:v>
                </c:pt>
                <c:pt idx="9">
                  <c:v>2122</c:v>
                </c:pt>
                <c:pt idx="12">
                  <c:v>2079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1465</c:v>
                </c:pt>
                <c:pt idx="3">
                  <c:v>1209</c:v>
                </c:pt>
                <c:pt idx="6">
                  <c:v>1026</c:v>
                </c:pt>
                <c:pt idx="9">
                  <c:v>973</c:v>
                </c:pt>
                <c:pt idx="12">
                  <c:v>759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12361</c:v>
                </c:pt>
                <c:pt idx="3">
                  <c:v>12044</c:v>
                </c:pt>
                <c:pt idx="6">
                  <c:v>11968</c:v>
                </c:pt>
                <c:pt idx="9">
                  <c:v>11948</c:v>
                </c:pt>
                <c:pt idx="12">
                  <c:v>11682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17746</c:v>
                </c:pt>
                <c:pt idx="3">
                  <c:v>17774</c:v>
                </c:pt>
                <c:pt idx="6">
                  <c:v>17179</c:v>
                </c:pt>
                <c:pt idx="9">
                  <c:v>16659</c:v>
                </c:pt>
                <c:pt idx="12">
                  <c:v>16362</c:v>
                </c:pt>
              </c:numCache>
            </c:numRef>
          </c:val>
        </c:ser>
        <c:dLbls>
          <c:showLegendKey val="0"/>
          <c:showVal val="0"/>
          <c:showCatName val="0"/>
          <c:showSerName val="0"/>
          <c:showPercent val="0"/>
          <c:showBubbleSize val="0"/>
        </c:dLbls>
        <c:gapWidth val="100"/>
        <c:overlap val="100"/>
        <c:axId val="105110144"/>
        <c:axId val="105120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9159</c:v>
                </c:pt>
                <c:pt idx="2">
                  <c:v>#N/A</c:v>
                </c:pt>
                <c:pt idx="3">
                  <c:v>#N/A</c:v>
                </c:pt>
                <c:pt idx="4">
                  <c:v>8485</c:v>
                </c:pt>
                <c:pt idx="5">
                  <c:v>#N/A</c:v>
                </c:pt>
                <c:pt idx="6">
                  <c:v>#N/A</c:v>
                </c:pt>
                <c:pt idx="7">
                  <c:v>8122</c:v>
                </c:pt>
                <c:pt idx="8">
                  <c:v>#N/A</c:v>
                </c:pt>
                <c:pt idx="9">
                  <c:v>#N/A</c:v>
                </c:pt>
                <c:pt idx="10">
                  <c:v>8349</c:v>
                </c:pt>
                <c:pt idx="11">
                  <c:v>#N/A</c:v>
                </c:pt>
                <c:pt idx="12">
                  <c:v>#N/A</c:v>
                </c:pt>
                <c:pt idx="13">
                  <c:v>7913</c:v>
                </c:pt>
                <c:pt idx="14">
                  <c:v>#N/A</c:v>
                </c:pt>
              </c:numCache>
            </c:numRef>
          </c:val>
          <c:smooth val="0"/>
        </c:ser>
        <c:dLbls>
          <c:showLegendKey val="0"/>
          <c:showVal val="0"/>
          <c:showCatName val="0"/>
          <c:showSerName val="0"/>
          <c:showPercent val="0"/>
          <c:showBubbleSize val="0"/>
        </c:dLbls>
        <c:marker val="1"/>
        <c:smooth val="0"/>
        <c:axId val="105110144"/>
        <c:axId val="105120512"/>
      </c:lineChart>
      <c:catAx>
        <c:axId val="10511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120512"/>
        <c:crosses val="autoZero"/>
        <c:auto val="1"/>
        <c:lblAlgn val="ctr"/>
        <c:lblOffset val="100"/>
        <c:tickLblSkip val="1"/>
        <c:tickMarkSkip val="1"/>
        <c:noMultiLvlLbl val="0"/>
      </c:catAx>
      <c:valAx>
        <c:axId val="10512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11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497664"/>
        <c:axId val="122524416"/>
      </c:scatterChart>
      <c:valAx>
        <c:axId val="1224976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524416"/>
        <c:crosses val="autoZero"/>
        <c:crossBetween val="midCat"/>
      </c:valAx>
      <c:valAx>
        <c:axId val="122524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97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16.8</c:v>
                </c:pt>
                <c:pt idx="1">
                  <c:v>16.100000000000001</c:v>
                </c:pt>
                <c:pt idx="2">
                  <c:v>15.2</c:v>
                </c:pt>
                <c:pt idx="3">
                  <c:v>13.6</c:v>
                </c:pt>
                <c:pt idx="4">
                  <c:v>12.6</c:v>
                </c:pt>
              </c:numCache>
            </c:numRef>
          </c:xVal>
          <c:yVal>
            <c:numRef>
              <c:f>公会計指標分析・財政指標組合せ分析表!$K$73:$O$73</c:f>
              <c:numCache>
                <c:formatCode>#,##0.0;"▲ "#,##0.0</c:formatCode>
                <c:ptCount val="5"/>
                <c:pt idx="0">
                  <c:v>141.80000000000001</c:v>
                </c:pt>
                <c:pt idx="1">
                  <c:v>131.19999999999999</c:v>
                </c:pt>
                <c:pt idx="2">
                  <c:v>124.4</c:v>
                </c:pt>
                <c:pt idx="3">
                  <c:v>130</c:v>
                </c:pt>
                <c:pt idx="4">
                  <c:v>119.2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22627968"/>
        <c:axId val="122667008"/>
      </c:scatterChart>
      <c:valAx>
        <c:axId val="122627968"/>
        <c:scaling>
          <c:orientation val="minMax"/>
          <c:max val="18"/>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67008"/>
        <c:crosses val="autoZero"/>
        <c:crossBetween val="midCat"/>
      </c:valAx>
      <c:valAx>
        <c:axId val="122667008"/>
        <c:scaling>
          <c:orientation val="minMax"/>
          <c:max val="1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27968"/>
        <c:crosses val="autoZero"/>
        <c:crossBetween val="midCat"/>
        <c:majorUnit val="2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普通会計では、当該年度借入額は償還元金額以内とするシーリングを平成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年度より実施しており、その効果が顕著に表れ、元利償還金は今後も緩やかに減少する見込みである。一方で、下水道事業等の公営企業債の元利償還に対する繰出金は増加傾向にあり、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実質公債費比率の分子は増となった。今後も、普通会計についてはシーリングを堅持するとともに、公営企業会計や一部事務組合についてもより一層の経費削減や適正な料金設定の見直し等を行い、健全な経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近年、地方債発行を厳しく抑制してきた結果が顕著に効果として表れ、一般会計等に係る地方債の現在高は年々減少している。</a:t>
          </a:r>
          <a:r>
            <a:rPr lang="ja-JP" altLang="en-US" sz="1100">
              <a:solidFill>
                <a:schemeClr val="dk1"/>
              </a:solidFill>
              <a:effectLst/>
              <a:latin typeface="+mn-lt"/>
              <a:ea typeface="+mn-ea"/>
              <a:cs typeface="+mn-cs"/>
            </a:rPr>
            <a:t>また、将来負担額の多くを占めている</a:t>
          </a:r>
          <a:r>
            <a:rPr lang="ja-JP" altLang="ja-JP" sz="1100">
              <a:solidFill>
                <a:schemeClr val="dk1"/>
              </a:solidFill>
              <a:effectLst/>
              <a:latin typeface="+mn-lt"/>
              <a:ea typeface="+mn-ea"/>
              <a:cs typeface="+mn-cs"/>
            </a:rPr>
            <a:t>下水道事業等の公営企業債等繰入見込額</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その他の将来負担額を構成する要素について</a:t>
          </a:r>
          <a:r>
            <a:rPr lang="ja-JP" altLang="en-US" sz="1100">
              <a:solidFill>
                <a:schemeClr val="dk1"/>
              </a:solidFill>
              <a:effectLst/>
              <a:latin typeface="+mn-lt"/>
              <a:ea typeface="+mn-ea"/>
              <a:cs typeface="+mn-cs"/>
            </a:rPr>
            <a:t>も減少傾向に</a:t>
          </a:r>
          <a:r>
            <a:rPr lang="ja-JP" altLang="ja-JP" sz="1100">
              <a:solidFill>
                <a:schemeClr val="dk1"/>
              </a:solidFill>
              <a:effectLst/>
              <a:latin typeface="+mn-lt"/>
              <a:ea typeface="+mn-ea"/>
              <a:cs typeface="+mn-cs"/>
            </a:rPr>
            <a:t>ある。前年度は、財政調整基金残高の減少などで充当可能財源等が減少し、比率は悪化したが、</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充当可能財源等が増加し、比率も改善した。今後も、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さらなる比率の改善を目指す。</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
13,814,975
13,623,885
185,186
8,566,427
16,362,272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
13,814,975
13,623,885
185,186
8,566,427
16,362,272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
13,814,975
13,623,885
185,186
8,566,427
16,362,272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
13,814,975
13,623,885
185,186
8,566,427
16,362,272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長引く景気低迷で類似団体平均値は年々低下していく傾向にあったが、ここ数年は横ばいで推移しており、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年度は上昇となった。本町も、納税推進室の設置や口座振替の推進、またコンビニ収納などにより税の徴収率が増加し、</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年度は前年度より</a:t>
          </a:r>
          <a:r>
            <a:rPr lang="en-US" altLang="ja-JP" sz="1100">
              <a:solidFill>
                <a:schemeClr val="dk1"/>
              </a:solidFill>
              <a:effectLst/>
              <a:latin typeface="+mn-lt"/>
              <a:ea typeface="+mn-ea"/>
              <a:cs typeface="+mn-cs"/>
            </a:rPr>
            <a:t>0.02</a:t>
          </a:r>
          <a:r>
            <a:rPr lang="ja-JP" altLang="ja-JP" sz="1100">
              <a:solidFill>
                <a:schemeClr val="dk1"/>
              </a:solidFill>
              <a:effectLst/>
              <a:latin typeface="+mn-lt"/>
              <a:ea typeface="+mn-ea"/>
              <a:cs typeface="+mn-cs"/>
            </a:rPr>
            <a:t>上昇の</a:t>
          </a:r>
          <a:r>
            <a:rPr lang="en-US" altLang="ja-JP" sz="1100">
              <a:solidFill>
                <a:schemeClr val="dk1"/>
              </a:solidFill>
              <a:effectLst/>
              <a:latin typeface="+mn-lt"/>
              <a:ea typeface="+mn-ea"/>
              <a:cs typeface="+mn-cs"/>
            </a:rPr>
            <a:t>0.50</a:t>
          </a:r>
          <a:r>
            <a:rPr lang="ja-JP" altLang="ja-JP" sz="1100">
              <a:solidFill>
                <a:schemeClr val="dk1"/>
              </a:solidFill>
              <a:effectLst/>
              <a:latin typeface="+mn-lt"/>
              <a:ea typeface="+mn-ea"/>
              <a:cs typeface="+mn-cs"/>
            </a:rPr>
            <a:t>となっている。しかし、類似団体と比較するとまだ低い値となっており、今後も数値の良化を目指し、税基盤の強化や歳出の削減に努める。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44</xdr:row>
      <xdr:rowOff>4233</xdr:rowOff>
    </xdr:to>
    <xdr:cxnSp macro="">
      <xdr:nvCxnSpPr>
        <xdr:cNvPr id="68" name="直線コネクタ 67"/>
        <xdr:cNvCxnSpPr/>
      </xdr:nvCxnSpPr>
      <xdr:spPr>
        <a:xfrm flipV="1">
          <a:off x="4114800" y="75212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17639</xdr:rowOff>
    </xdr:to>
    <xdr:cxnSp macro="">
      <xdr:nvCxnSpPr>
        <xdr:cNvPr id="71" name="直線コネクタ 70"/>
        <xdr:cNvCxnSpPr/>
      </xdr:nvCxnSpPr>
      <xdr:spPr>
        <a:xfrm flipV="1">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17639</xdr:rowOff>
    </xdr:from>
    <xdr:to>
      <xdr:col>4</xdr:col>
      <xdr:colOff>482600</xdr:colOff>
      <xdr:row>44</xdr:row>
      <xdr:rowOff>17639</xdr:rowOff>
    </xdr:to>
    <xdr:cxnSp macro="">
      <xdr:nvCxnSpPr>
        <xdr:cNvPr id="74" name="直線コネクタ 73"/>
        <xdr:cNvCxnSpPr/>
      </xdr:nvCxnSpPr>
      <xdr:spPr>
        <a:xfrm>
          <a:off x="2336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17639</xdr:rowOff>
    </xdr:to>
    <xdr:cxnSp macro="">
      <xdr:nvCxnSpPr>
        <xdr:cNvPr id="77" name="直線コネクタ 76"/>
        <xdr:cNvCxnSpPr/>
      </xdr:nvCxnSpPr>
      <xdr:spPr>
        <a:xfrm>
          <a:off x="1447800" y="7561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7" name="円/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70149</xdr:rowOff>
    </xdr:from>
    <xdr:ext cx="762000" cy="259045"/>
    <xdr:sp macro="" textlink="">
      <xdr:nvSpPr>
        <xdr:cNvPr id="88"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138289</xdr:rowOff>
    </xdr:from>
    <xdr:to>
      <xdr:col>4</xdr:col>
      <xdr:colOff>533400</xdr:colOff>
      <xdr:row>44</xdr:row>
      <xdr:rowOff>68439</xdr:rowOff>
    </xdr:to>
    <xdr:sp macro="" textlink="">
      <xdr:nvSpPr>
        <xdr:cNvPr id="91" name="円/楕円 90"/>
        <xdr:cNvSpPr/>
      </xdr:nvSpPr>
      <xdr:spPr>
        <a:xfrm>
          <a:off x="3175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53216</xdr:rowOff>
    </xdr:from>
    <xdr:ext cx="762000" cy="259045"/>
    <xdr:sp macro="" textlink="">
      <xdr:nvSpPr>
        <xdr:cNvPr id="92" name="テキスト ボックス 91"/>
        <xdr:cNvSpPr txBox="1"/>
      </xdr:nvSpPr>
      <xdr:spPr>
        <a:xfrm>
          <a:off x="2844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138289</xdr:rowOff>
    </xdr:from>
    <xdr:to>
      <xdr:col>3</xdr:col>
      <xdr:colOff>330200</xdr:colOff>
      <xdr:row>44</xdr:row>
      <xdr:rowOff>68439</xdr:rowOff>
    </xdr:to>
    <xdr:sp macro="" textlink="">
      <xdr:nvSpPr>
        <xdr:cNvPr id="93" name="円/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％減の</a:t>
          </a:r>
          <a:r>
            <a:rPr lang="en-US" altLang="ja-JP" sz="1100">
              <a:solidFill>
                <a:schemeClr val="dk1"/>
              </a:solidFill>
              <a:effectLst/>
              <a:latin typeface="+mn-lt"/>
              <a:ea typeface="+mn-ea"/>
              <a:cs typeface="+mn-cs"/>
            </a:rPr>
            <a:t>90.9</a:t>
          </a:r>
          <a:r>
            <a:rPr lang="ja-JP" altLang="ja-JP" sz="1100">
              <a:solidFill>
                <a:schemeClr val="dk1"/>
              </a:solidFill>
              <a:effectLst/>
              <a:latin typeface="+mn-lt"/>
              <a:ea typeface="+mn-ea"/>
              <a:cs typeface="+mn-cs"/>
            </a:rPr>
            <a:t>％となった。しかし、比率低下の要因である下水道事業への負担金・補助金や国民健康保険、介護保険への繰出金が依然として大きく、</a:t>
          </a:r>
          <a:r>
            <a:rPr lang="en-US" altLang="ja-JP" sz="1100">
              <a:solidFill>
                <a:schemeClr val="dk1"/>
              </a:solidFill>
              <a:effectLst/>
              <a:latin typeface="+mn-lt"/>
              <a:ea typeface="+mn-ea"/>
              <a:cs typeface="+mn-cs"/>
            </a:rPr>
            <a:t>90%</a:t>
          </a:r>
          <a:r>
            <a:rPr lang="ja-JP" altLang="ja-JP" sz="1100">
              <a:solidFill>
                <a:schemeClr val="dk1"/>
              </a:solidFill>
              <a:effectLst/>
              <a:latin typeface="+mn-lt"/>
              <a:ea typeface="+mn-ea"/>
              <a:cs typeface="+mn-cs"/>
            </a:rPr>
            <a:t>を上回る比率となっている。近年行ってきた歳出面における徹底した事務事業の整理・合理化や、歳入面における税の徴収強化等を行ったことが効果として表れはじめている一方で、社会保障等関係経費など扶助費の増加により、類似団体と比較しても高い水準で推移している。今後も引き続き経常経費の削減や歳入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64</xdr:row>
      <xdr:rowOff>140716</xdr:rowOff>
    </xdr:to>
    <xdr:cxnSp macro="">
      <xdr:nvCxnSpPr>
        <xdr:cNvPr id="129" name="直線コネクタ 128"/>
        <xdr:cNvCxnSpPr/>
      </xdr:nvCxnSpPr>
      <xdr:spPr>
        <a:xfrm flipV="1">
          <a:off x="4114800" y="1107973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140716</xdr:rowOff>
    </xdr:from>
    <xdr:to>
      <xdr:col>6</xdr:col>
      <xdr:colOff>0</xdr:colOff>
      <xdr:row>65</xdr:row>
      <xdr:rowOff>12700</xdr:rowOff>
    </xdr:to>
    <xdr:cxnSp macro="">
      <xdr:nvCxnSpPr>
        <xdr:cNvPr id="132" name="直線コネクタ 131"/>
        <xdr:cNvCxnSpPr/>
      </xdr:nvCxnSpPr>
      <xdr:spPr>
        <a:xfrm flipV="1">
          <a:off x="3225800" y="111135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34544</xdr:rowOff>
    </xdr:from>
    <xdr:to>
      <xdr:col>4</xdr:col>
      <xdr:colOff>482600</xdr:colOff>
      <xdr:row>65</xdr:row>
      <xdr:rowOff>12700</xdr:rowOff>
    </xdr:to>
    <xdr:cxnSp macro="">
      <xdr:nvCxnSpPr>
        <xdr:cNvPr id="135" name="直線コネクタ 134"/>
        <xdr:cNvCxnSpPr/>
      </xdr:nvCxnSpPr>
      <xdr:spPr>
        <a:xfrm>
          <a:off x="2336800" y="11007344"/>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34544</xdr:rowOff>
    </xdr:from>
    <xdr:to>
      <xdr:col>3</xdr:col>
      <xdr:colOff>279400</xdr:colOff>
      <xdr:row>64</xdr:row>
      <xdr:rowOff>58674</xdr:rowOff>
    </xdr:to>
    <xdr:cxnSp macro="">
      <xdr:nvCxnSpPr>
        <xdr:cNvPr id="138" name="直線コネクタ 137"/>
        <xdr:cNvCxnSpPr/>
      </xdr:nvCxnSpPr>
      <xdr:spPr>
        <a:xfrm flipV="1">
          <a:off x="1447800" y="1100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56134</xdr:rowOff>
    </xdr:from>
    <xdr:to>
      <xdr:col>7</xdr:col>
      <xdr:colOff>203200</xdr:colOff>
      <xdr:row>64</xdr:row>
      <xdr:rowOff>157734</xdr:rowOff>
    </xdr:to>
    <xdr:sp macro="" textlink="">
      <xdr:nvSpPr>
        <xdr:cNvPr id="148" name="円/楕円 147"/>
        <xdr:cNvSpPr/>
      </xdr:nvSpPr>
      <xdr:spPr>
        <a:xfrm>
          <a:off x="49022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28211</xdr:rowOff>
    </xdr:from>
    <xdr:ext cx="762000" cy="259045"/>
    <xdr:sp macro="" textlink="">
      <xdr:nvSpPr>
        <xdr:cNvPr id="149" name="財政構造の弾力性該当値テキスト"/>
        <xdr:cNvSpPr txBox="1"/>
      </xdr:nvSpPr>
      <xdr:spPr>
        <a:xfrm>
          <a:off x="5041900" y="1100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89916</xdr:rowOff>
    </xdr:from>
    <xdr:to>
      <xdr:col>6</xdr:col>
      <xdr:colOff>50800</xdr:colOff>
      <xdr:row>65</xdr:row>
      <xdr:rowOff>20066</xdr:rowOff>
    </xdr:to>
    <xdr:sp macro="" textlink="">
      <xdr:nvSpPr>
        <xdr:cNvPr id="150" name="円/楕円 149"/>
        <xdr:cNvSpPr/>
      </xdr:nvSpPr>
      <xdr:spPr>
        <a:xfrm>
          <a:off x="4064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4843</xdr:rowOff>
    </xdr:from>
    <xdr:ext cx="736600" cy="259045"/>
    <xdr:sp macro="" textlink="">
      <xdr:nvSpPr>
        <xdr:cNvPr id="151" name="テキスト ボックス 150"/>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2" name="円/楕円 151"/>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3" name="テキスト ボックス 152"/>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155194</xdr:rowOff>
    </xdr:from>
    <xdr:to>
      <xdr:col>3</xdr:col>
      <xdr:colOff>330200</xdr:colOff>
      <xdr:row>64</xdr:row>
      <xdr:rowOff>85344</xdr:rowOff>
    </xdr:to>
    <xdr:sp macro="" textlink="">
      <xdr:nvSpPr>
        <xdr:cNvPr id="154" name="円/楕円 153"/>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70121</xdr:rowOff>
    </xdr:from>
    <xdr:ext cx="762000" cy="259045"/>
    <xdr:sp macro="" textlink="">
      <xdr:nvSpPr>
        <xdr:cNvPr id="155" name="テキスト ボックス 154"/>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56" name="円/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57" name="テキスト ボックス 156"/>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114,527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年度も引続き類似団体平均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を下回っており、前年度比</a:t>
          </a:r>
          <a:r>
            <a:rPr lang="en-US" altLang="ja-JP" sz="1100">
              <a:solidFill>
                <a:schemeClr val="dk1"/>
              </a:solidFill>
              <a:effectLst/>
              <a:latin typeface="+mn-lt"/>
              <a:ea typeface="+mn-ea"/>
              <a:cs typeface="+mn-cs"/>
            </a:rPr>
            <a:t>1,246</a:t>
          </a:r>
          <a:r>
            <a:rPr lang="ja-JP" altLang="ja-JP" sz="1100">
              <a:solidFill>
                <a:schemeClr val="dk1"/>
              </a:solidFill>
              <a:effectLst/>
              <a:latin typeface="+mn-lt"/>
              <a:ea typeface="+mn-ea"/>
              <a:cs typeface="+mn-cs"/>
            </a:rPr>
            <a:t>円減の</a:t>
          </a:r>
          <a:r>
            <a:rPr lang="en-US" altLang="ja-JP" sz="1100">
              <a:solidFill>
                <a:schemeClr val="dk1"/>
              </a:solidFill>
              <a:effectLst/>
              <a:latin typeface="+mn-lt"/>
              <a:ea typeface="+mn-ea"/>
              <a:cs typeface="+mn-cs"/>
            </a:rPr>
            <a:t>106,684</a:t>
          </a:r>
          <a:r>
            <a:rPr lang="ja-JP" altLang="ja-JP" sz="1100">
              <a:solidFill>
                <a:schemeClr val="dk1"/>
              </a:solidFill>
              <a:effectLst/>
              <a:latin typeface="+mn-lt"/>
              <a:ea typeface="+mn-ea"/>
              <a:cs typeface="+mn-cs"/>
            </a:rPr>
            <a:t>円となった。しかし、</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年度での増加要因であった物件費は減となった一方、人件費の増などから、近年の本町の数値と比較すると依然として高い数値にあり、類似団体平均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との差額も縮小傾向にある。今後も事務事業の整理・合理化や消耗品等の共有・一元管理、職員数の適正化など、経費の削減に努める。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49285</xdr:rowOff>
    </xdr:from>
    <xdr:to>
      <xdr:col>7</xdr:col>
      <xdr:colOff>152400</xdr:colOff>
      <xdr:row>83</xdr:row>
      <xdr:rowOff>63602</xdr:rowOff>
    </xdr:to>
    <xdr:cxnSp macro="">
      <xdr:nvCxnSpPr>
        <xdr:cNvPr id="194" name="直線コネクタ 193"/>
        <xdr:cNvCxnSpPr/>
      </xdr:nvCxnSpPr>
      <xdr:spPr>
        <a:xfrm flipV="1">
          <a:off x="4114800" y="14279635"/>
          <a:ext cx="838200" cy="1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140475</xdr:rowOff>
    </xdr:from>
    <xdr:to>
      <xdr:col>6</xdr:col>
      <xdr:colOff>0</xdr:colOff>
      <xdr:row>83</xdr:row>
      <xdr:rowOff>63602</xdr:rowOff>
    </xdr:to>
    <xdr:cxnSp macro="">
      <xdr:nvCxnSpPr>
        <xdr:cNvPr id="197" name="直線コネクタ 196"/>
        <xdr:cNvCxnSpPr/>
      </xdr:nvCxnSpPr>
      <xdr:spPr>
        <a:xfrm>
          <a:off x="3225800" y="14199375"/>
          <a:ext cx="889000" cy="9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131328</xdr:rowOff>
    </xdr:from>
    <xdr:to>
      <xdr:col>4</xdr:col>
      <xdr:colOff>482600</xdr:colOff>
      <xdr:row>82</xdr:row>
      <xdr:rowOff>140475</xdr:rowOff>
    </xdr:to>
    <xdr:cxnSp macro="">
      <xdr:nvCxnSpPr>
        <xdr:cNvPr id="200" name="直線コネクタ 199"/>
        <xdr:cNvCxnSpPr/>
      </xdr:nvCxnSpPr>
      <xdr:spPr>
        <a:xfrm>
          <a:off x="2336800" y="14190228"/>
          <a:ext cx="889000" cy="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131328</xdr:rowOff>
    </xdr:from>
    <xdr:to>
      <xdr:col>3</xdr:col>
      <xdr:colOff>279400</xdr:colOff>
      <xdr:row>83</xdr:row>
      <xdr:rowOff>4680</xdr:rowOff>
    </xdr:to>
    <xdr:cxnSp macro="">
      <xdr:nvCxnSpPr>
        <xdr:cNvPr id="203" name="直線コネクタ 202"/>
        <xdr:cNvCxnSpPr/>
      </xdr:nvCxnSpPr>
      <xdr:spPr>
        <a:xfrm flipV="1">
          <a:off x="1447800" y="14190228"/>
          <a:ext cx="8890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169935</xdr:rowOff>
    </xdr:from>
    <xdr:to>
      <xdr:col>7</xdr:col>
      <xdr:colOff>203200</xdr:colOff>
      <xdr:row>83</xdr:row>
      <xdr:rowOff>100085</xdr:rowOff>
    </xdr:to>
    <xdr:sp macro="" textlink="">
      <xdr:nvSpPr>
        <xdr:cNvPr id="213" name="円/楕円 212"/>
        <xdr:cNvSpPr/>
      </xdr:nvSpPr>
      <xdr:spPr>
        <a:xfrm>
          <a:off x="4902200" y="142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15012</xdr:rowOff>
    </xdr:from>
    <xdr:ext cx="762000" cy="259045"/>
    <xdr:sp macro="" textlink="">
      <xdr:nvSpPr>
        <xdr:cNvPr id="214" name="人件費・物件費等の状況該当値テキスト"/>
        <xdr:cNvSpPr txBox="1"/>
      </xdr:nvSpPr>
      <xdr:spPr>
        <a:xfrm>
          <a:off x="5041900" y="1407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106,684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12802</xdr:rowOff>
    </xdr:from>
    <xdr:to>
      <xdr:col>6</xdr:col>
      <xdr:colOff>50800</xdr:colOff>
      <xdr:row>83</xdr:row>
      <xdr:rowOff>114402</xdr:rowOff>
    </xdr:to>
    <xdr:sp macro="" textlink="">
      <xdr:nvSpPr>
        <xdr:cNvPr id="215" name="円/楕円 214"/>
        <xdr:cNvSpPr/>
      </xdr:nvSpPr>
      <xdr:spPr>
        <a:xfrm>
          <a:off x="4064000" y="142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124579</xdr:rowOff>
    </xdr:from>
    <xdr:ext cx="736600" cy="259045"/>
    <xdr:sp macro="" textlink="">
      <xdr:nvSpPr>
        <xdr:cNvPr id="216" name="テキスト ボックス 215"/>
        <xdr:cNvSpPr txBox="1"/>
      </xdr:nvSpPr>
      <xdr:spPr>
        <a:xfrm>
          <a:off x="3733800" y="14012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89675</xdr:rowOff>
    </xdr:from>
    <xdr:to>
      <xdr:col>4</xdr:col>
      <xdr:colOff>533400</xdr:colOff>
      <xdr:row>83</xdr:row>
      <xdr:rowOff>19825</xdr:rowOff>
    </xdr:to>
    <xdr:sp macro="" textlink="">
      <xdr:nvSpPr>
        <xdr:cNvPr id="217" name="円/楕円 216"/>
        <xdr:cNvSpPr/>
      </xdr:nvSpPr>
      <xdr:spPr>
        <a:xfrm>
          <a:off x="3175000" y="141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30002</xdr:rowOff>
    </xdr:from>
    <xdr:ext cx="762000" cy="259045"/>
    <xdr:sp macro="" textlink="">
      <xdr:nvSpPr>
        <xdr:cNvPr id="218" name="テキスト ボックス 217"/>
        <xdr:cNvSpPr txBox="1"/>
      </xdr:nvSpPr>
      <xdr:spPr>
        <a:xfrm>
          <a:off x="2844800" y="1391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80528</xdr:rowOff>
    </xdr:from>
    <xdr:to>
      <xdr:col>3</xdr:col>
      <xdr:colOff>330200</xdr:colOff>
      <xdr:row>83</xdr:row>
      <xdr:rowOff>10678</xdr:rowOff>
    </xdr:to>
    <xdr:sp macro="" textlink="">
      <xdr:nvSpPr>
        <xdr:cNvPr id="219" name="円/楕円 218"/>
        <xdr:cNvSpPr/>
      </xdr:nvSpPr>
      <xdr:spPr>
        <a:xfrm>
          <a:off x="2286000" y="141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20855</xdr:rowOff>
    </xdr:from>
    <xdr:ext cx="762000" cy="259045"/>
    <xdr:sp macro="" textlink="">
      <xdr:nvSpPr>
        <xdr:cNvPr id="220" name="テキスト ボックス 219"/>
        <xdr:cNvSpPr txBox="1"/>
      </xdr:nvSpPr>
      <xdr:spPr>
        <a:xfrm>
          <a:off x="1955800" y="139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125330</xdr:rowOff>
    </xdr:from>
    <xdr:to>
      <xdr:col>2</xdr:col>
      <xdr:colOff>127000</xdr:colOff>
      <xdr:row>83</xdr:row>
      <xdr:rowOff>55480</xdr:rowOff>
    </xdr:to>
    <xdr:sp macro="" textlink="">
      <xdr:nvSpPr>
        <xdr:cNvPr id="221" name="円/楕円 220"/>
        <xdr:cNvSpPr/>
      </xdr:nvSpPr>
      <xdr:spPr>
        <a:xfrm>
          <a:off x="1397000" y="141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65657</xdr:rowOff>
    </xdr:from>
    <xdr:ext cx="762000" cy="259045"/>
    <xdr:sp macro="" textlink="">
      <xdr:nvSpPr>
        <xdr:cNvPr id="222" name="テキスト ボックス 221"/>
        <xdr:cNvSpPr txBox="1"/>
      </xdr:nvSpPr>
      <xdr:spPr>
        <a:xfrm>
          <a:off x="1066800" y="13953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ポイント、全国町村平均を</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ポイント下回っており、全国的な水準には及んでいないと言える。今後においても引き続き、国の人事院勧告や他自治体の取組みを参考にしながら、一層の給与適正化に努める。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86482</xdr:rowOff>
    </xdr:from>
    <xdr:to>
      <xdr:col>24</xdr:col>
      <xdr:colOff>558800</xdr:colOff>
      <xdr:row>82</xdr:row>
      <xdr:rowOff>166914</xdr:rowOff>
    </xdr:to>
    <xdr:cxnSp macro="">
      <xdr:nvCxnSpPr>
        <xdr:cNvPr id="258" name="直線コネクタ 257"/>
        <xdr:cNvCxnSpPr/>
      </xdr:nvCxnSpPr>
      <xdr:spPr>
        <a:xfrm flipV="1">
          <a:off x="16179800" y="141453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74991</xdr:rowOff>
    </xdr:from>
    <xdr:to>
      <xdr:col>23</xdr:col>
      <xdr:colOff>406400</xdr:colOff>
      <xdr:row>82</xdr:row>
      <xdr:rowOff>166914</xdr:rowOff>
    </xdr:to>
    <xdr:cxnSp macro="">
      <xdr:nvCxnSpPr>
        <xdr:cNvPr id="261" name="直線コネクタ 260"/>
        <xdr:cNvCxnSpPr/>
      </xdr:nvCxnSpPr>
      <xdr:spPr>
        <a:xfrm>
          <a:off x="15290800" y="141338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86</xdr:row>
      <xdr:rowOff>136071</xdr:rowOff>
    </xdr:to>
    <xdr:cxnSp macro="">
      <xdr:nvCxnSpPr>
        <xdr:cNvPr id="264" name="直線コネクタ 263"/>
        <xdr:cNvCxnSpPr/>
      </xdr:nvCxnSpPr>
      <xdr:spPr>
        <a:xfrm flipV="1">
          <a:off x="14401800" y="14133891"/>
          <a:ext cx="889000" cy="7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90109</xdr:rowOff>
    </xdr:from>
    <xdr:to>
      <xdr:col>21</xdr:col>
      <xdr:colOff>0</xdr:colOff>
      <xdr:row>86</xdr:row>
      <xdr:rowOff>136071</xdr:rowOff>
    </xdr:to>
    <xdr:cxnSp macro="">
      <xdr:nvCxnSpPr>
        <xdr:cNvPr id="267" name="直線コネクタ 266"/>
        <xdr:cNvCxnSpPr/>
      </xdr:nvCxnSpPr>
      <xdr:spPr>
        <a:xfrm>
          <a:off x="13512800" y="148348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77" name="円/楕円 276"/>
        <xdr:cNvSpPr/>
      </xdr:nvSpPr>
      <xdr:spPr>
        <a:xfrm>
          <a:off x="169672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52209</xdr:rowOff>
    </xdr:from>
    <xdr:ext cx="762000" cy="259045"/>
    <xdr:sp macro="" textlink="">
      <xdr:nvSpPr>
        <xdr:cNvPr id="278" name="給与水準   （国との比較）該当値テキスト"/>
        <xdr:cNvSpPr txBox="1"/>
      </xdr:nvSpPr>
      <xdr:spPr>
        <a:xfrm>
          <a:off x="17106900" y="1393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116114</xdr:rowOff>
    </xdr:from>
    <xdr:to>
      <xdr:col>23</xdr:col>
      <xdr:colOff>457200</xdr:colOff>
      <xdr:row>83</xdr:row>
      <xdr:rowOff>46264</xdr:rowOff>
    </xdr:to>
    <xdr:sp macro="" textlink="">
      <xdr:nvSpPr>
        <xdr:cNvPr id="279" name="円/楕円 278"/>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80" name="テキスト ボックス 279"/>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24191</xdr:rowOff>
    </xdr:from>
    <xdr:to>
      <xdr:col>22</xdr:col>
      <xdr:colOff>254000</xdr:colOff>
      <xdr:row>82</xdr:row>
      <xdr:rowOff>125791</xdr:rowOff>
    </xdr:to>
    <xdr:sp macro="" textlink="">
      <xdr:nvSpPr>
        <xdr:cNvPr id="281" name="円/楕円 280"/>
        <xdr:cNvSpPr/>
      </xdr:nvSpPr>
      <xdr:spPr>
        <a:xfrm>
          <a:off x="15240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135968</xdr:rowOff>
    </xdr:from>
    <xdr:ext cx="762000" cy="259045"/>
    <xdr:sp macro="" textlink="">
      <xdr:nvSpPr>
        <xdr:cNvPr id="282" name="テキスト ボックス 281"/>
        <xdr:cNvSpPr txBox="1"/>
      </xdr:nvSpPr>
      <xdr:spPr>
        <a:xfrm>
          <a:off x="14909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3" name="円/楕円 282"/>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4" name="テキスト ボックス 283"/>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39309</xdr:rowOff>
    </xdr:from>
    <xdr:to>
      <xdr:col>19</xdr:col>
      <xdr:colOff>533400</xdr:colOff>
      <xdr:row>86</xdr:row>
      <xdr:rowOff>140909</xdr:rowOff>
    </xdr:to>
    <xdr:sp macro="" textlink="">
      <xdr:nvSpPr>
        <xdr:cNvPr id="285" name="円/楕円 284"/>
        <xdr:cNvSpPr/>
      </xdr:nvSpPr>
      <xdr:spPr>
        <a:xfrm>
          <a:off x="13462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151086</xdr:rowOff>
    </xdr:from>
    <xdr:ext cx="762000" cy="259045"/>
    <xdr:sp macro="" textlink="">
      <xdr:nvSpPr>
        <xdr:cNvPr id="286" name="テキスト ボックス 285"/>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山間部が多いなど地形的な要因により小学校や保育園の施設数が多く、類似団体平均を上回っている。集中改革プランに基づく削減計画は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年度に目標数値を達成しているが、今後も施設の統廃合や民営化を進めるとともに、地方創生や地方分権等による業務量の増加が見込まれることから、総合的に判断し適切な定員管理に努める。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57331</xdr:rowOff>
    </xdr:to>
    <xdr:cxnSp macro="">
      <xdr:nvCxnSpPr>
        <xdr:cNvPr id="323" name="直線コネクタ 322"/>
        <xdr:cNvCxnSpPr/>
      </xdr:nvCxnSpPr>
      <xdr:spPr>
        <a:xfrm flipV="1">
          <a:off x="16179800" y="1051233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4"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76291</xdr:rowOff>
    </xdr:to>
    <xdr:cxnSp macro="">
      <xdr:nvCxnSpPr>
        <xdr:cNvPr id="326" name="直線コネクタ 325"/>
        <xdr:cNvCxnSpPr/>
      </xdr:nvCxnSpPr>
      <xdr:spPr>
        <a:xfrm flipV="1">
          <a:off x="15290800" y="1051578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8" name="テキスト ボックス 327"/>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76291</xdr:rowOff>
    </xdr:from>
    <xdr:to>
      <xdr:col>22</xdr:col>
      <xdr:colOff>203200</xdr:colOff>
      <xdr:row>61</xdr:row>
      <xdr:rowOff>88356</xdr:rowOff>
    </xdr:to>
    <xdr:cxnSp macro="">
      <xdr:nvCxnSpPr>
        <xdr:cNvPr id="329" name="直線コネクタ 328"/>
        <xdr:cNvCxnSpPr/>
      </xdr:nvCxnSpPr>
      <xdr:spPr>
        <a:xfrm flipV="1">
          <a:off x="14401800" y="105347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31" name="テキスト ボックス 330"/>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50437</xdr:rowOff>
    </xdr:from>
    <xdr:to>
      <xdr:col>21</xdr:col>
      <xdr:colOff>0</xdr:colOff>
      <xdr:row>61</xdr:row>
      <xdr:rowOff>88356</xdr:rowOff>
    </xdr:to>
    <xdr:cxnSp macro="">
      <xdr:nvCxnSpPr>
        <xdr:cNvPr id="332" name="直線コネクタ 331"/>
        <xdr:cNvCxnSpPr/>
      </xdr:nvCxnSpPr>
      <xdr:spPr>
        <a:xfrm>
          <a:off x="13512800" y="1050888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4" name="テキスト ボックス 333"/>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6" name="テキスト ボックス 335"/>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42" name="円/楕円 341"/>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146611</xdr:rowOff>
    </xdr:from>
    <xdr:ext cx="762000" cy="259045"/>
    <xdr:sp macro="" textlink="">
      <xdr:nvSpPr>
        <xdr:cNvPr id="343" name="定員管理の状況該当値テキスト"/>
        <xdr:cNvSpPr txBox="1"/>
      </xdr:nvSpPr>
      <xdr:spPr>
        <a:xfrm>
          <a:off x="17106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4" name="円/楕円 343"/>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92908</xdr:rowOff>
    </xdr:from>
    <xdr:ext cx="736600" cy="259045"/>
    <xdr:sp macro="" textlink="">
      <xdr:nvSpPr>
        <xdr:cNvPr id="345" name="テキスト ボックス 344"/>
        <xdr:cNvSpPr txBox="1"/>
      </xdr:nvSpPr>
      <xdr:spPr>
        <a:xfrm>
          <a:off x="15798800" y="10551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25491</xdr:rowOff>
    </xdr:from>
    <xdr:to>
      <xdr:col>22</xdr:col>
      <xdr:colOff>254000</xdr:colOff>
      <xdr:row>61</xdr:row>
      <xdr:rowOff>127091</xdr:rowOff>
    </xdr:to>
    <xdr:sp macro="" textlink="">
      <xdr:nvSpPr>
        <xdr:cNvPr id="346" name="円/楕円 345"/>
        <xdr:cNvSpPr/>
      </xdr:nvSpPr>
      <xdr:spPr>
        <a:xfrm>
          <a:off x="15240000" y="10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111868</xdr:rowOff>
    </xdr:from>
    <xdr:ext cx="762000" cy="259045"/>
    <xdr:sp macro="" textlink="">
      <xdr:nvSpPr>
        <xdr:cNvPr id="347" name="テキスト ボックス 346"/>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37556</xdr:rowOff>
    </xdr:from>
    <xdr:to>
      <xdr:col>21</xdr:col>
      <xdr:colOff>50800</xdr:colOff>
      <xdr:row>61</xdr:row>
      <xdr:rowOff>139156</xdr:rowOff>
    </xdr:to>
    <xdr:sp macro="" textlink="">
      <xdr:nvSpPr>
        <xdr:cNvPr id="348" name="円/楕円 347"/>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123933</xdr:rowOff>
    </xdr:from>
    <xdr:ext cx="762000" cy="259045"/>
    <xdr:sp macro="" textlink="">
      <xdr:nvSpPr>
        <xdr:cNvPr id="349" name="テキスト ボックス 348"/>
        <xdr:cNvSpPr txBox="1"/>
      </xdr:nvSpPr>
      <xdr:spPr>
        <a:xfrm>
          <a:off x="14020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50" name="円/楕円 349"/>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86014</xdr:rowOff>
    </xdr:from>
    <xdr:ext cx="762000" cy="259045"/>
    <xdr:sp macro="" textlink="">
      <xdr:nvSpPr>
        <xdr:cNvPr id="351" name="テキスト ボックス 35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「将来負担の状況」と同様の理由により類似団体を大きく上回る</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％となっているが、毎年度確実に減少している。平成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年度より、毎年度の地方債発行額は償還額以内というシーリングを堅持しており、今後も地方債残高の減少に伴い、比率も改善される見込みである。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43</xdr:row>
      <xdr:rowOff>122827</xdr:rowOff>
    </xdr:to>
    <xdr:cxnSp macro="">
      <xdr:nvCxnSpPr>
        <xdr:cNvPr id="381" name="直線コネクタ 380"/>
        <xdr:cNvCxnSpPr/>
      </xdr:nvCxnSpPr>
      <xdr:spPr>
        <a:xfrm flipV="1">
          <a:off x="17018000" y="6295572"/>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94904</xdr:rowOff>
    </xdr:from>
    <xdr:ext cx="762000" cy="259045"/>
    <xdr:sp macro="" textlink="">
      <xdr:nvSpPr>
        <xdr:cNvPr id="382" name="公債費負担の状況最小値テキスト"/>
        <xdr:cNvSpPr txBox="1"/>
      </xdr:nvSpPr>
      <xdr:spPr>
        <a:xfrm>
          <a:off x="17106900" y="746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43</xdr:row>
      <xdr:rowOff>122827</xdr:rowOff>
    </xdr:from>
    <xdr:to>
      <xdr:col>24</xdr:col>
      <xdr:colOff>647700</xdr:colOff>
      <xdr:row>43</xdr:row>
      <xdr:rowOff>122827</xdr:rowOff>
    </xdr:to>
    <xdr:cxnSp macro="">
      <xdr:nvCxnSpPr>
        <xdr:cNvPr id="383" name="直線コネクタ 382"/>
        <xdr:cNvCxnSpPr/>
      </xdr:nvCxnSpPr>
      <xdr:spPr>
        <a:xfrm>
          <a:off x="16929100" y="749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84"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85" name="直線コネクタ 384"/>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135709</xdr:rowOff>
    </xdr:from>
    <xdr:to>
      <xdr:col>24</xdr:col>
      <xdr:colOff>558800</xdr:colOff>
      <xdr:row>43</xdr:row>
      <xdr:rowOff>33201</xdr:rowOff>
    </xdr:to>
    <xdr:cxnSp macro="">
      <xdr:nvCxnSpPr>
        <xdr:cNvPr id="386" name="直線コネクタ 385"/>
        <xdr:cNvCxnSpPr/>
      </xdr:nvCxnSpPr>
      <xdr:spPr>
        <a:xfrm flipV="1">
          <a:off x="16179800" y="733660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44467</xdr:rowOff>
    </xdr:from>
    <xdr:ext cx="762000" cy="259045"/>
    <xdr:sp macro="" textlink="">
      <xdr:nvSpPr>
        <xdr:cNvPr id="387" name="公債費負担の状況平均値テキスト"/>
        <xdr:cNvSpPr txBox="1"/>
      </xdr:nvSpPr>
      <xdr:spPr>
        <a:xfrm>
          <a:off x="17106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88" name="フローチャート : 判断 387"/>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33201</xdr:rowOff>
    </xdr:from>
    <xdr:to>
      <xdr:col>23</xdr:col>
      <xdr:colOff>406400</xdr:colOff>
      <xdr:row>43</xdr:row>
      <xdr:rowOff>143510</xdr:rowOff>
    </xdr:to>
    <xdr:cxnSp macro="">
      <xdr:nvCxnSpPr>
        <xdr:cNvPr id="389" name="直線コネクタ 388"/>
        <xdr:cNvCxnSpPr/>
      </xdr:nvCxnSpPr>
      <xdr:spPr>
        <a:xfrm flipV="1">
          <a:off x="15290800" y="740555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0" name="フローチャート : 判断 389"/>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1" name="テキスト ボックス 390"/>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34109</xdr:rowOff>
    </xdr:to>
    <xdr:cxnSp macro="">
      <xdr:nvCxnSpPr>
        <xdr:cNvPr id="392" name="直線コネクタ 391"/>
        <xdr:cNvCxnSpPr/>
      </xdr:nvCxnSpPr>
      <xdr:spPr>
        <a:xfrm flipV="1">
          <a:off x="14401800" y="751586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3" name="フローチャート : 判断 392"/>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4" name="テキスト ボックス 393"/>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34109</xdr:rowOff>
    </xdr:from>
    <xdr:to>
      <xdr:col>21</xdr:col>
      <xdr:colOff>0</xdr:colOff>
      <xdr:row>44</xdr:row>
      <xdr:rowOff>82369</xdr:rowOff>
    </xdr:to>
    <xdr:cxnSp macro="">
      <xdr:nvCxnSpPr>
        <xdr:cNvPr id="395" name="直線コネクタ 394"/>
        <xdr:cNvCxnSpPr/>
      </xdr:nvCxnSpPr>
      <xdr:spPr>
        <a:xfrm flipV="1">
          <a:off x="13512800" y="75779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21953</xdr:rowOff>
    </xdr:from>
    <xdr:to>
      <xdr:col>21</xdr:col>
      <xdr:colOff>50800</xdr:colOff>
      <xdr:row>41</xdr:row>
      <xdr:rowOff>123553</xdr:rowOff>
    </xdr:to>
    <xdr:sp macro="" textlink="">
      <xdr:nvSpPr>
        <xdr:cNvPr id="396" name="フローチャート : 判断 395"/>
        <xdr:cNvSpPr/>
      </xdr:nvSpPr>
      <xdr:spPr>
        <a:xfrm>
          <a:off x="14351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397" name="テキスト ボックス 396"/>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84001</xdr:rowOff>
    </xdr:from>
    <xdr:to>
      <xdr:col>19</xdr:col>
      <xdr:colOff>533400</xdr:colOff>
      <xdr:row>42</xdr:row>
      <xdr:rowOff>14151</xdr:rowOff>
    </xdr:to>
    <xdr:sp macro="" textlink="">
      <xdr:nvSpPr>
        <xdr:cNvPr id="398" name="フローチャート : 判断 397"/>
        <xdr:cNvSpPr/>
      </xdr:nvSpPr>
      <xdr:spPr>
        <a:xfrm>
          <a:off x="13462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24328</xdr:rowOff>
    </xdr:from>
    <xdr:ext cx="762000" cy="259045"/>
    <xdr:sp macro="" textlink="">
      <xdr:nvSpPr>
        <xdr:cNvPr id="399" name="テキスト ボックス 398"/>
        <xdr:cNvSpPr txBox="1"/>
      </xdr:nvSpPr>
      <xdr:spPr>
        <a:xfrm>
          <a:off x="13131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84909</xdr:rowOff>
    </xdr:from>
    <xdr:to>
      <xdr:col>24</xdr:col>
      <xdr:colOff>609600</xdr:colOff>
      <xdr:row>43</xdr:row>
      <xdr:rowOff>15059</xdr:rowOff>
    </xdr:to>
    <xdr:sp macro="" textlink="">
      <xdr:nvSpPr>
        <xdr:cNvPr id="405" name="円/楕円 404"/>
        <xdr:cNvSpPr/>
      </xdr:nvSpPr>
      <xdr:spPr>
        <a:xfrm>
          <a:off x="169672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56986</xdr:rowOff>
    </xdr:from>
    <xdr:ext cx="762000" cy="259045"/>
    <xdr:sp macro="" textlink="">
      <xdr:nvSpPr>
        <xdr:cNvPr id="406" name="公債費負担の状況該当値テキスト"/>
        <xdr:cNvSpPr txBox="1"/>
      </xdr:nvSpPr>
      <xdr:spPr>
        <a:xfrm>
          <a:off x="17106900" y="725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153851</xdr:rowOff>
    </xdr:from>
    <xdr:to>
      <xdr:col>23</xdr:col>
      <xdr:colOff>457200</xdr:colOff>
      <xdr:row>43</xdr:row>
      <xdr:rowOff>84001</xdr:rowOff>
    </xdr:to>
    <xdr:sp macro="" textlink="">
      <xdr:nvSpPr>
        <xdr:cNvPr id="407" name="円/楕円 406"/>
        <xdr:cNvSpPr/>
      </xdr:nvSpPr>
      <xdr:spPr>
        <a:xfrm>
          <a:off x="16129000" y="73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68778</xdr:rowOff>
    </xdr:from>
    <xdr:ext cx="736600" cy="259045"/>
    <xdr:sp macro="" textlink="">
      <xdr:nvSpPr>
        <xdr:cNvPr id="408" name="テキスト ボックス 407"/>
        <xdr:cNvSpPr txBox="1"/>
      </xdr:nvSpPr>
      <xdr:spPr>
        <a:xfrm>
          <a:off x="15798800" y="744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9" name="円/楕円 408"/>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10" name="テキスト ボックス 409"/>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154759</xdr:rowOff>
    </xdr:from>
    <xdr:to>
      <xdr:col>21</xdr:col>
      <xdr:colOff>50800</xdr:colOff>
      <xdr:row>44</xdr:row>
      <xdr:rowOff>84909</xdr:rowOff>
    </xdr:to>
    <xdr:sp macro="" textlink="">
      <xdr:nvSpPr>
        <xdr:cNvPr id="411" name="円/楕円 410"/>
        <xdr:cNvSpPr/>
      </xdr:nvSpPr>
      <xdr:spPr>
        <a:xfrm>
          <a:off x="14351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69686</xdr:rowOff>
    </xdr:from>
    <xdr:ext cx="762000" cy="259045"/>
    <xdr:sp macro="" textlink="">
      <xdr:nvSpPr>
        <xdr:cNvPr id="412" name="テキスト ボックス 411"/>
        <xdr:cNvSpPr txBox="1"/>
      </xdr:nvSpPr>
      <xdr:spPr>
        <a:xfrm>
          <a:off x="14020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31569</xdr:rowOff>
    </xdr:from>
    <xdr:to>
      <xdr:col>19</xdr:col>
      <xdr:colOff>533400</xdr:colOff>
      <xdr:row>44</xdr:row>
      <xdr:rowOff>133169</xdr:rowOff>
    </xdr:to>
    <xdr:sp macro="" textlink="">
      <xdr:nvSpPr>
        <xdr:cNvPr id="413" name="円/楕円 412"/>
        <xdr:cNvSpPr/>
      </xdr:nvSpPr>
      <xdr:spPr>
        <a:xfrm>
          <a:off x="13462000" y="75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117946</xdr:rowOff>
    </xdr:from>
    <xdr:ext cx="762000" cy="259045"/>
    <xdr:sp macro="" textlink="">
      <xdr:nvSpPr>
        <xdr:cNvPr id="414" name="テキスト ボックス 413"/>
        <xdr:cNvSpPr txBox="1"/>
      </xdr:nvSpPr>
      <xdr:spPr>
        <a:xfrm>
          <a:off x="13131800" y="766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類似団体を大きく上回る数値となっているのは、国の経済・景気対策に沿った道路や下水道など公共事業の実施や教育施設の整備に伴い発行した地方債により、公債費に係る将来負担が大きくなっていることが要因であ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町債発行を厳しく抑制するとともに、下水道事業などにおいては適正な料金設定の検討も行いながら、将来世代への負担軽減を図る。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3" name="直線コネクタ 442"/>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4"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5" name="直線コネクタ 444"/>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71882</xdr:rowOff>
    </xdr:from>
    <xdr:to>
      <xdr:col>24</xdr:col>
      <xdr:colOff>558800</xdr:colOff>
      <xdr:row>19</xdr:row>
      <xdr:rowOff>158750</xdr:rowOff>
    </xdr:to>
    <xdr:cxnSp macro="">
      <xdr:nvCxnSpPr>
        <xdr:cNvPr id="448" name="直線コネクタ 447"/>
        <xdr:cNvCxnSpPr/>
      </xdr:nvCxnSpPr>
      <xdr:spPr>
        <a:xfrm flipV="1">
          <a:off x="16179800" y="33294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9"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50" name="フローチャート : 判断 449"/>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113707</xdr:rowOff>
    </xdr:from>
    <xdr:to>
      <xdr:col>23</xdr:col>
      <xdr:colOff>406400</xdr:colOff>
      <xdr:row>19</xdr:row>
      <xdr:rowOff>158750</xdr:rowOff>
    </xdr:to>
    <xdr:cxnSp macro="">
      <xdr:nvCxnSpPr>
        <xdr:cNvPr id="451" name="直線コネクタ 450"/>
        <xdr:cNvCxnSpPr/>
      </xdr:nvCxnSpPr>
      <xdr:spPr>
        <a:xfrm>
          <a:off x="15290800" y="3371257"/>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2" name="フローチャート : 判断 451"/>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3" name="テキスト ボックス 452"/>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113707</xdr:rowOff>
    </xdr:from>
    <xdr:to>
      <xdr:col>22</xdr:col>
      <xdr:colOff>203200</xdr:colOff>
      <xdr:row>19</xdr:row>
      <xdr:rowOff>168402</xdr:rowOff>
    </xdr:to>
    <xdr:cxnSp macro="">
      <xdr:nvCxnSpPr>
        <xdr:cNvPr id="454" name="直線コネクタ 453"/>
        <xdr:cNvCxnSpPr/>
      </xdr:nvCxnSpPr>
      <xdr:spPr>
        <a:xfrm flipV="1">
          <a:off x="14401800" y="3371257"/>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5" name="フローチャート : 判断 454"/>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6" name="テキスト ボックス 455"/>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168402</xdr:rowOff>
    </xdr:from>
    <xdr:to>
      <xdr:col>21</xdr:col>
      <xdr:colOff>0</xdr:colOff>
      <xdr:row>20</xdr:row>
      <xdr:rowOff>82211</xdr:rowOff>
    </xdr:to>
    <xdr:cxnSp macro="">
      <xdr:nvCxnSpPr>
        <xdr:cNvPr id="457" name="直線コネクタ 456"/>
        <xdr:cNvCxnSpPr/>
      </xdr:nvCxnSpPr>
      <xdr:spPr>
        <a:xfrm flipV="1">
          <a:off x="13512800" y="3425952"/>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8" name="フローチャート : 判断 457"/>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9" name="テキスト ボックス 458"/>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60" name="フローチャート : 判断 459"/>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61" name="テキスト ボックス 460"/>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21082</xdr:rowOff>
    </xdr:from>
    <xdr:to>
      <xdr:col>24</xdr:col>
      <xdr:colOff>609600</xdr:colOff>
      <xdr:row>19</xdr:row>
      <xdr:rowOff>122682</xdr:rowOff>
    </xdr:to>
    <xdr:sp macro="" textlink="">
      <xdr:nvSpPr>
        <xdr:cNvPr id="467" name="円/楕円 466"/>
        <xdr:cNvSpPr/>
      </xdr:nvSpPr>
      <xdr:spPr>
        <a:xfrm>
          <a:off x="16967200" y="327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164609</xdr:rowOff>
    </xdr:from>
    <xdr:ext cx="762000" cy="259045"/>
    <xdr:sp macro="" textlink="">
      <xdr:nvSpPr>
        <xdr:cNvPr id="468" name="将来負担の状況該当値テキスト"/>
        <xdr:cNvSpPr txBox="1"/>
      </xdr:nvSpPr>
      <xdr:spPr>
        <a:xfrm>
          <a:off x="17106900" y="325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107950</xdr:rowOff>
    </xdr:from>
    <xdr:to>
      <xdr:col>23</xdr:col>
      <xdr:colOff>457200</xdr:colOff>
      <xdr:row>20</xdr:row>
      <xdr:rowOff>38100</xdr:rowOff>
    </xdr:to>
    <xdr:sp macro="" textlink="">
      <xdr:nvSpPr>
        <xdr:cNvPr id="469" name="円/楕円 468"/>
        <xdr:cNvSpPr/>
      </xdr:nvSpPr>
      <xdr:spPr>
        <a:xfrm>
          <a:off x="16129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22877</xdr:rowOff>
    </xdr:from>
    <xdr:ext cx="736600" cy="259045"/>
    <xdr:sp macro="" textlink="">
      <xdr:nvSpPr>
        <xdr:cNvPr id="470" name="テキスト ボックス 469"/>
        <xdr:cNvSpPr txBox="1"/>
      </xdr:nvSpPr>
      <xdr:spPr>
        <a:xfrm>
          <a:off x="15798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62907</xdr:rowOff>
    </xdr:from>
    <xdr:to>
      <xdr:col>22</xdr:col>
      <xdr:colOff>254000</xdr:colOff>
      <xdr:row>19</xdr:row>
      <xdr:rowOff>164507</xdr:rowOff>
    </xdr:to>
    <xdr:sp macro="" textlink="">
      <xdr:nvSpPr>
        <xdr:cNvPr id="471" name="円/楕円 470"/>
        <xdr:cNvSpPr/>
      </xdr:nvSpPr>
      <xdr:spPr>
        <a:xfrm>
          <a:off x="15240000" y="332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149284</xdr:rowOff>
    </xdr:from>
    <xdr:ext cx="762000" cy="259045"/>
    <xdr:sp macro="" textlink="">
      <xdr:nvSpPr>
        <xdr:cNvPr id="472" name="テキスト ボックス 471"/>
        <xdr:cNvSpPr txBox="1"/>
      </xdr:nvSpPr>
      <xdr:spPr>
        <a:xfrm>
          <a:off x="14909800" y="340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117602</xdr:rowOff>
    </xdr:from>
    <xdr:to>
      <xdr:col>21</xdr:col>
      <xdr:colOff>50800</xdr:colOff>
      <xdr:row>20</xdr:row>
      <xdr:rowOff>47752</xdr:rowOff>
    </xdr:to>
    <xdr:sp macro="" textlink="">
      <xdr:nvSpPr>
        <xdr:cNvPr id="473" name="円/楕円 472"/>
        <xdr:cNvSpPr/>
      </xdr:nvSpPr>
      <xdr:spPr>
        <a:xfrm>
          <a:off x="14351000" y="33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32529</xdr:rowOff>
    </xdr:from>
    <xdr:ext cx="762000" cy="259045"/>
    <xdr:sp macro="" textlink="">
      <xdr:nvSpPr>
        <xdr:cNvPr id="474" name="テキスト ボックス 473"/>
        <xdr:cNvSpPr txBox="1"/>
      </xdr:nvSpPr>
      <xdr:spPr>
        <a:xfrm>
          <a:off x="14020800" y="346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31411</xdr:rowOff>
    </xdr:from>
    <xdr:to>
      <xdr:col>19</xdr:col>
      <xdr:colOff>533400</xdr:colOff>
      <xdr:row>20</xdr:row>
      <xdr:rowOff>133011</xdr:rowOff>
    </xdr:to>
    <xdr:sp macro="" textlink="">
      <xdr:nvSpPr>
        <xdr:cNvPr id="475" name="円/楕円 474"/>
        <xdr:cNvSpPr/>
      </xdr:nvSpPr>
      <xdr:spPr>
        <a:xfrm>
          <a:off x="13462000" y="34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117788</xdr:rowOff>
    </xdr:from>
    <xdr:ext cx="762000" cy="259045"/>
    <xdr:sp macro="" textlink="">
      <xdr:nvSpPr>
        <xdr:cNvPr id="476" name="テキスト ボックス 475"/>
        <xdr:cNvSpPr txBox="1"/>
      </xdr:nvSpPr>
      <xdr:spPr>
        <a:xfrm>
          <a:off x="13131800" y="354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
13,814,975
13,623,885
185,186
8,566,427
16,362,272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21.4</a:t>
          </a:r>
          <a:r>
            <a:rPr lang="ja-JP" altLang="ja-JP" sz="1100">
              <a:solidFill>
                <a:schemeClr val="dk1"/>
              </a:solidFill>
              <a:effectLst/>
              <a:latin typeface="+mn-lt"/>
              <a:ea typeface="+mn-ea"/>
              <a:cs typeface="+mn-cs"/>
            </a:rPr>
            <a:t>％となった。退職手当組合特別負担金や給与改定等により増となったが、類似団体平均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と比較すると依然として低い水準で推移しており、今後も給与及び職員数の適正化に取り組み、人件費の抑制に努める。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76708</xdr:rowOff>
    </xdr:to>
    <xdr:cxnSp macro="">
      <xdr:nvCxnSpPr>
        <xdr:cNvPr id="64" name="直線コネクタ 63"/>
        <xdr:cNvCxnSpPr/>
      </xdr:nvCxnSpPr>
      <xdr:spPr>
        <a:xfrm>
          <a:off x="3987800" y="62260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53848</xdr:rowOff>
    </xdr:to>
    <xdr:cxnSp macro="">
      <xdr:nvCxnSpPr>
        <xdr:cNvPr id="67" name="直線コネクタ 66"/>
        <xdr:cNvCxnSpPr/>
      </xdr:nvCxnSpPr>
      <xdr:spPr>
        <a:xfrm>
          <a:off x="3098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21844</xdr:rowOff>
    </xdr:from>
    <xdr:to>
      <xdr:col>4</xdr:col>
      <xdr:colOff>346075</xdr:colOff>
      <xdr:row>36</xdr:row>
      <xdr:rowOff>44704</xdr:rowOff>
    </xdr:to>
    <xdr:cxnSp macro="">
      <xdr:nvCxnSpPr>
        <xdr:cNvPr id="70" name="直線コネクタ 69"/>
        <xdr:cNvCxnSpPr/>
      </xdr:nvCxnSpPr>
      <xdr:spPr>
        <a:xfrm>
          <a:off x="2209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49276</xdr:rowOff>
    </xdr:to>
    <xdr:cxnSp macro="">
      <xdr:nvCxnSpPr>
        <xdr:cNvPr id="73" name="直線コネクタ 72"/>
        <xdr:cNvCxnSpPr/>
      </xdr:nvCxnSpPr>
      <xdr:spPr>
        <a:xfrm flipV="1">
          <a:off x="1320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3" name="円/楕円 82"/>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4"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5" name="円/楕円 84"/>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6" name="テキスト ボックス 85"/>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90" name="テキスト ボックス 89"/>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169926</xdr:rowOff>
    </xdr:from>
    <xdr:to>
      <xdr:col>1</xdr:col>
      <xdr:colOff>676275</xdr:colOff>
      <xdr:row>36</xdr:row>
      <xdr:rowOff>100076</xdr:rowOff>
    </xdr:to>
    <xdr:sp macro="" textlink="">
      <xdr:nvSpPr>
        <xdr:cNvPr id="91" name="円/楕円 90"/>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110253</xdr:rowOff>
    </xdr:from>
    <xdr:ext cx="762000" cy="259045"/>
    <xdr:sp macro="" textlink="">
      <xdr:nvSpPr>
        <xdr:cNvPr id="92" name="テキスト ボックス 91"/>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山間部に集落が点在するという地形的要因により、公立小学校・保育園の施設数が多く、また給食を各施設内において調理しているため、施設の維持管理費や臨時保育士・調理員の賃金が大きくならざるを得ないにも関わらず、類似団体</a:t>
          </a:r>
          <a:r>
            <a:rPr lang="ja-JP" altLang="en-US" sz="1100">
              <a:solidFill>
                <a:schemeClr val="dk1"/>
              </a:solidFill>
              <a:effectLst/>
              <a:latin typeface="+mn-lt"/>
              <a:ea typeface="+mn-ea"/>
              <a:cs typeface="+mn-cs"/>
            </a:rPr>
            <a:t>平均値</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％低い</a:t>
          </a:r>
          <a:r>
            <a:rPr lang="en-US" altLang="ja-JP" sz="1100">
              <a:solidFill>
                <a:schemeClr val="dk1"/>
              </a:solidFill>
              <a:effectLst/>
              <a:latin typeface="+mn-lt"/>
              <a:ea typeface="+mn-ea"/>
              <a:cs typeface="+mn-cs"/>
            </a:rPr>
            <a:t>12.5</a:t>
          </a:r>
          <a:r>
            <a:rPr lang="ja-JP" altLang="ja-JP" sz="1100">
              <a:solidFill>
                <a:schemeClr val="dk1"/>
              </a:solidFill>
              <a:effectLst/>
              <a:latin typeface="+mn-lt"/>
              <a:ea typeface="+mn-ea"/>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今後も、施設の統合や民営化などの検討を行いながら引き続き物件費の抑制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99241</xdr:rowOff>
    </xdr:to>
    <xdr:cxnSp macro="">
      <xdr:nvCxnSpPr>
        <xdr:cNvPr id="127" name="直線コネクタ 126"/>
        <xdr:cNvCxnSpPr/>
      </xdr:nvCxnSpPr>
      <xdr:spPr>
        <a:xfrm flipV="1">
          <a:off x="15671800" y="265792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99241</xdr:rowOff>
    </xdr:to>
    <xdr:cxnSp macro="">
      <xdr:nvCxnSpPr>
        <xdr:cNvPr id="130" name="直線コネクタ 129"/>
        <xdr:cNvCxnSpPr/>
      </xdr:nvCxnSpPr>
      <xdr:spPr>
        <a:xfrm>
          <a:off x="14782800" y="26579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86179</xdr:rowOff>
    </xdr:to>
    <xdr:cxnSp macro="">
      <xdr:nvCxnSpPr>
        <xdr:cNvPr id="133" name="直線コネクタ 132"/>
        <xdr:cNvCxnSpPr/>
      </xdr:nvCxnSpPr>
      <xdr:spPr>
        <a:xfrm>
          <a:off x="13893800" y="261874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60053</xdr:rowOff>
    </xdr:to>
    <xdr:cxnSp macro="">
      <xdr:nvCxnSpPr>
        <xdr:cNvPr id="136" name="直線コネクタ 135"/>
        <xdr:cNvCxnSpPr/>
      </xdr:nvCxnSpPr>
      <xdr:spPr>
        <a:xfrm flipV="1">
          <a:off x="13004800" y="26187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35379</xdr:rowOff>
    </xdr:from>
    <xdr:to>
      <xdr:col>24</xdr:col>
      <xdr:colOff>82550</xdr:colOff>
      <xdr:row>15</xdr:row>
      <xdr:rowOff>136979</xdr:rowOff>
    </xdr:to>
    <xdr:sp macro="" textlink="">
      <xdr:nvSpPr>
        <xdr:cNvPr id="146" name="円/楕円 145"/>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51906</xdr:rowOff>
    </xdr:from>
    <xdr:ext cx="762000" cy="259045"/>
    <xdr:sp macro="" textlink="">
      <xdr:nvSpPr>
        <xdr:cNvPr id="147"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48441</xdr:rowOff>
    </xdr:from>
    <xdr:to>
      <xdr:col>22</xdr:col>
      <xdr:colOff>615950</xdr:colOff>
      <xdr:row>15</xdr:row>
      <xdr:rowOff>150041</xdr:rowOff>
    </xdr:to>
    <xdr:sp macro="" textlink="">
      <xdr:nvSpPr>
        <xdr:cNvPr id="148" name="円/楕円 147"/>
        <xdr:cNvSpPr/>
      </xdr:nvSpPr>
      <xdr:spPr>
        <a:xfrm>
          <a:off x="15621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160218</xdr:rowOff>
    </xdr:from>
    <xdr:ext cx="736600" cy="259045"/>
    <xdr:sp macro="" textlink="">
      <xdr:nvSpPr>
        <xdr:cNvPr id="149" name="テキスト ボックス 148"/>
        <xdr:cNvSpPr txBox="1"/>
      </xdr:nvSpPr>
      <xdr:spPr>
        <a:xfrm>
          <a:off x="15290800" y="238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0" name="円/楕円 149"/>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1" name="テキスト ボックス 150"/>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2" name="円/楕円 151"/>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3" name="テキスト ボックス 152"/>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54" name="円/楕円 153"/>
        <xdr:cNvSpPr/>
      </xdr:nvSpPr>
      <xdr:spPr>
        <a:xfrm>
          <a:off x="12954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55" name="テキスト ボックス 154"/>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とほぼ同水準で推移しており、</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a:t>
          </a:r>
          <a:r>
            <a:rPr lang="ja-JP" altLang="ja-JP" sz="1100">
              <a:solidFill>
                <a:schemeClr val="dk1"/>
              </a:solidFill>
              <a:effectLst/>
              <a:latin typeface="+mn-lt"/>
              <a:ea typeface="+mn-ea"/>
              <a:cs typeface="+mn-cs"/>
            </a:rPr>
            <a:t>度は</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％高い</a:t>
          </a:r>
          <a:r>
            <a:rPr lang="en-US" altLang="ja-JP" sz="1100">
              <a:solidFill>
                <a:schemeClr val="dk1"/>
              </a:solidFill>
              <a:effectLst/>
              <a:latin typeface="+mn-lt"/>
              <a:ea typeface="+mn-ea"/>
              <a:cs typeface="+mn-cs"/>
            </a:rPr>
            <a:t>8.3</a:t>
          </a:r>
          <a:r>
            <a:rPr lang="ja-JP" altLang="ja-JP" sz="1100">
              <a:solidFill>
                <a:schemeClr val="dk1"/>
              </a:solidFill>
              <a:effectLst/>
              <a:latin typeface="+mn-lt"/>
              <a:ea typeface="+mn-ea"/>
              <a:cs typeface="+mn-cs"/>
            </a:rPr>
            <a:t>％となった。近年の社会保障関係経費の増により確実に比率は上昇しており、町独自の単独扶助費の見直しも視野に入れ、今後も適正な扶助費の執行に努める。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152400</xdr:rowOff>
    </xdr:to>
    <xdr:cxnSp macro="">
      <xdr:nvCxnSpPr>
        <xdr:cNvPr id="188" name="直線コネクタ 187"/>
        <xdr:cNvCxnSpPr/>
      </xdr:nvCxnSpPr>
      <xdr:spPr>
        <a:xfrm>
          <a:off x="3987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63500</xdr:rowOff>
    </xdr:to>
    <xdr:cxnSp macro="">
      <xdr:nvCxnSpPr>
        <xdr:cNvPr id="191" name="直線コネクタ 190"/>
        <xdr:cNvCxnSpPr/>
      </xdr:nvCxnSpPr>
      <xdr:spPr>
        <a:xfrm>
          <a:off x="3098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0</xdr:rowOff>
    </xdr:to>
    <xdr:cxnSp macro="">
      <xdr:nvCxnSpPr>
        <xdr:cNvPr id="194" name="直線コネクタ 193"/>
        <xdr:cNvCxnSpPr/>
      </xdr:nvCxnSpPr>
      <xdr:spPr>
        <a:xfrm>
          <a:off x="2209800" y="9537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152400</xdr:rowOff>
    </xdr:from>
    <xdr:to>
      <xdr:col>3</xdr:col>
      <xdr:colOff>142875</xdr:colOff>
      <xdr:row>55</xdr:row>
      <xdr:rowOff>107950</xdr:rowOff>
    </xdr:to>
    <xdr:cxnSp macro="">
      <xdr:nvCxnSpPr>
        <xdr:cNvPr id="197" name="直線コネクタ 196"/>
        <xdr:cNvCxnSpPr/>
      </xdr:nvCxnSpPr>
      <xdr:spPr>
        <a:xfrm>
          <a:off x="1320800" y="9410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7" name="円/楕円 206"/>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08"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9" name="円/楕円 208"/>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210" name="テキスト ボックス 209"/>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1" name="円/楕円 210"/>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212" name="テキスト ボックス 211"/>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3" name="円/楕円 212"/>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4" name="テキスト ボックス 213"/>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101600</xdr:rowOff>
    </xdr:from>
    <xdr:to>
      <xdr:col>1</xdr:col>
      <xdr:colOff>676275</xdr:colOff>
      <xdr:row>55</xdr:row>
      <xdr:rowOff>31750</xdr:rowOff>
    </xdr:to>
    <xdr:sp macro="" textlink="">
      <xdr:nvSpPr>
        <xdr:cNvPr id="215" name="円/楕円 214"/>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41927</xdr:rowOff>
    </xdr:from>
    <xdr:ext cx="762000" cy="259045"/>
    <xdr:sp macro="" textlink="">
      <xdr:nvSpPr>
        <xdr:cNvPr id="216" name="テキスト ボックス 215"/>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6.3</a:t>
          </a:r>
          <a:r>
            <a:rPr lang="ja-JP" altLang="ja-JP" sz="1100">
              <a:solidFill>
                <a:schemeClr val="dk1"/>
              </a:solidFill>
              <a:effectLst/>
              <a:latin typeface="+mn-lt"/>
              <a:ea typeface="+mn-ea"/>
              <a:cs typeface="+mn-cs"/>
            </a:rPr>
            <a:t>％減の</a:t>
          </a:r>
          <a:r>
            <a:rPr lang="en-US" altLang="ja-JP" sz="1100">
              <a:solidFill>
                <a:schemeClr val="dk1"/>
              </a:solidFill>
              <a:effectLst/>
              <a:latin typeface="+mn-lt"/>
              <a:ea typeface="+mn-ea"/>
              <a:cs typeface="+mn-cs"/>
            </a:rPr>
            <a:t>9.4</a:t>
          </a:r>
          <a:r>
            <a:rPr lang="ja-JP" altLang="ja-JP" sz="1100">
              <a:solidFill>
                <a:schemeClr val="dk1"/>
              </a:solidFill>
              <a:effectLst/>
              <a:latin typeface="+mn-lt"/>
              <a:ea typeface="+mn-ea"/>
              <a:cs typeface="+mn-cs"/>
            </a:rPr>
            <a:t>％となった。これは、補助費等に記述の通り、下水道事業法適化に伴う繰出金の減が要因である。各特別会計については、今後も適正な料金設定等の検討を行い、普通会計の負担軽減を図っていく。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157480</xdr:rowOff>
    </xdr:from>
    <xdr:to>
      <xdr:col>24</xdr:col>
      <xdr:colOff>31750</xdr:colOff>
      <xdr:row>57</xdr:row>
      <xdr:rowOff>123190</xdr:rowOff>
    </xdr:to>
    <xdr:cxnSp macro="">
      <xdr:nvCxnSpPr>
        <xdr:cNvPr id="249" name="直線コネクタ 248"/>
        <xdr:cNvCxnSpPr/>
      </xdr:nvCxnSpPr>
      <xdr:spPr>
        <a:xfrm flipV="1">
          <a:off x="15671800" y="941578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12700</xdr:rowOff>
    </xdr:to>
    <xdr:cxnSp macro="">
      <xdr:nvCxnSpPr>
        <xdr:cNvPr id="252" name="直線コネクタ 251"/>
        <xdr:cNvCxnSpPr/>
      </xdr:nvCxnSpPr>
      <xdr:spPr>
        <a:xfrm flipV="1">
          <a:off x="14782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58</xdr:row>
      <xdr:rowOff>12700</xdr:rowOff>
    </xdr:to>
    <xdr:cxnSp macro="">
      <xdr:nvCxnSpPr>
        <xdr:cNvPr id="255" name="直線コネクタ 254"/>
        <xdr:cNvCxnSpPr/>
      </xdr:nvCxnSpPr>
      <xdr:spPr>
        <a:xfrm>
          <a:off x="13893800" y="9728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157480</xdr:rowOff>
    </xdr:to>
    <xdr:cxnSp macro="">
      <xdr:nvCxnSpPr>
        <xdr:cNvPr id="258" name="直線コネクタ 257"/>
        <xdr:cNvCxnSpPr/>
      </xdr:nvCxnSpPr>
      <xdr:spPr>
        <a:xfrm flipV="1">
          <a:off x="13004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68" name="円/楕円 267"/>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69"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70" name="円/楕円 269"/>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71" name="テキスト ボックス 270"/>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2" name="円/楕円 271"/>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3" name="テキスト ボックス 272"/>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4" name="円/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6" name="円/楕円 275"/>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7" name="テキスト ボックス 276"/>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18.0</a:t>
          </a:r>
          <a:r>
            <a:rPr lang="ja-JP" altLang="ja-JP" sz="1100">
              <a:solidFill>
                <a:schemeClr val="dk1"/>
              </a:solidFill>
              <a:effectLst/>
              <a:latin typeface="+mn-lt"/>
              <a:ea typeface="+mn-ea"/>
              <a:cs typeface="+mn-cs"/>
            </a:rPr>
            <a:t>％となった。これは、</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下水道事業法適化に伴うもので、補助費等が増となった一方、繰出金は減となっている。今後は、引続き新たな補助制度の創設を厳しく検討していくことに加え、下水道事業の適切な料金設定を行うなど、補助費の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38</xdr:row>
      <xdr:rowOff>35560</xdr:rowOff>
    </xdr:to>
    <xdr:cxnSp macro="">
      <xdr:nvCxnSpPr>
        <xdr:cNvPr id="307" name="直線コネクタ 306"/>
        <xdr:cNvCxnSpPr/>
      </xdr:nvCxnSpPr>
      <xdr:spPr>
        <a:xfrm>
          <a:off x="15671800" y="6271768"/>
          <a:ext cx="8382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113284</xdr:rowOff>
    </xdr:to>
    <xdr:cxnSp macro="">
      <xdr:nvCxnSpPr>
        <xdr:cNvPr id="310" name="直線コネクタ 309"/>
        <xdr:cNvCxnSpPr/>
      </xdr:nvCxnSpPr>
      <xdr:spPr>
        <a:xfrm flipV="1">
          <a:off x="14782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36</xdr:row>
      <xdr:rowOff>117856</xdr:rowOff>
    </xdr:to>
    <xdr:cxnSp macro="">
      <xdr:nvCxnSpPr>
        <xdr:cNvPr id="313" name="直線コネクタ 312"/>
        <xdr:cNvCxnSpPr/>
      </xdr:nvCxnSpPr>
      <xdr:spPr>
        <a:xfrm flipV="1">
          <a:off x="13893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85852</xdr:rowOff>
    </xdr:from>
    <xdr:to>
      <xdr:col>20</xdr:col>
      <xdr:colOff>158750</xdr:colOff>
      <xdr:row>36</xdr:row>
      <xdr:rowOff>117856</xdr:rowOff>
    </xdr:to>
    <xdr:cxnSp macro="">
      <xdr:nvCxnSpPr>
        <xdr:cNvPr id="316" name="直線コネクタ 315"/>
        <xdr:cNvCxnSpPr/>
      </xdr:nvCxnSpPr>
      <xdr:spPr>
        <a:xfrm>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156210</xdr:rowOff>
    </xdr:from>
    <xdr:to>
      <xdr:col>24</xdr:col>
      <xdr:colOff>82550</xdr:colOff>
      <xdr:row>38</xdr:row>
      <xdr:rowOff>86360</xdr:rowOff>
    </xdr:to>
    <xdr:sp macro="" textlink="">
      <xdr:nvSpPr>
        <xdr:cNvPr id="326" name="円/楕円 325"/>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128287</xdr:rowOff>
    </xdr:from>
    <xdr:ext cx="762000" cy="259045"/>
    <xdr:sp macro="" textlink="">
      <xdr:nvSpPr>
        <xdr:cNvPr id="327"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8" name="円/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0" name="円/楕円 329"/>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1" name="テキスト ボックス 330"/>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2" name="円/楕円 331"/>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33" name="テキスト ボックス 332"/>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34" name="円/楕円 33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35" name="テキスト ボックス 33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を大きく上回る</a:t>
          </a:r>
          <a:r>
            <a:rPr lang="en-US" altLang="ja-JP" sz="1100">
              <a:solidFill>
                <a:schemeClr val="dk1"/>
              </a:solidFill>
              <a:effectLst/>
              <a:latin typeface="+mn-lt"/>
              <a:ea typeface="+mn-ea"/>
              <a:cs typeface="+mn-cs"/>
            </a:rPr>
            <a:t>21.3</a:t>
          </a:r>
          <a:r>
            <a:rPr lang="ja-JP" altLang="ja-JP" sz="1100">
              <a:solidFill>
                <a:schemeClr val="dk1"/>
              </a:solidFill>
              <a:effectLst/>
              <a:latin typeface="+mn-lt"/>
              <a:ea typeface="+mn-ea"/>
              <a:cs typeface="+mn-cs"/>
            </a:rPr>
            <a:t>％となっており、</a:t>
          </a:r>
          <a:r>
            <a:rPr lang="ja-JP" altLang="en-US" sz="1100">
              <a:solidFill>
                <a:schemeClr val="dk1"/>
              </a:solidFill>
              <a:effectLst/>
              <a:latin typeface="+mn-lt"/>
              <a:ea typeface="+mn-ea"/>
              <a:cs typeface="+mn-cs"/>
            </a:rPr>
            <a:t>本</a:t>
          </a:r>
          <a:r>
            <a:rPr lang="ja-JP" altLang="ja-JP" sz="1100">
              <a:solidFill>
                <a:schemeClr val="dk1"/>
              </a:solidFill>
              <a:effectLst/>
              <a:latin typeface="+mn-lt"/>
              <a:ea typeface="+mn-ea"/>
              <a:cs typeface="+mn-cs"/>
            </a:rPr>
            <a:t>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しかし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年度以降、町債の新規発行は厳しく抑制していることで数値は年々改善傾向にあり、今後も確実に改善される。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117856</xdr:rowOff>
    </xdr:from>
    <xdr:to>
      <xdr:col>7</xdr:col>
      <xdr:colOff>15875</xdr:colOff>
      <xdr:row>79</xdr:row>
      <xdr:rowOff>124713</xdr:rowOff>
    </xdr:to>
    <xdr:cxnSp macro="">
      <xdr:nvCxnSpPr>
        <xdr:cNvPr id="360" name="直線コネクタ 359"/>
        <xdr:cNvCxnSpPr/>
      </xdr:nvCxnSpPr>
      <xdr:spPr>
        <a:xfrm flipV="1">
          <a:off x="4826000" y="12805156"/>
          <a:ext cx="0" cy="8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96790</xdr:rowOff>
    </xdr:from>
    <xdr:ext cx="762000" cy="259045"/>
    <xdr:sp macro="" textlink="">
      <xdr:nvSpPr>
        <xdr:cNvPr id="361" name="公債費最小値テキスト"/>
        <xdr:cNvSpPr txBox="1"/>
      </xdr:nvSpPr>
      <xdr:spPr>
        <a:xfrm>
          <a:off x="4914900" y="1364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79</xdr:row>
      <xdr:rowOff>124713</xdr:rowOff>
    </xdr:from>
    <xdr:to>
      <xdr:col>7</xdr:col>
      <xdr:colOff>104775</xdr:colOff>
      <xdr:row>79</xdr:row>
      <xdr:rowOff>124713</xdr:rowOff>
    </xdr:to>
    <xdr:cxnSp macro="">
      <xdr:nvCxnSpPr>
        <xdr:cNvPr id="362" name="直線コネクタ 361"/>
        <xdr:cNvCxnSpPr/>
      </xdr:nvCxnSpPr>
      <xdr:spPr>
        <a:xfrm>
          <a:off x="4737100" y="1366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32783</xdr:rowOff>
    </xdr:from>
    <xdr:ext cx="762000" cy="259045"/>
    <xdr:sp macro="" textlink="">
      <xdr:nvSpPr>
        <xdr:cNvPr id="363" name="公債費最大値テキスト"/>
        <xdr:cNvSpPr txBox="1"/>
      </xdr:nvSpPr>
      <xdr:spPr>
        <a:xfrm>
          <a:off x="4914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74</xdr:row>
      <xdr:rowOff>117856</xdr:rowOff>
    </xdr:from>
    <xdr:to>
      <xdr:col>7</xdr:col>
      <xdr:colOff>104775</xdr:colOff>
      <xdr:row>74</xdr:row>
      <xdr:rowOff>117856</xdr:rowOff>
    </xdr:to>
    <xdr:cxnSp macro="">
      <xdr:nvCxnSpPr>
        <xdr:cNvPr id="364" name="直線コネクタ 363"/>
        <xdr:cNvCxnSpPr/>
      </xdr:nvCxnSpPr>
      <xdr:spPr>
        <a:xfrm>
          <a:off x="4737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14987</xdr:rowOff>
    </xdr:from>
    <xdr:to>
      <xdr:col>7</xdr:col>
      <xdr:colOff>15875</xdr:colOff>
      <xdr:row>79</xdr:row>
      <xdr:rowOff>83565</xdr:rowOff>
    </xdr:to>
    <xdr:cxnSp macro="">
      <xdr:nvCxnSpPr>
        <xdr:cNvPr id="365" name="直線コネクタ 364"/>
        <xdr:cNvCxnSpPr/>
      </xdr:nvCxnSpPr>
      <xdr:spPr>
        <a:xfrm flipV="1">
          <a:off x="3987800" y="135595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111014</xdr:rowOff>
    </xdr:from>
    <xdr:ext cx="762000" cy="259045"/>
    <xdr:sp macro="" textlink="">
      <xdr:nvSpPr>
        <xdr:cNvPr id="366" name="公債費平均値テキスト"/>
        <xdr:cNvSpPr txBox="1"/>
      </xdr:nvSpPr>
      <xdr:spPr>
        <a:xfrm>
          <a:off x="4914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67" name="フローチャート : 判断 366"/>
        <xdr:cNvSpPr/>
      </xdr:nvSpPr>
      <xdr:spPr>
        <a:xfrm>
          <a:off x="4775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83565</xdr:rowOff>
    </xdr:from>
    <xdr:to>
      <xdr:col>5</xdr:col>
      <xdr:colOff>549275</xdr:colOff>
      <xdr:row>79</xdr:row>
      <xdr:rowOff>115570</xdr:rowOff>
    </xdr:to>
    <xdr:cxnSp macro="">
      <xdr:nvCxnSpPr>
        <xdr:cNvPr id="368" name="直線コネクタ 367"/>
        <xdr:cNvCxnSpPr/>
      </xdr:nvCxnSpPr>
      <xdr:spPr>
        <a:xfrm flipV="1">
          <a:off x="3098800" y="136281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163068</xdr:rowOff>
    </xdr:from>
    <xdr:to>
      <xdr:col>5</xdr:col>
      <xdr:colOff>600075</xdr:colOff>
      <xdr:row>77</xdr:row>
      <xdr:rowOff>93218</xdr:rowOff>
    </xdr:to>
    <xdr:sp macro="" textlink="">
      <xdr:nvSpPr>
        <xdr:cNvPr id="369" name="フローチャート : 判断 368"/>
        <xdr:cNvSpPr/>
      </xdr:nvSpPr>
      <xdr:spPr>
        <a:xfrm>
          <a:off x="3937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70" name="テキスト ボックス 369"/>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80</xdr:row>
      <xdr:rowOff>8128</xdr:rowOff>
    </xdr:to>
    <xdr:cxnSp macro="">
      <xdr:nvCxnSpPr>
        <xdr:cNvPr id="371" name="直線コネクタ 370"/>
        <xdr:cNvCxnSpPr/>
      </xdr:nvCxnSpPr>
      <xdr:spPr>
        <a:xfrm flipV="1">
          <a:off x="2209800" y="136601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763</xdr:rowOff>
    </xdr:from>
    <xdr:to>
      <xdr:col>4</xdr:col>
      <xdr:colOff>396875</xdr:colOff>
      <xdr:row>77</xdr:row>
      <xdr:rowOff>102363</xdr:rowOff>
    </xdr:to>
    <xdr:sp macro="" textlink="">
      <xdr:nvSpPr>
        <xdr:cNvPr id="372" name="フローチャート : 判断 371"/>
        <xdr:cNvSpPr/>
      </xdr:nvSpPr>
      <xdr:spPr>
        <a:xfrm>
          <a:off x="3048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73" name="テキスト ボックス 372"/>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8128</xdr:rowOff>
    </xdr:from>
    <xdr:to>
      <xdr:col>3</xdr:col>
      <xdr:colOff>142875</xdr:colOff>
      <xdr:row>80</xdr:row>
      <xdr:rowOff>53848</xdr:rowOff>
    </xdr:to>
    <xdr:cxnSp macro="">
      <xdr:nvCxnSpPr>
        <xdr:cNvPr id="374" name="直線コネクタ 373"/>
        <xdr:cNvCxnSpPr/>
      </xdr:nvCxnSpPr>
      <xdr:spPr>
        <a:xfrm flipV="1">
          <a:off x="1320800" y="137241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5" name="フローチャート : 判断 374"/>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6" name="テキスト ボックス 375"/>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77" name="フローチャート : 判断 376"/>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149114</xdr:rowOff>
    </xdr:from>
    <xdr:ext cx="762000" cy="259045"/>
    <xdr:sp macro="" textlink="">
      <xdr:nvSpPr>
        <xdr:cNvPr id="378" name="テキスト ボックス 377"/>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135637</xdr:rowOff>
    </xdr:from>
    <xdr:to>
      <xdr:col>7</xdr:col>
      <xdr:colOff>66675</xdr:colOff>
      <xdr:row>79</xdr:row>
      <xdr:rowOff>65787</xdr:rowOff>
    </xdr:to>
    <xdr:sp macro="" textlink="">
      <xdr:nvSpPr>
        <xdr:cNvPr id="384" name="円/楕円 383"/>
        <xdr:cNvSpPr/>
      </xdr:nvSpPr>
      <xdr:spPr>
        <a:xfrm>
          <a:off x="4775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44214</xdr:rowOff>
    </xdr:from>
    <xdr:ext cx="762000" cy="259045"/>
    <xdr:sp macro="" textlink="">
      <xdr:nvSpPr>
        <xdr:cNvPr id="385" name="公債費該当値テキスト"/>
        <xdr:cNvSpPr txBox="1"/>
      </xdr:nvSpPr>
      <xdr:spPr>
        <a:xfrm>
          <a:off x="4914900" y="1341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32765</xdr:rowOff>
    </xdr:from>
    <xdr:to>
      <xdr:col>5</xdr:col>
      <xdr:colOff>600075</xdr:colOff>
      <xdr:row>79</xdr:row>
      <xdr:rowOff>134365</xdr:rowOff>
    </xdr:to>
    <xdr:sp macro="" textlink="">
      <xdr:nvSpPr>
        <xdr:cNvPr id="386" name="円/楕円 385"/>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119142</xdr:rowOff>
    </xdr:from>
    <xdr:ext cx="736600" cy="259045"/>
    <xdr:sp macro="" textlink="">
      <xdr:nvSpPr>
        <xdr:cNvPr id="387" name="テキスト ボックス 386"/>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88" name="円/楕円 387"/>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151147</xdr:rowOff>
    </xdr:from>
    <xdr:ext cx="762000" cy="259045"/>
    <xdr:sp macro="" textlink="">
      <xdr:nvSpPr>
        <xdr:cNvPr id="389" name="テキスト ボックス 388"/>
        <xdr:cNvSpPr txBox="1"/>
      </xdr:nvSpPr>
      <xdr:spPr>
        <a:xfrm>
          <a:off x="2717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128778</xdr:rowOff>
    </xdr:from>
    <xdr:to>
      <xdr:col>3</xdr:col>
      <xdr:colOff>193675</xdr:colOff>
      <xdr:row>80</xdr:row>
      <xdr:rowOff>58928</xdr:rowOff>
    </xdr:to>
    <xdr:sp macro="" textlink="">
      <xdr:nvSpPr>
        <xdr:cNvPr id="390" name="円/楕円 389"/>
        <xdr:cNvSpPr/>
      </xdr:nvSpPr>
      <xdr:spPr>
        <a:xfrm>
          <a:off x="2159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43705</xdr:rowOff>
    </xdr:from>
    <xdr:ext cx="762000" cy="259045"/>
    <xdr:sp macro="" textlink="">
      <xdr:nvSpPr>
        <xdr:cNvPr id="391" name="テキスト ボックス 390"/>
        <xdr:cNvSpPr txBox="1"/>
      </xdr:nvSpPr>
      <xdr:spPr>
        <a:xfrm>
          <a:off x="1828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3048</xdr:rowOff>
    </xdr:from>
    <xdr:to>
      <xdr:col>1</xdr:col>
      <xdr:colOff>676275</xdr:colOff>
      <xdr:row>80</xdr:row>
      <xdr:rowOff>104648</xdr:rowOff>
    </xdr:to>
    <xdr:sp macro="" textlink="">
      <xdr:nvSpPr>
        <xdr:cNvPr id="392" name="円/楕円 391"/>
        <xdr:cNvSpPr/>
      </xdr:nvSpPr>
      <xdr:spPr>
        <a:xfrm>
          <a:off x="1270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89425</xdr:rowOff>
    </xdr:from>
    <xdr:ext cx="762000" cy="259045"/>
    <xdr:sp macro="" textlink="">
      <xdr:nvSpPr>
        <xdr:cNvPr id="393" name="テキスト ボックス 392"/>
        <xdr:cNvSpPr txBox="1"/>
      </xdr:nvSpPr>
      <xdr:spPr>
        <a:xfrm>
          <a:off x="939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69.6</a:t>
          </a:r>
          <a:r>
            <a:rPr lang="ja-JP" altLang="ja-JP" sz="1100">
              <a:solidFill>
                <a:schemeClr val="dk1"/>
              </a:solidFill>
              <a:effectLst/>
              <a:latin typeface="+mn-lt"/>
              <a:ea typeface="+mn-ea"/>
              <a:cs typeface="+mn-cs"/>
            </a:rPr>
            <a:t>％となっている。類似団体平均値と比較しても</a:t>
          </a:r>
          <a:r>
            <a:rPr lang="en-US" altLang="ja-JP" sz="1100">
              <a:solidFill>
                <a:schemeClr val="dk1"/>
              </a:solidFill>
              <a:effectLst/>
              <a:latin typeface="+mn-lt"/>
              <a:ea typeface="+mn-ea"/>
              <a:cs typeface="+mn-cs"/>
            </a:rPr>
            <a:t>4.7</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回っており、今後も各経費の適正な執行とともに、新たな財源や使用料・手数料等の見直しなど、収入確保策にも努めていく。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19" name="直線コネクタ 418"/>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0"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1" name="直線コネクタ 420"/>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2"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3" name="直線コネクタ 422"/>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129286</xdr:rowOff>
    </xdr:from>
    <xdr:to>
      <xdr:col>24</xdr:col>
      <xdr:colOff>31750</xdr:colOff>
      <xdr:row>75</xdr:row>
      <xdr:rowOff>165863</xdr:rowOff>
    </xdr:to>
    <xdr:cxnSp macro="">
      <xdr:nvCxnSpPr>
        <xdr:cNvPr id="424" name="直線コネクタ 423"/>
        <xdr:cNvCxnSpPr/>
      </xdr:nvCxnSpPr>
      <xdr:spPr>
        <a:xfrm>
          <a:off x="15671800" y="12988036"/>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5"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6" name="フローチャート : 判断 425"/>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75</xdr:row>
      <xdr:rowOff>138430</xdr:rowOff>
    </xdr:to>
    <xdr:cxnSp macro="">
      <xdr:nvCxnSpPr>
        <xdr:cNvPr id="427" name="直線コネクタ 426"/>
        <xdr:cNvCxnSpPr/>
      </xdr:nvCxnSpPr>
      <xdr:spPr>
        <a:xfrm flipV="1">
          <a:off x="14782800" y="12988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8" name="フローチャート : 判断 427"/>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29" name="テキスト ボックス 428"/>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138430</xdr:rowOff>
    </xdr:to>
    <xdr:cxnSp macro="">
      <xdr:nvCxnSpPr>
        <xdr:cNvPr id="430" name="直線コネクタ 429"/>
        <xdr:cNvCxnSpPr/>
      </xdr:nvCxnSpPr>
      <xdr:spPr>
        <a:xfrm>
          <a:off x="13893800" y="12791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1" name="フローチャート : 判断 430"/>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2" name="テキスト ボックス 431"/>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81280</xdr:rowOff>
    </xdr:from>
    <xdr:to>
      <xdr:col>20</xdr:col>
      <xdr:colOff>158750</xdr:colOff>
      <xdr:row>74</xdr:row>
      <xdr:rowOff>104140</xdr:rowOff>
    </xdr:to>
    <xdr:cxnSp macro="">
      <xdr:nvCxnSpPr>
        <xdr:cNvPr id="433" name="直線コネクタ 432"/>
        <xdr:cNvCxnSpPr/>
      </xdr:nvCxnSpPr>
      <xdr:spPr>
        <a:xfrm>
          <a:off x="13004800" y="12768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4" name="フローチャート : 判断 433"/>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5" name="テキスト ボックス 434"/>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115062</xdr:rowOff>
    </xdr:from>
    <xdr:to>
      <xdr:col>24</xdr:col>
      <xdr:colOff>82550</xdr:colOff>
      <xdr:row>76</xdr:row>
      <xdr:rowOff>45213</xdr:rowOff>
    </xdr:to>
    <xdr:sp macro="" textlink="">
      <xdr:nvSpPr>
        <xdr:cNvPr id="443" name="円/楕円 442"/>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131589</xdr:rowOff>
    </xdr:from>
    <xdr:ext cx="762000" cy="259045"/>
    <xdr:sp macro="" textlink="">
      <xdr:nvSpPr>
        <xdr:cNvPr id="444"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78486</xdr:rowOff>
    </xdr:from>
    <xdr:to>
      <xdr:col>22</xdr:col>
      <xdr:colOff>615950</xdr:colOff>
      <xdr:row>76</xdr:row>
      <xdr:rowOff>8635</xdr:rowOff>
    </xdr:to>
    <xdr:sp macro="" textlink="">
      <xdr:nvSpPr>
        <xdr:cNvPr id="445" name="円/楕円 444"/>
        <xdr:cNvSpPr/>
      </xdr:nvSpPr>
      <xdr:spPr>
        <a:xfrm>
          <a:off x="15621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18813</xdr:rowOff>
    </xdr:from>
    <xdr:ext cx="736600" cy="259045"/>
    <xdr:sp macro="" textlink="">
      <xdr:nvSpPr>
        <xdr:cNvPr id="446" name="テキスト ボックス 445"/>
        <xdr:cNvSpPr txBox="1"/>
      </xdr:nvSpPr>
      <xdr:spPr>
        <a:xfrm>
          <a:off x="15290800" y="1270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7" name="円/楕円 446"/>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8" name="テキスト ボックス 447"/>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49" name="円/楕円 448"/>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50" name="テキスト ボックス 449"/>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30480</xdr:rowOff>
    </xdr:from>
    <xdr:to>
      <xdr:col>19</xdr:col>
      <xdr:colOff>6350</xdr:colOff>
      <xdr:row>74</xdr:row>
      <xdr:rowOff>132080</xdr:rowOff>
    </xdr:to>
    <xdr:sp macro="" textlink="">
      <xdr:nvSpPr>
        <xdr:cNvPr id="451" name="円/楕円 450"/>
        <xdr:cNvSpPr/>
      </xdr:nvSpPr>
      <xdr:spPr>
        <a:xfrm>
          <a:off x="12954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142257</xdr:rowOff>
    </xdr:from>
    <xdr:ext cx="762000" cy="259045"/>
    <xdr:sp macro="" textlink="">
      <xdr:nvSpPr>
        <xdr:cNvPr id="452" name="テキスト ボックス 451"/>
        <xdr:cNvSpPr txBox="1"/>
      </xdr:nvSpPr>
      <xdr:spPr>
        <a:xfrm>
          <a:off x="12623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石川県津幡町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77699</xdr:rowOff>
    </xdr:from>
    <xdr:to>
      <xdr:col>4</xdr:col>
      <xdr:colOff>1117600</xdr:colOff>
      <xdr:row>18</xdr:row>
      <xdr:rowOff>91986</xdr:rowOff>
    </xdr:to>
    <xdr:cxnSp macro="">
      <xdr:nvCxnSpPr>
        <xdr:cNvPr id="52" name="直線コネクタ 51"/>
        <xdr:cNvCxnSpPr/>
      </xdr:nvCxnSpPr>
      <xdr:spPr bwMode="auto">
        <a:xfrm flipV="1">
          <a:off x="5003800" y="3211424"/>
          <a:ext cx="6477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91986</xdr:rowOff>
    </xdr:from>
    <xdr:to>
      <xdr:col>4</xdr:col>
      <xdr:colOff>469900</xdr:colOff>
      <xdr:row>18</xdr:row>
      <xdr:rowOff>108233</xdr:rowOff>
    </xdr:to>
    <xdr:cxnSp macro="">
      <xdr:nvCxnSpPr>
        <xdr:cNvPr id="55" name="直線コネクタ 54"/>
        <xdr:cNvCxnSpPr/>
      </xdr:nvCxnSpPr>
      <xdr:spPr bwMode="auto">
        <a:xfrm flipV="1">
          <a:off x="4305300" y="3225711"/>
          <a:ext cx="698500" cy="16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108233</xdr:rowOff>
    </xdr:from>
    <xdr:to>
      <xdr:col>3</xdr:col>
      <xdr:colOff>904875</xdr:colOff>
      <xdr:row>18</xdr:row>
      <xdr:rowOff>126080</xdr:rowOff>
    </xdr:to>
    <xdr:cxnSp macro="">
      <xdr:nvCxnSpPr>
        <xdr:cNvPr id="58" name="直線コネクタ 57"/>
        <xdr:cNvCxnSpPr/>
      </xdr:nvCxnSpPr>
      <xdr:spPr bwMode="auto">
        <a:xfrm flipV="1">
          <a:off x="3606800" y="3241958"/>
          <a:ext cx="698500" cy="17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107955</xdr:rowOff>
    </xdr:from>
    <xdr:to>
      <xdr:col>3</xdr:col>
      <xdr:colOff>206375</xdr:colOff>
      <xdr:row>18</xdr:row>
      <xdr:rowOff>126080</xdr:rowOff>
    </xdr:to>
    <xdr:cxnSp macro="">
      <xdr:nvCxnSpPr>
        <xdr:cNvPr id="61" name="直線コネクタ 60"/>
        <xdr:cNvCxnSpPr/>
      </xdr:nvCxnSpPr>
      <xdr:spPr bwMode="auto">
        <a:xfrm>
          <a:off x="2908300" y="3241680"/>
          <a:ext cx="698500" cy="18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26899</xdr:rowOff>
    </xdr:from>
    <xdr:to>
      <xdr:col>5</xdr:col>
      <xdr:colOff>34925</xdr:colOff>
      <xdr:row>18</xdr:row>
      <xdr:rowOff>128498</xdr:rowOff>
    </xdr:to>
    <xdr:sp macro="" textlink="">
      <xdr:nvSpPr>
        <xdr:cNvPr id="71" name="円/楕円 70"/>
        <xdr:cNvSpPr/>
      </xdr:nvSpPr>
      <xdr:spPr bwMode="auto">
        <a:xfrm>
          <a:off x="5600700" y="316062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170426</xdr:rowOff>
    </xdr:from>
    <xdr:ext cx="762000" cy="259045"/>
    <xdr:sp macro="" textlink="">
      <xdr:nvSpPr>
        <xdr:cNvPr id="72" name="人口1人当たり決算額の推移該当値テキスト130"/>
        <xdr:cNvSpPr txBox="1"/>
      </xdr:nvSpPr>
      <xdr:spPr>
        <a:xfrm>
          <a:off x="5740400" y="3132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64,436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41186</xdr:rowOff>
    </xdr:from>
    <xdr:to>
      <xdr:col>4</xdr:col>
      <xdr:colOff>520700</xdr:colOff>
      <xdr:row>18</xdr:row>
      <xdr:rowOff>142786</xdr:rowOff>
    </xdr:to>
    <xdr:sp macro="" textlink="">
      <xdr:nvSpPr>
        <xdr:cNvPr id="73" name="円/楕円 72"/>
        <xdr:cNvSpPr/>
      </xdr:nvSpPr>
      <xdr:spPr bwMode="auto">
        <a:xfrm>
          <a:off x="4953000" y="3174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127563</xdr:rowOff>
    </xdr:from>
    <xdr:ext cx="736600" cy="259045"/>
    <xdr:sp macro="" textlink="">
      <xdr:nvSpPr>
        <xdr:cNvPr id="74" name="テキスト ボックス 73"/>
        <xdr:cNvSpPr txBox="1"/>
      </xdr:nvSpPr>
      <xdr:spPr>
        <a:xfrm>
          <a:off x="4622800" y="326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57433</xdr:rowOff>
    </xdr:from>
    <xdr:to>
      <xdr:col>3</xdr:col>
      <xdr:colOff>955675</xdr:colOff>
      <xdr:row>18</xdr:row>
      <xdr:rowOff>159033</xdr:rowOff>
    </xdr:to>
    <xdr:sp macro="" textlink="">
      <xdr:nvSpPr>
        <xdr:cNvPr id="75" name="円/楕円 74"/>
        <xdr:cNvSpPr/>
      </xdr:nvSpPr>
      <xdr:spPr bwMode="auto">
        <a:xfrm>
          <a:off x="4254500" y="319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143810</xdr:rowOff>
    </xdr:from>
    <xdr:ext cx="762000" cy="259045"/>
    <xdr:sp macro="" textlink="">
      <xdr:nvSpPr>
        <xdr:cNvPr id="76" name="テキスト ボックス 75"/>
        <xdr:cNvSpPr txBox="1"/>
      </xdr:nvSpPr>
      <xdr:spPr>
        <a:xfrm>
          <a:off x="3924300" y="32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62,566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75280</xdr:rowOff>
    </xdr:from>
    <xdr:to>
      <xdr:col>3</xdr:col>
      <xdr:colOff>257175</xdr:colOff>
      <xdr:row>19</xdr:row>
      <xdr:rowOff>5430</xdr:rowOff>
    </xdr:to>
    <xdr:sp macro="" textlink="">
      <xdr:nvSpPr>
        <xdr:cNvPr id="77" name="円/楕円 76"/>
        <xdr:cNvSpPr/>
      </xdr:nvSpPr>
      <xdr:spPr bwMode="auto">
        <a:xfrm>
          <a:off x="3556000" y="3209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161657</xdr:rowOff>
    </xdr:from>
    <xdr:ext cx="762000" cy="259045"/>
    <xdr:sp macro="" textlink="">
      <xdr:nvSpPr>
        <xdr:cNvPr id="78" name="テキスト ボックス 77"/>
        <xdr:cNvSpPr txBox="1"/>
      </xdr:nvSpPr>
      <xdr:spPr>
        <a:xfrm>
          <a:off x="3225800" y="329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57155</xdr:rowOff>
    </xdr:from>
    <xdr:to>
      <xdr:col>2</xdr:col>
      <xdr:colOff>692150</xdr:colOff>
      <xdr:row>18</xdr:row>
      <xdr:rowOff>158755</xdr:rowOff>
    </xdr:to>
    <xdr:sp macro="" textlink="">
      <xdr:nvSpPr>
        <xdr:cNvPr id="79" name="円/楕円 78"/>
        <xdr:cNvSpPr/>
      </xdr:nvSpPr>
      <xdr:spPr bwMode="auto">
        <a:xfrm>
          <a:off x="2857500" y="319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143532</xdr:rowOff>
    </xdr:from>
    <xdr:ext cx="762000" cy="259045"/>
    <xdr:sp macro="" textlink="">
      <xdr:nvSpPr>
        <xdr:cNvPr id="80" name="テキスト ボックス 79"/>
        <xdr:cNvSpPr txBox="1"/>
      </xdr:nvSpPr>
      <xdr:spPr>
        <a:xfrm>
          <a:off x="2527300" y="327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322845</xdr:rowOff>
    </xdr:from>
    <xdr:to>
      <xdr:col>4</xdr:col>
      <xdr:colOff>1117600</xdr:colOff>
      <xdr:row>35</xdr:row>
      <xdr:rowOff>18383</xdr:rowOff>
    </xdr:to>
    <xdr:cxnSp macro="">
      <xdr:nvCxnSpPr>
        <xdr:cNvPr id="115" name="直線コネクタ 114"/>
        <xdr:cNvCxnSpPr/>
      </xdr:nvCxnSpPr>
      <xdr:spPr bwMode="auto">
        <a:xfrm flipV="1">
          <a:off x="5003800" y="6590295"/>
          <a:ext cx="647700" cy="38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230556</xdr:rowOff>
    </xdr:from>
    <xdr:to>
      <xdr:col>4</xdr:col>
      <xdr:colOff>469900</xdr:colOff>
      <xdr:row>35</xdr:row>
      <xdr:rowOff>18383</xdr:rowOff>
    </xdr:to>
    <xdr:cxnSp macro="">
      <xdr:nvCxnSpPr>
        <xdr:cNvPr id="118" name="直線コネクタ 117"/>
        <xdr:cNvCxnSpPr/>
      </xdr:nvCxnSpPr>
      <xdr:spPr bwMode="auto">
        <a:xfrm>
          <a:off x="4305300" y="6498006"/>
          <a:ext cx="698500" cy="130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158906</xdr:rowOff>
    </xdr:from>
    <xdr:to>
      <xdr:col>3</xdr:col>
      <xdr:colOff>904875</xdr:colOff>
      <xdr:row>34</xdr:row>
      <xdr:rowOff>230556</xdr:rowOff>
    </xdr:to>
    <xdr:cxnSp macro="">
      <xdr:nvCxnSpPr>
        <xdr:cNvPr id="121" name="直線コネクタ 120"/>
        <xdr:cNvCxnSpPr/>
      </xdr:nvCxnSpPr>
      <xdr:spPr bwMode="auto">
        <a:xfrm>
          <a:off x="3606800" y="6426356"/>
          <a:ext cx="698500" cy="71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97380</xdr:rowOff>
    </xdr:from>
    <xdr:to>
      <xdr:col>3</xdr:col>
      <xdr:colOff>206375</xdr:colOff>
      <xdr:row>34</xdr:row>
      <xdr:rowOff>158906</xdr:rowOff>
    </xdr:to>
    <xdr:cxnSp macro="">
      <xdr:nvCxnSpPr>
        <xdr:cNvPr id="124" name="直線コネクタ 123"/>
        <xdr:cNvCxnSpPr/>
      </xdr:nvCxnSpPr>
      <xdr:spPr bwMode="auto">
        <a:xfrm>
          <a:off x="2908300" y="6364830"/>
          <a:ext cx="698500" cy="6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272045</xdr:rowOff>
    </xdr:from>
    <xdr:to>
      <xdr:col>5</xdr:col>
      <xdr:colOff>34925</xdr:colOff>
      <xdr:row>35</xdr:row>
      <xdr:rowOff>30745</xdr:rowOff>
    </xdr:to>
    <xdr:sp macro="" textlink="">
      <xdr:nvSpPr>
        <xdr:cNvPr id="134" name="円/楕円 133"/>
        <xdr:cNvSpPr/>
      </xdr:nvSpPr>
      <xdr:spPr bwMode="auto">
        <a:xfrm>
          <a:off x="5600700" y="653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117122</xdr:rowOff>
    </xdr:from>
    <xdr:ext cx="762000" cy="259045"/>
    <xdr:sp macro="" textlink="">
      <xdr:nvSpPr>
        <xdr:cNvPr id="135" name="人口1人当たり決算額の推移該当値テキスト445"/>
        <xdr:cNvSpPr txBox="1"/>
      </xdr:nvSpPr>
      <xdr:spPr>
        <a:xfrm>
          <a:off x="5740400" y="638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21,253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310483</xdr:rowOff>
    </xdr:from>
    <xdr:to>
      <xdr:col>4</xdr:col>
      <xdr:colOff>520700</xdr:colOff>
      <xdr:row>35</xdr:row>
      <xdr:rowOff>69183</xdr:rowOff>
    </xdr:to>
    <xdr:sp macro="" textlink="">
      <xdr:nvSpPr>
        <xdr:cNvPr id="136" name="円/楕円 135"/>
        <xdr:cNvSpPr/>
      </xdr:nvSpPr>
      <xdr:spPr bwMode="auto">
        <a:xfrm>
          <a:off x="4953000" y="657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79359</xdr:rowOff>
    </xdr:from>
    <xdr:ext cx="736600" cy="259045"/>
    <xdr:sp macro="" textlink="">
      <xdr:nvSpPr>
        <xdr:cNvPr id="137" name="テキスト ボックス 136"/>
        <xdr:cNvSpPr txBox="1"/>
      </xdr:nvSpPr>
      <xdr:spPr>
        <a:xfrm>
          <a:off x="4622800" y="6346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179756</xdr:rowOff>
    </xdr:from>
    <xdr:to>
      <xdr:col>3</xdr:col>
      <xdr:colOff>955675</xdr:colOff>
      <xdr:row>34</xdr:row>
      <xdr:rowOff>281356</xdr:rowOff>
    </xdr:to>
    <xdr:sp macro="" textlink="">
      <xdr:nvSpPr>
        <xdr:cNvPr id="138" name="円/楕円 137"/>
        <xdr:cNvSpPr/>
      </xdr:nvSpPr>
      <xdr:spPr bwMode="auto">
        <a:xfrm>
          <a:off x="4254500" y="644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291533</xdr:rowOff>
    </xdr:from>
    <xdr:ext cx="762000" cy="259045"/>
    <xdr:sp macro="" textlink="">
      <xdr:nvSpPr>
        <xdr:cNvPr id="139" name="テキスト ボックス 138"/>
        <xdr:cNvSpPr txBox="1"/>
      </xdr:nvSpPr>
      <xdr:spPr>
        <a:xfrm>
          <a:off x="3924300" y="62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108106</xdr:rowOff>
    </xdr:from>
    <xdr:to>
      <xdr:col>3</xdr:col>
      <xdr:colOff>257175</xdr:colOff>
      <xdr:row>34</xdr:row>
      <xdr:rowOff>209706</xdr:rowOff>
    </xdr:to>
    <xdr:sp macro="" textlink="">
      <xdr:nvSpPr>
        <xdr:cNvPr id="140" name="円/楕円 139"/>
        <xdr:cNvSpPr/>
      </xdr:nvSpPr>
      <xdr:spPr bwMode="auto">
        <a:xfrm>
          <a:off x="3556000" y="637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219883</xdr:rowOff>
    </xdr:from>
    <xdr:ext cx="762000" cy="259045"/>
    <xdr:sp macro="" textlink="">
      <xdr:nvSpPr>
        <xdr:cNvPr id="141" name="テキスト ボックス 140"/>
        <xdr:cNvSpPr txBox="1"/>
      </xdr:nvSpPr>
      <xdr:spPr>
        <a:xfrm>
          <a:off x="3225800" y="614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46580</xdr:rowOff>
    </xdr:from>
    <xdr:to>
      <xdr:col>2</xdr:col>
      <xdr:colOff>692150</xdr:colOff>
      <xdr:row>34</xdr:row>
      <xdr:rowOff>148180</xdr:rowOff>
    </xdr:to>
    <xdr:sp macro="" textlink="">
      <xdr:nvSpPr>
        <xdr:cNvPr id="142" name="円/楕円 141"/>
        <xdr:cNvSpPr/>
      </xdr:nvSpPr>
      <xdr:spPr bwMode="auto">
        <a:xfrm>
          <a:off x="2857500" y="6314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158357</xdr:rowOff>
    </xdr:from>
    <xdr:ext cx="762000" cy="259045"/>
    <xdr:sp macro="" textlink="">
      <xdr:nvSpPr>
        <xdr:cNvPr id="143" name="テキスト ボックス 142"/>
        <xdr:cNvSpPr txBox="1"/>
      </xdr:nvSpPr>
      <xdr:spPr>
        <a:xfrm>
          <a:off x="2527300" y="608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11,059.00
13,814,975
13,623,885
185,186
8,566,427
16,362,272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59366</xdr:rowOff>
    </xdr:from>
    <xdr:to>
      <xdr:col>6</xdr:col>
      <xdr:colOff>511175</xdr:colOff>
      <xdr:row>37</xdr:row>
      <xdr:rowOff>124536</xdr:rowOff>
    </xdr:to>
    <xdr:cxnSp macro="">
      <xdr:nvCxnSpPr>
        <xdr:cNvPr id="61" name="直線コネクタ 60"/>
        <xdr:cNvCxnSpPr/>
      </xdr:nvCxnSpPr>
      <xdr:spPr>
        <a:xfrm flipV="1">
          <a:off x="3797300" y="6403016"/>
          <a:ext cx="8382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124536</xdr:rowOff>
    </xdr:from>
    <xdr:to>
      <xdr:col>5</xdr:col>
      <xdr:colOff>358775</xdr:colOff>
      <xdr:row>37</xdr:row>
      <xdr:rowOff>140881</xdr:rowOff>
    </xdr:to>
    <xdr:cxnSp macro="">
      <xdr:nvCxnSpPr>
        <xdr:cNvPr id="64" name="直線コネクタ 63"/>
        <xdr:cNvCxnSpPr/>
      </xdr:nvCxnSpPr>
      <xdr:spPr>
        <a:xfrm flipV="1">
          <a:off x="2908300" y="6468186"/>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140881</xdr:rowOff>
    </xdr:from>
    <xdr:to>
      <xdr:col>4</xdr:col>
      <xdr:colOff>155575</xdr:colOff>
      <xdr:row>38</xdr:row>
      <xdr:rowOff>18847</xdr:rowOff>
    </xdr:to>
    <xdr:cxnSp macro="">
      <xdr:nvCxnSpPr>
        <xdr:cNvPr id="67" name="直線コネクタ 66"/>
        <xdr:cNvCxnSpPr/>
      </xdr:nvCxnSpPr>
      <xdr:spPr>
        <a:xfrm flipV="1">
          <a:off x="2019300" y="6484531"/>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47593</xdr:rowOff>
    </xdr:from>
    <xdr:to>
      <xdr:col>2</xdr:col>
      <xdr:colOff>638175</xdr:colOff>
      <xdr:row>38</xdr:row>
      <xdr:rowOff>18847</xdr:rowOff>
    </xdr:to>
    <xdr:cxnSp macro="">
      <xdr:nvCxnSpPr>
        <xdr:cNvPr id="70" name="直線コネクタ 69"/>
        <xdr:cNvCxnSpPr/>
      </xdr:nvCxnSpPr>
      <xdr:spPr>
        <a:xfrm>
          <a:off x="1130300" y="6391243"/>
          <a:ext cx="889000" cy="1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8566</xdr:rowOff>
    </xdr:from>
    <xdr:to>
      <xdr:col>6</xdr:col>
      <xdr:colOff>561975</xdr:colOff>
      <xdr:row>37</xdr:row>
      <xdr:rowOff>110166</xdr:rowOff>
    </xdr:to>
    <xdr:sp macro="" textlink="">
      <xdr:nvSpPr>
        <xdr:cNvPr id="80" name="円/楕円 79"/>
        <xdr:cNvSpPr/>
      </xdr:nvSpPr>
      <xdr:spPr>
        <a:xfrm>
          <a:off x="4584700" y="63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31443</xdr:rowOff>
    </xdr:from>
    <xdr:ext cx="534377" cy="259045"/>
    <xdr:sp macro="" textlink="">
      <xdr:nvSpPr>
        <xdr:cNvPr id="81" name="人件費該当値テキスト"/>
        <xdr:cNvSpPr txBox="1"/>
      </xdr:nvSpPr>
      <xdr:spPr>
        <a:xfrm>
          <a:off x="4686300" y="62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73736</xdr:rowOff>
    </xdr:from>
    <xdr:to>
      <xdr:col>5</xdr:col>
      <xdr:colOff>409575</xdr:colOff>
      <xdr:row>38</xdr:row>
      <xdr:rowOff>3887</xdr:rowOff>
    </xdr:to>
    <xdr:sp macro="" textlink="">
      <xdr:nvSpPr>
        <xdr:cNvPr id="82" name="円/楕円 81"/>
        <xdr:cNvSpPr/>
      </xdr:nvSpPr>
      <xdr:spPr>
        <a:xfrm>
          <a:off x="3746500" y="64173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83" name="テキスト ボックス 82"/>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90081</xdr:rowOff>
    </xdr:from>
    <xdr:to>
      <xdr:col>4</xdr:col>
      <xdr:colOff>206375</xdr:colOff>
      <xdr:row>38</xdr:row>
      <xdr:rowOff>20231</xdr:rowOff>
    </xdr:to>
    <xdr:sp macro="" textlink="">
      <xdr:nvSpPr>
        <xdr:cNvPr id="84" name="円/楕円 83"/>
        <xdr:cNvSpPr/>
      </xdr:nvSpPr>
      <xdr:spPr>
        <a:xfrm>
          <a:off x="2857500" y="64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11358</xdr:rowOff>
    </xdr:from>
    <xdr:ext cx="534377" cy="259045"/>
    <xdr:sp macro="" textlink="">
      <xdr:nvSpPr>
        <xdr:cNvPr id="85" name="テキスト ボックス 84"/>
        <xdr:cNvSpPr txBox="1"/>
      </xdr:nvSpPr>
      <xdr:spPr>
        <a:xfrm>
          <a:off x="2641111" y="65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139497</xdr:rowOff>
    </xdr:from>
    <xdr:to>
      <xdr:col>3</xdr:col>
      <xdr:colOff>3175</xdr:colOff>
      <xdr:row>38</xdr:row>
      <xdr:rowOff>69647</xdr:rowOff>
    </xdr:to>
    <xdr:sp macro="" textlink="">
      <xdr:nvSpPr>
        <xdr:cNvPr id="86" name="円/楕円 85"/>
        <xdr:cNvSpPr/>
      </xdr:nvSpPr>
      <xdr:spPr>
        <a:xfrm>
          <a:off x="1968500" y="64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60774</xdr:rowOff>
    </xdr:from>
    <xdr:ext cx="534377" cy="259045"/>
    <xdr:sp macro="" textlink="">
      <xdr:nvSpPr>
        <xdr:cNvPr id="87" name="テキスト ボックス 86"/>
        <xdr:cNvSpPr txBox="1"/>
      </xdr:nvSpPr>
      <xdr:spPr>
        <a:xfrm>
          <a:off x="1752111" y="657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168243</xdr:rowOff>
    </xdr:from>
    <xdr:to>
      <xdr:col>1</xdr:col>
      <xdr:colOff>485775</xdr:colOff>
      <xdr:row>37</xdr:row>
      <xdr:rowOff>98393</xdr:rowOff>
    </xdr:to>
    <xdr:sp macro="" textlink="">
      <xdr:nvSpPr>
        <xdr:cNvPr id="88" name="円/楕円 87"/>
        <xdr:cNvSpPr/>
      </xdr:nvSpPr>
      <xdr:spPr>
        <a:xfrm>
          <a:off x="1079500" y="6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89520</xdr:rowOff>
    </xdr:from>
    <xdr:ext cx="534377" cy="259045"/>
    <xdr:sp macro="" textlink="">
      <xdr:nvSpPr>
        <xdr:cNvPr id="89" name="テキスト ボックス 88"/>
        <xdr:cNvSpPr txBox="1"/>
      </xdr:nvSpPr>
      <xdr:spPr>
        <a:xfrm>
          <a:off x="863111" y="643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55,661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64768</xdr:rowOff>
    </xdr:from>
    <xdr:to>
      <xdr:col>6</xdr:col>
      <xdr:colOff>511175</xdr:colOff>
      <xdr:row>56</xdr:row>
      <xdr:rowOff>102291</xdr:rowOff>
    </xdr:to>
    <xdr:cxnSp macro="">
      <xdr:nvCxnSpPr>
        <xdr:cNvPr id="121" name="直線コネクタ 120"/>
        <xdr:cNvCxnSpPr/>
      </xdr:nvCxnSpPr>
      <xdr:spPr>
        <a:xfrm>
          <a:off x="3797300" y="9665968"/>
          <a:ext cx="838200" cy="3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64768</xdr:rowOff>
    </xdr:from>
    <xdr:to>
      <xdr:col>5</xdr:col>
      <xdr:colOff>358775</xdr:colOff>
      <xdr:row>57</xdr:row>
      <xdr:rowOff>3634</xdr:rowOff>
    </xdr:to>
    <xdr:cxnSp macro="">
      <xdr:nvCxnSpPr>
        <xdr:cNvPr id="124" name="直線コネクタ 123"/>
        <xdr:cNvCxnSpPr/>
      </xdr:nvCxnSpPr>
      <xdr:spPr>
        <a:xfrm flipV="1">
          <a:off x="2908300" y="9665968"/>
          <a:ext cx="889000" cy="1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166691</xdr:rowOff>
    </xdr:from>
    <xdr:to>
      <xdr:col>4</xdr:col>
      <xdr:colOff>155575</xdr:colOff>
      <xdr:row>57</xdr:row>
      <xdr:rowOff>3634</xdr:rowOff>
    </xdr:to>
    <xdr:cxnSp macro="">
      <xdr:nvCxnSpPr>
        <xdr:cNvPr id="127" name="直線コネクタ 126"/>
        <xdr:cNvCxnSpPr/>
      </xdr:nvCxnSpPr>
      <xdr:spPr>
        <a:xfrm>
          <a:off x="2019300" y="9767891"/>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131944</xdr:rowOff>
    </xdr:from>
    <xdr:to>
      <xdr:col>2</xdr:col>
      <xdr:colOff>638175</xdr:colOff>
      <xdr:row>56</xdr:row>
      <xdr:rowOff>166691</xdr:rowOff>
    </xdr:to>
    <xdr:cxnSp macro="">
      <xdr:nvCxnSpPr>
        <xdr:cNvPr id="130" name="直線コネクタ 129"/>
        <xdr:cNvCxnSpPr/>
      </xdr:nvCxnSpPr>
      <xdr:spPr>
        <a:xfrm>
          <a:off x="1130300" y="9733144"/>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51491</xdr:rowOff>
    </xdr:from>
    <xdr:to>
      <xdr:col>6</xdr:col>
      <xdr:colOff>561975</xdr:colOff>
      <xdr:row>56</xdr:row>
      <xdr:rowOff>153091</xdr:rowOff>
    </xdr:to>
    <xdr:sp macro="" textlink="">
      <xdr:nvSpPr>
        <xdr:cNvPr id="140" name="円/楕円 139"/>
        <xdr:cNvSpPr/>
      </xdr:nvSpPr>
      <xdr:spPr>
        <a:xfrm>
          <a:off x="4584700" y="965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29918</xdr:rowOff>
    </xdr:from>
    <xdr:ext cx="534377" cy="259045"/>
    <xdr:sp macro="" textlink="">
      <xdr:nvSpPr>
        <xdr:cNvPr id="141" name="物件費該当値テキスト"/>
        <xdr:cNvSpPr txBox="1"/>
      </xdr:nvSpPr>
      <xdr:spPr>
        <a:xfrm>
          <a:off x="4686300" y="96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13968</xdr:rowOff>
    </xdr:from>
    <xdr:to>
      <xdr:col>5</xdr:col>
      <xdr:colOff>409575</xdr:colOff>
      <xdr:row>56</xdr:row>
      <xdr:rowOff>115568</xdr:rowOff>
    </xdr:to>
    <xdr:sp macro="" textlink="">
      <xdr:nvSpPr>
        <xdr:cNvPr id="142" name="円/楕円 141"/>
        <xdr:cNvSpPr/>
      </xdr:nvSpPr>
      <xdr:spPr>
        <a:xfrm>
          <a:off x="3746500" y="9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106695</xdr:rowOff>
    </xdr:from>
    <xdr:ext cx="534377" cy="259045"/>
    <xdr:sp macro="" textlink="">
      <xdr:nvSpPr>
        <xdr:cNvPr id="143" name="テキスト ボックス 142"/>
        <xdr:cNvSpPr txBox="1"/>
      </xdr:nvSpPr>
      <xdr:spPr>
        <a:xfrm>
          <a:off x="3530111" y="970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124284</xdr:rowOff>
    </xdr:from>
    <xdr:to>
      <xdr:col>4</xdr:col>
      <xdr:colOff>206375</xdr:colOff>
      <xdr:row>57</xdr:row>
      <xdr:rowOff>54434</xdr:rowOff>
    </xdr:to>
    <xdr:sp macro="" textlink="">
      <xdr:nvSpPr>
        <xdr:cNvPr id="144" name="円/楕円 143"/>
        <xdr:cNvSpPr/>
      </xdr:nvSpPr>
      <xdr:spPr>
        <a:xfrm>
          <a:off x="2857500" y="972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45561</xdr:rowOff>
    </xdr:from>
    <xdr:ext cx="534377" cy="259045"/>
    <xdr:sp macro="" textlink="">
      <xdr:nvSpPr>
        <xdr:cNvPr id="145" name="テキスト ボックス 144"/>
        <xdr:cNvSpPr txBox="1"/>
      </xdr:nvSpPr>
      <xdr:spPr>
        <a:xfrm>
          <a:off x="2641111" y="981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115891</xdr:rowOff>
    </xdr:from>
    <xdr:to>
      <xdr:col>3</xdr:col>
      <xdr:colOff>3175</xdr:colOff>
      <xdr:row>57</xdr:row>
      <xdr:rowOff>46041</xdr:rowOff>
    </xdr:to>
    <xdr:sp macro="" textlink="">
      <xdr:nvSpPr>
        <xdr:cNvPr id="146" name="円/楕円 145"/>
        <xdr:cNvSpPr/>
      </xdr:nvSpPr>
      <xdr:spPr>
        <a:xfrm>
          <a:off x="1968500" y="971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37168</xdr:rowOff>
    </xdr:from>
    <xdr:ext cx="534377" cy="259045"/>
    <xdr:sp macro="" textlink="">
      <xdr:nvSpPr>
        <xdr:cNvPr id="147" name="テキスト ボックス 146"/>
        <xdr:cNvSpPr txBox="1"/>
      </xdr:nvSpPr>
      <xdr:spPr>
        <a:xfrm>
          <a:off x="1752111" y="98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81144</xdr:rowOff>
    </xdr:from>
    <xdr:to>
      <xdr:col>1</xdr:col>
      <xdr:colOff>485775</xdr:colOff>
      <xdr:row>57</xdr:row>
      <xdr:rowOff>11294</xdr:rowOff>
    </xdr:to>
    <xdr:sp macro="" textlink="">
      <xdr:nvSpPr>
        <xdr:cNvPr id="148" name="円/楕円 147"/>
        <xdr:cNvSpPr/>
      </xdr:nvSpPr>
      <xdr:spPr>
        <a:xfrm>
          <a:off x="1079500" y="968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2421</xdr:rowOff>
    </xdr:from>
    <xdr:ext cx="534377" cy="259045"/>
    <xdr:sp macro="" textlink="">
      <xdr:nvSpPr>
        <xdr:cNvPr id="149" name="テキスト ボックス 148"/>
        <xdr:cNvSpPr txBox="1"/>
      </xdr:nvSpPr>
      <xdr:spPr>
        <a:xfrm>
          <a:off x="863111" y="977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88951</xdr:rowOff>
    </xdr:from>
    <xdr:to>
      <xdr:col>6</xdr:col>
      <xdr:colOff>511175</xdr:colOff>
      <xdr:row>77</xdr:row>
      <xdr:rowOff>122098</xdr:rowOff>
    </xdr:to>
    <xdr:cxnSp macro="">
      <xdr:nvCxnSpPr>
        <xdr:cNvPr id="178" name="直線コネクタ 177"/>
        <xdr:cNvCxnSpPr/>
      </xdr:nvCxnSpPr>
      <xdr:spPr>
        <a:xfrm>
          <a:off x="3797300" y="13290601"/>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88951</xdr:rowOff>
    </xdr:from>
    <xdr:to>
      <xdr:col>5</xdr:col>
      <xdr:colOff>358775</xdr:colOff>
      <xdr:row>77</xdr:row>
      <xdr:rowOff>145262</xdr:rowOff>
    </xdr:to>
    <xdr:cxnSp macro="">
      <xdr:nvCxnSpPr>
        <xdr:cNvPr id="181" name="直線コネクタ 180"/>
        <xdr:cNvCxnSpPr/>
      </xdr:nvCxnSpPr>
      <xdr:spPr>
        <a:xfrm flipV="1">
          <a:off x="2908300" y="13290601"/>
          <a:ext cx="889000" cy="5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79350</xdr:rowOff>
    </xdr:from>
    <xdr:to>
      <xdr:col>4</xdr:col>
      <xdr:colOff>155575</xdr:colOff>
      <xdr:row>77</xdr:row>
      <xdr:rowOff>145262</xdr:rowOff>
    </xdr:to>
    <xdr:cxnSp macro="">
      <xdr:nvCxnSpPr>
        <xdr:cNvPr id="184" name="直線コネクタ 183"/>
        <xdr:cNvCxnSpPr/>
      </xdr:nvCxnSpPr>
      <xdr:spPr>
        <a:xfrm>
          <a:off x="2019300" y="13281000"/>
          <a:ext cx="889000" cy="6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55575</xdr:rowOff>
    </xdr:from>
    <xdr:to>
      <xdr:col>2</xdr:col>
      <xdr:colOff>638175</xdr:colOff>
      <xdr:row>77</xdr:row>
      <xdr:rowOff>79350</xdr:rowOff>
    </xdr:to>
    <xdr:cxnSp macro="">
      <xdr:nvCxnSpPr>
        <xdr:cNvPr id="187" name="直線コネクタ 186"/>
        <xdr:cNvCxnSpPr/>
      </xdr:nvCxnSpPr>
      <xdr:spPr>
        <a:xfrm>
          <a:off x="1130300" y="13257225"/>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71298</xdr:rowOff>
    </xdr:from>
    <xdr:to>
      <xdr:col>6</xdr:col>
      <xdr:colOff>561975</xdr:colOff>
      <xdr:row>78</xdr:row>
      <xdr:rowOff>1448</xdr:rowOff>
    </xdr:to>
    <xdr:sp macro="" textlink="">
      <xdr:nvSpPr>
        <xdr:cNvPr id="197" name="円/楕円 196"/>
        <xdr:cNvSpPr/>
      </xdr:nvSpPr>
      <xdr:spPr>
        <a:xfrm>
          <a:off x="45847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49725</xdr:rowOff>
    </xdr:from>
    <xdr:ext cx="469744" cy="259045"/>
    <xdr:sp macro="" textlink="">
      <xdr:nvSpPr>
        <xdr:cNvPr id="198" name="維持補修費該当値テキスト"/>
        <xdr:cNvSpPr txBox="1"/>
      </xdr:nvSpPr>
      <xdr:spPr>
        <a:xfrm>
          <a:off x="4686300" y="1325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38151</xdr:rowOff>
    </xdr:from>
    <xdr:to>
      <xdr:col>5</xdr:col>
      <xdr:colOff>409575</xdr:colOff>
      <xdr:row>77</xdr:row>
      <xdr:rowOff>139751</xdr:rowOff>
    </xdr:to>
    <xdr:sp macro="" textlink="">
      <xdr:nvSpPr>
        <xdr:cNvPr id="199" name="円/楕円 198"/>
        <xdr:cNvSpPr/>
      </xdr:nvSpPr>
      <xdr:spPr>
        <a:xfrm>
          <a:off x="3746500" y="132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156278</xdr:rowOff>
    </xdr:from>
    <xdr:ext cx="469744" cy="259045"/>
    <xdr:sp macro="" textlink="">
      <xdr:nvSpPr>
        <xdr:cNvPr id="200" name="テキスト ボックス 199"/>
        <xdr:cNvSpPr txBox="1"/>
      </xdr:nvSpPr>
      <xdr:spPr>
        <a:xfrm>
          <a:off x="3562427" y="1301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94462</xdr:rowOff>
    </xdr:from>
    <xdr:to>
      <xdr:col>4</xdr:col>
      <xdr:colOff>206375</xdr:colOff>
      <xdr:row>78</xdr:row>
      <xdr:rowOff>24612</xdr:rowOff>
    </xdr:to>
    <xdr:sp macro="" textlink="">
      <xdr:nvSpPr>
        <xdr:cNvPr id="201" name="円/楕円 200"/>
        <xdr:cNvSpPr/>
      </xdr:nvSpPr>
      <xdr:spPr>
        <a:xfrm>
          <a:off x="2857500" y="132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15739</xdr:rowOff>
    </xdr:from>
    <xdr:ext cx="469744" cy="259045"/>
    <xdr:sp macro="" textlink="">
      <xdr:nvSpPr>
        <xdr:cNvPr id="202" name="テキスト ボックス 201"/>
        <xdr:cNvSpPr txBox="1"/>
      </xdr:nvSpPr>
      <xdr:spPr>
        <a:xfrm>
          <a:off x="2673427" y="1338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28550</xdr:rowOff>
    </xdr:from>
    <xdr:to>
      <xdr:col>3</xdr:col>
      <xdr:colOff>3175</xdr:colOff>
      <xdr:row>77</xdr:row>
      <xdr:rowOff>130150</xdr:rowOff>
    </xdr:to>
    <xdr:sp macro="" textlink="">
      <xdr:nvSpPr>
        <xdr:cNvPr id="203" name="円/楕円 202"/>
        <xdr:cNvSpPr/>
      </xdr:nvSpPr>
      <xdr:spPr>
        <a:xfrm>
          <a:off x="1968500" y="132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146677</xdr:rowOff>
    </xdr:from>
    <xdr:ext cx="469744" cy="259045"/>
    <xdr:sp macro="" textlink="">
      <xdr:nvSpPr>
        <xdr:cNvPr id="204" name="テキスト ボックス 203"/>
        <xdr:cNvSpPr txBox="1"/>
      </xdr:nvSpPr>
      <xdr:spPr>
        <a:xfrm>
          <a:off x="1784427" y="130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4775</xdr:rowOff>
    </xdr:from>
    <xdr:to>
      <xdr:col>1</xdr:col>
      <xdr:colOff>485775</xdr:colOff>
      <xdr:row>77</xdr:row>
      <xdr:rowOff>106375</xdr:rowOff>
    </xdr:to>
    <xdr:sp macro="" textlink="">
      <xdr:nvSpPr>
        <xdr:cNvPr id="205" name="円/楕円 204"/>
        <xdr:cNvSpPr/>
      </xdr:nvSpPr>
      <xdr:spPr>
        <a:xfrm>
          <a:off x="1079500" y="132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122902</xdr:rowOff>
    </xdr:from>
    <xdr:ext cx="469744" cy="259045"/>
    <xdr:sp macro="" textlink="">
      <xdr:nvSpPr>
        <xdr:cNvPr id="206" name="テキスト ボックス 205"/>
        <xdr:cNvSpPr txBox="1"/>
      </xdr:nvSpPr>
      <xdr:spPr>
        <a:xfrm>
          <a:off x="895427" y="129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83,349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35249</xdr:rowOff>
    </xdr:from>
    <xdr:to>
      <xdr:col>6</xdr:col>
      <xdr:colOff>511175</xdr:colOff>
      <xdr:row>97</xdr:row>
      <xdr:rowOff>40487</xdr:rowOff>
    </xdr:to>
    <xdr:cxnSp macro="">
      <xdr:nvCxnSpPr>
        <xdr:cNvPr id="236" name="直線コネクタ 235"/>
        <xdr:cNvCxnSpPr/>
      </xdr:nvCxnSpPr>
      <xdr:spPr>
        <a:xfrm>
          <a:off x="3797300" y="16665899"/>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35249</xdr:rowOff>
    </xdr:from>
    <xdr:to>
      <xdr:col>5</xdr:col>
      <xdr:colOff>358775</xdr:colOff>
      <xdr:row>97</xdr:row>
      <xdr:rowOff>133756</xdr:rowOff>
    </xdr:to>
    <xdr:cxnSp macro="">
      <xdr:nvCxnSpPr>
        <xdr:cNvPr id="239" name="直線コネクタ 238"/>
        <xdr:cNvCxnSpPr/>
      </xdr:nvCxnSpPr>
      <xdr:spPr>
        <a:xfrm flipV="1">
          <a:off x="2908300" y="16665899"/>
          <a:ext cx="889000" cy="9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115848</xdr:rowOff>
    </xdr:from>
    <xdr:ext cx="534377" cy="259045"/>
    <xdr:sp macro="" textlink="">
      <xdr:nvSpPr>
        <xdr:cNvPr id="241" name="テキスト ボックス 240"/>
        <xdr:cNvSpPr txBox="1"/>
      </xdr:nvSpPr>
      <xdr:spPr>
        <a:xfrm>
          <a:off x="3530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133756</xdr:rowOff>
    </xdr:from>
    <xdr:to>
      <xdr:col>4</xdr:col>
      <xdr:colOff>155575</xdr:colOff>
      <xdr:row>98</xdr:row>
      <xdr:rowOff>20238</xdr:rowOff>
    </xdr:to>
    <xdr:cxnSp macro="">
      <xdr:nvCxnSpPr>
        <xdr:cNvPr id="242" name="直線コネクタ 241"/>
        <xdr:cNvCxnSpPr/>
      </xdr:nvCxnSpPr>
      <xdr:spPr>
        <a:xfrm flipV="1">
          <a:off x="2019300" y="16764406"/>
          <a:ext cx="889000" cy="5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19286</xdr:rowOff>
    </xdr:from>
    <xdr:to>
      <xdr:col>2</xdr:col>
      <xdr:colOff>638175</xdr:colOff>
      <xdr:row>98</xdr:row>
      <xdr:rowOff>20238</xdr:rowOff>
    </xdr:to>
    <xdr:cxnSp macro="">
      <xdr:nvCxnSpPr>
        <xdr:cNvPr id="245" name="直線コネクタ 244"/>
        <xdr:cNvCxnSpPr/>
      </xdr:nvCxnSpPr>
      <xdr:spPr>
        <a:xfrm>
          <a:off x="1130300" y="16821386"/>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66812</xdr:rowOff>
    </xdr:from>
    <xdr:ext cx="534377" cy="259045"/>
    <xdr:sp macro="" textlink="">
      <xdr:nvSpPr>
        <xdr:cNvPr id="247" name="テキスト ボックス 246"/>
        <xdr:cNvSpPr txBox="1"/>
      </xdr:nvSpPr>
      <xdr:spPr>
        <a:xfrm>
          <a:off x="1752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161137</xdr:rowOff>
    </xdr:from>
    <xdr:to>
      <xdr:col>6</xdr:col>
      <xdr:colOff>561975</xdr:colOff>
      <xdr:row>97</xdr:row>
      <xdr:rowOff>91287</xdr:rowOff>
    </xdr:to>
    <xdr:sp macro="" textlink="">
      <xdr:nvSpPr>
        <xdr:cNvPr id="255" name="円/楕円 254"/>
        <xdr:cNvSpPr/>
      </xdr:nvSpPr>
      <xdr:spPr>
        <a:xfrm>
          <a:off x="4584700" y="166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139564</xdr:rowOff>
    </xdr:from>
    <xdr:ext cx="534377" cy="259045"/>
    <xdr:sp macro="" textlink="">
      <xdr:nvSpPr>
        <xdr:cNvPr id="256" name="扶助費該当値テキスト"/>
        <xdr:cNvSpPr txBox="1"/>
      </xdr:nvSpPr>
      <xdr:spPr>
        <a:xfrm>
          <a:off x="4686300" y="16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155899</xdr:rowOff>
    </xdr:from>
    <xdr:to>
      <xdr:col>5</xdr:col>
      <xdr:colOff>409575</xdr:colOff>
      <xdr:row>97</xdr:row>
      <xdr:rowOff>86049</xdr:rowOff>
    </xdr:to>
    <xdr:sp macro="" textlink="">
      <xdr:nvSpPr>
        <xdr:cNvPr id="257" name="円/楕円 256"/>
        <xdr:cNvSpPr/>
      </xdr:nvSpPr>
      <xdr:spPr>
        <a:xfrm>
          <a:off x="3746500" y="166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102576</xdr:rowOff>
    </xdr:from>
    <xdr:ext cx="534377" cy="259045"/>
    <xdr:sp macro="" textlink="">
      <xdr:nvSpPr>
        <xdr:cNvPr id="258" name="テキスト ボックス 257"/>
        <xdr:cNvSpPr txBox="1"/>
      </xdr:nvSpPr>
      <xdr:spPr>
        <a:xfrm>
          <a:off x="3530111" y="163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82956</xdr:rowOff>
    </xdr:from>
    <xdr:to>
      <xdr:col>4</xdr:col>
      <xdr:colOff>206375</xdr:colOff>
      <xdr:row>98</xdr:row>
      <xdr:rowOff>13106</xdr:rowOff>
    </xdr:to>
    <xdr:sp macro="" textlink="">
      <xdr:nvSpPr>
        <xdr:cNvPr id="259" name="円/楕円 258"/>
        <xdr:cNvSpPr/>
      </xdr:nvSpPr>
      <xdr:spPr>
        <a:xfrm>
          <a:off x="2857500" y="167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29633</xdr:rowOff>
    </xdr:from>
    <xdr:ext cx="534377" cy="259045"/>
    <xdr:sp macro="" textlink="">
      <xdr:nvSpPr>
        <xdr:cNvPr id="260" name="テキスト ボックス 259"/>
        <xdr:cNvSpPr txBox="1"/>
      </xdr:nvSpPr>
      <xdr:spPr>
        <a:xfrm>
          <a:off x="2641111" y="164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140888</xdr:rowOff>
    </xdr:from>
    <xdr:to>
      <xdr:col>3</xdr:col>
      <xdr:colOff>3175</xdr:colOff>
      <xdr:row>98</xdr:row>
      <xdr:rowOff>71038</xdr:rowOff>
    </xdr:to>
    <xdr:sp macro="" textlink="">
      <xdr:nvSpPr>
        <xdr:cNvPr id="261" name="円/楕円 260"/>
        <xdr:cNvSpPr/>
      </xdr:nvSpPr>
      <xdr:spPr>
        <a:xfrm>
          <a:off x="1968500" y="167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87565</xdr:rowOff>
    </xdr:from>
    <xdr:ext cx="534377" cy="259045"/>
    <xdr:sp macro="" textlink="">
      <xdr:nvSpPr>
        <xdr:cNvPr id="262" name="テキスト ボックス 261"/>
        <xdr:cNvSpPr txBox="1"/>
      </xdr:nvSpPr>
      <xdr:spPr>
        <a:xfrm>
          <a:off x="1752111" y="1654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139936</xdr:rowOff>
    </xdr:from>
    <xdr:to>
      <xdr:col>1</xdr:col>
      <xdr:colOff>485775</xdr:colOff>
      <xdr:row>98</xdr:row>
      <xdr:rowOff>70086</xdr:rowOff>
    </xdr:to>
    <xdr:sp macro="" textlink="">
      <xdr:nvSpPr>
        <xdr:cNvPr id="263" name="円/楕円 262"/>
        <xdr:cNvSpPr/>
      </xdr:nvSpPr>
      <xdr:spPr>
        <a:xfrm>
          <a:off x="1079500" y="1677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86613</xdr:rowOff>
    </xdr:from>
    <xdr:ext cx="534377" cy="259045"/>
    <xdr:sp macro="" textlink="">
      <xdr:nvSpPr>
        <xdr:cNvPr id="264" name="テキスト ボックス 263"/>
        <xdr:cNvSpPr txBox="1"/>
      </xdr:nvSpPr>
      <xdr:spPr>
        <a:xfrm>
          <a:off x="863111" y="165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52,899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99009</xdr:rowOff>
    </xdr:from>
    <xdr:to>
      <xdr:col>15</xdr:col>
      <xdr:colOff>180975</xdr:colOff>
      <xdr:row>36</xdr:row>
      <xdr:rowOff>168613</xdr:rowOff>
    </xdr:to>
    <xdr:cxnSp macro="">
      <xdr:nvCxnSpPr>
        <xdr:cNvPr id="295" name="直線コネクタ 294"/>
        <xdr:cNvCxnSpPr/>
      </xdr:nvCxnSpPr>
      <xdr:spPr>
        <a:xfrm flipV="1">
          <a:off x="9639300" y="6099759"/>
          <a:ext cx="838200" cy="24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168613</xdr:rowOff>
    </xdr:from>
    <xdr:to>
      <xdr:col>14</xdr:col>
      <xdr:colOff>28575</xdr:colOff>
      <xdr:row>37</xdr:row>
      <xdr:rowOff>17159</xdr:rowOff>
    </xdr:to>
    <xdr:cxnSp macro="">
      <xdr:nvCxnSpPr>
        <xdr:cNvPr id="298" name="直線コネクタ 297"/>
        <xdr:cNvCxnSpPr/>
      </xdr:nvCxnSpPr>
      <xdr:spPr>
        <a:xfrm flipV="1">
          <a:off x="8750300" y="6340813"/>
          <a:ext cx="889000" cy="1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17159</xdr:rowOff>
    </xdr:from>
    <xdr:to>
      <xdr:col>12</xdr:col>
      <xdr:colOff>511175</xdr:colOff>
      <xdr:row>37</xdr:row>
      <xdr:rowOff>27610</xdr:rowOff>
    </xdr:to>
    <xdr:cxnSp macro="">
      <xdr:nvCxnSpPr>
        <xdr:cNvPr id="301" name="直線コネクタ 300"/>
        <xdr:cNvCxnSpPr/>
      </xdr:nvCxnSpPr>
      <xdr:spPr>
        <a:xfrm flipV="1">
          <a:off x="7861300" y="6360809"/>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27610</xdr:rowOff>
    </xdr:from>
    <xdr:to>
      <xdr:col>11</xdr:col>
      <xdr:colOff>307975</xdr:colOff>
      <xdr:row>37</xdr:row>
      <xdr:rowOff>75431</xdr:rowOff>
    </xdr:to>
    <xdr:cxnSp macro="">
      <xdr:nvCxnSpPr>
        <xdr:cNvPr id="304" name="直線コネクタ 303"/>
        <xdr:cNvCxnSpPr/>
      </xdr:nvCxnSpPr>
      <xdr:spPr>
        <a:xfrm flipV="1">
          <a:off x="6972300" y="6371260"/>
          <a:ext cx="889000" cy="4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48209</xdr:rowOff>
    </xdr:from>
    <xdr:to>
      <xdr:col>15</xdr:col>
      <xdr:colOff>231775</xdr:colOff>
      <xdr:row>35</xdr:row>
      <xdr:rowOff>149809</xdr:rowOff>
    </xdr:to>
    <xdr:sp macro="" textlink="">
      <xdr:nvSpPr>
        <xdr:cNvPr id="314" name="円/楕円 313"/>
        <xdr:cNvSpPr/>
      </xdr:nvSpPr>
      <xdr:spPr>
        <a:xfrm>
          <a:off x="10426700" y="60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71086</xdr:rowOff>
    </xdr:from>
    <xdr:ext cx="534377" cy="259045"/>
    <xdr:sp macro="" textlink="">
      <xdr:nvSpPr>
        <xdr:cNvPr id="315" name="補助費等該当値テキスト"/>
        <xdr:cNvSpPr txBox="1"/>
      </xdr:nvSpPr>
      <xdr:spPr>
        <a:xfrm>
          <a:off x="10528300" y="5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117813</xdr:rowOff>
    </xdr:from>
    <xdr:to>
      <xdr:col>14</xdr:col>
      <xdr:colOff>79375</xdr:colOff>
      <xdr:row>37</xdr:row>
      <xdr:rowOff>47963</xdr:rowOff>
    </xdr:to>
    <xdr:sp macro="" textlink="">
      <xdr:nvSpPr>
        <xdr:cNvPr id="316" name="円/楕円 315"/>
        <xdr:cNvSpPr/>
      </xdr:nvSpPr>
      <xdr:spPr>
        <a:xfrm>
          <a:off x="9588500" y="62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64490</xdr:rowOff>
    </xdr:from>
    <xdr:ext cx="534377" cy="259045"/>
    <xdr:sp macro="" textlink="">
      <xdr:nvSpPr>
        <xdr:cNvPr id="317" name="テキスト ボックス 316"/>
        <xdr:cNvSpPr txBox="1"/>
      </xdr:nvSpPr>
      <xdr:spPr>
        <a:xfrm>
          <a:off x="9372111" y="60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137809</xdr:rowOff>
    </xdr:from>
    <xdr:to>
      <xdr:col>12</xdr:col>
      <xdr:colOff>561975</xdr:colOff>
      <xdr:row>37</xdr:row>
      <xdr:rowOff>67959</xdr:rowOff>
    </xdr:to>
    <xdr:sp macro="" textlink="">
      <xdr:nvSpPr>
        <xdr:cNvPr id="318" name="円/楕円 317"/>
        <xdr:cNvSpPr/>
      </xdr:nvSpPr>
      <xdr:spPr>
        <a:xfrm>
          <a:off x="8699500" y="63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59086</xdr:rowOff>
    </xdr:from>
    <xdr:ext cx="534377" cy="259045"/>
    <xdr:sp macro="" textlink="">
      <xdr:nvSpPr>
        <xdr:cNvPr id="319" name="テキスト ボックス 318"/>
        <xdr:cNvSpPr txBox="1"/>
      </xdr:nvSpPr>
      <xdr:spPr>
        <a:xfrm>
          <a:off x="8483111" y="640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148260</xdr:rowOff>
    </xdr:from>
    <xdr:to>
      <xdr:col>11</xdr:col>
      <xdr:colOff>358775</xdr:colOff>
      <xdr:row>37</xdr:row>
      <xdr:rowOff>78410</xdr:rowOff>
    </xdr:to>
    <xdr:sp macro="" textlink="">
      <xdr:nvSpPr>
        <xdr:cNvPr id="320" name="円/楕円 319"/>
        <xdr:cNvSpPr/>
      </xdr:nvSpPr>
      <xdr:spPr>
        <a:xfrm>
          <a:off x="7810500" y="63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69537</xdr:rowOff>
    </xdr:from>
    <xdr:ext cx="534377" cy="259045"/>
    <xdr:sp macro="" textlink="">
      <xdr:nvSpPr>
        <xdr:cNvPr id="321" name="テキスト ボックス 320"/>
        <xdr:cNvSpPr txBox="1"/>
      </xdr:nvSpPr>
      <xdr:spPr>
        <a:xfrm>
          <a:off x="7594111" y="641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24631</xdr:rowOff>
    </xdr:from>
    <xdr:to>
      <xdr:col>10</xdr:col>
      <xdr:colOff>155575</xdr:colOff>
      <xdr:row>37</xdr:row>
      <xdr:rowOff>126231</xdr:rowOff>
    </xdr:to>
    <xdr:sp macro="" textlink="">
      <xdr:nvSpPr>
        <xdr:cNvPr id="322" name="円/楕円 321"/>
        <xdr:cNvSpPr/>
      </xdr:nvSpPr>
      <xdr:spPr>
        <a:xfrm>
          <a:off x="6921500" y="63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117358</xdr:rowOff>
    </xdr:from>
    <xdr:ext cx="534377" cy="259045"/>
    <xdr:sp macro="" textlink="">
      <xdr:nvSpPr>
        <xdr:cNvPr id="323" name="テキスト ボックス 322"/>
        <xdr:cNvSpPr txBox="1"/>
      </xdr:nvSpPr>
      <xdr:spPr>
        <a:xfrm>
          <a:off x="6705111" y="6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68842</xdr:rowOff>
    </xdr:from>
    <xdr:to>
      <xdr:col>15</xdr:col>
      <xdr:colOff>180975</xdr:colOff>
      <xdr:row>57</xdr:row>
      <xdr:rowOff>68872</xdr:rowOff>
    </xdr:to>
    <xdr:cxnSp macro="">
      <xdr:nvCxnSpPr>
        <xdr:cNvPr id="352" name="直線コネクタ 351"/>
        <xdr:cNvCxnSpPr/>
      </xdr:nvCxnSpPr>
      <xdr:spPr>
        <a:xfrm flipV="1">
          <a:off x="9639300" y="9841492"/>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68872</xdr:rowOff>
    </xdr:from>
    <xdr:to>
      <xdr:col>14</xdr:col>
      <xdr:colOff>28575</xdr:colOff>
      <xdr:row>57</xdr:row>
      <xdr:rowOff>87244</xdr:rowOff>
    </xdr:to>
    <xdr:cxnSp macro="">
      <xdr:nvCxnSpPr>
        <xdr:cNvPr id="355" name="直線コネクタ 354"/>
        <xdr:cNvCxnSpPr/>
      </xdr:nvCxnSpPr>
      <xdr:spPr>
        <a:xfrm flipV="1">
          <a:off x="8750300" y="9841522"/>
          <a:ext cx="889000" cy="1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122357</xdr:rowOff>
    </xdr:from>
    <xdr:to>
      <xdr:col>12</xdr:col>
      <xdr:colOff>511175</xdr:colOff>
      <xdr:row>57</xdr:row>
      <xdr:rowOff>87244</xdr:rowOff>
    </xdr:to>
    <xdr:cxnSp macro="">
      <xdr:nvCxnSpPr>
        <xdr:cNvPr id="358" name="直線コネクタ 357"/>
        <xdr:cNvCxnSpPr/>
      </xdr:nvCxnSpPr>
      <xdr:spPr>
        <a:xfrm>
          <a:off x="7861300" y="9723557"/>
          <a:ext cx="889000" cy="1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122357</xdr:rowOff>
    </xdr:from>
    <xdr:to>
      <xdr:col>11</xdr:col>
      <xdr:colOff>307975</xdr:colOff>
      <xdr:row>57</xdr:row>
      <xdr:rowOff>128415</xdr:rowOff>
    </xdr:to>
    <xdr:cxnSp macro="">
      <xdr:nvCxnSpPr>
        <xdr:cNvPr id="361" name="直線コネクタ 360"/>
        <xdr:cNvCxnSpPr/>
      </xdr:nvCxnSpPr>
      <xdr:spPr>
        <a:xfrm flipV="1">
          <a:off x="6972300" y="9723557"/>
          <a:ext cx="889000" cy="17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18042</xdr:rowOff>
    </xdr:from>
    <xdr:to>
      <xdr:col>15</xdr:col>
      <xdr:colOff>231775</xdr:colOff>
      <xdr:row>57</xdr:row>
      <xdr:rowOff>119642</xdr:rowOff>
    </xdr:to>
    <xdr:sp macro="" textlink="">
      <xdr:nvSpPr>
        <xdr:cNvPr id="371" name="円/楕円 370"/>
        <xdr:cNvSpPr/>
      </xdr:nvSpPr>
      <xdr:spPr>
        <a:xfrm>
          <a:off x="10426700" y="9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167919</xdr:rowOff>
    </xdr:from>
    <xdr:ext cx="534377" cy="259045"/>
    <xdr:sp macro="" textlink="">
      <xdr:nvSpPr>
        <xdr:cNvPr id="372" name="普通建設事業費該当値テキスト"/>
        <xdr:cNvSpPr txBox="1"/>
      </xdr:nvSpPr>
      <xdr:spPr>
        <a:xfrm>
          <a:off x="10528300" y="97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18072</xdr:rowOff>
    </xdr:from>
    <xdr:to>
      <xdr:col>14</xdr:col>
      <xdr:colOff>79375</xdr:colOff>
      <xdr:row>57</xdr:row>
      <xdr:rowOff>119672</xdr:rowOff>
    </xdr:to>
    <xdr:sp macro="" textlink="">
      <xdr:nvSpPr>
        <xdr:cNvPr id="373" name="円/楕円 372"/>
        <xdr:cNvSpPr/>
      </xdr:nvSpPr>
      <xdr:spPr>
        <a:xfrm>
          <a:off x="9588500" y="97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110799</xdr:rowOff>
    </xdr:from>
    <xdr:ext cx="534377" cy="259045"/>
    <xdr:sp macro="" textlink="">
      <xdr:nvSpPr>
        <xdr:cNvPr id="374" name="テキスト ボックス 373"/>
        <xdr:cNvSpPr txBox="1"/>
      </xdr:nvSpPr>
      <xdr:spPr>
        <a:xfrm>
          <a:off x="9372111" y="98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36444</xdr:rowOff>
    </xdr:from>
    <xdr:to>
      <xdr:col>12</xdr:col>
      <xdr:colOff>561975</xdr:colOff>
      <xdr:row>57</xdr:row>
      <xdr:rowOff>138044</xdr:rowOff>
    </xdr:to>
    <xdr:sp macro="" textlink="">
      <xdr:nvSpPr>
        <xdr:cNvPr id="375" name="円/楕円 374"/>
        <xdr:cNvSpPr/>
      </xdr:nvSpPr>
      <xdr:spPr>
        <a:xfrm>
          <a:off x="8699500" y="98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129171</xdr:rowOff>
    </xdr:from>
    <xdr:ext cx="534377" cy="259045"/>
    <xdr:sp macro="" textlink="">
      <xdr:nvSpPr>
        <xdr:cNvPr id="376" name="テキスト ボックス 375"/>
        <xdr:cNvSpPr txBox="1"/>
      </xdr:nvSpPr>
      <xdr:spPr>
        <a:xfrm>
          <a:off x="8483111" y="990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71557</xdr:rowOff>
    </xdr:from>
    <xdr:to>
      <xdr:col>11</xdr:col>
      <xdr:colOff>358775</xdr:colOff>
      <xdr:row>57</xdr:row>
      <xdr:rowOff>1707</xdr:rowOff>
    </xdr:to>
    <xdr:sp macro="" textlink="">
      <xdr:nvSpPr>
        <xdr:cNvPr id="377" name="円/楕円 376"/>
        <xdr:cNvSpPr/>
      </xdr:nvSpPr>
      <xdr:spPr>
        <a:xfrm>
          <a:off x="7810500" y="96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18234</xdr:rowOff>
    </xdr:from>
    <xdr:ext cx="534377" cy="259045"/>
    <xdr:sp macro="" textlink="">
      <xdr:nvSpPr>
        <xdr:cNvPr id="378" name="テキスト ボックス 377"/>
        <xdr:cNvSpPr txBox="1"/>
      </xdr:nvSpPr>
      <xdr:spPr>
        <a:xfrm>
          <a:off x="7594111" y="94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57,276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77615</xdr:rowOff>
    </xdr:from>
    <xdr:to>
      <xdr:col>10</xdr:col>
      <xdr:colOff>155575</xdr:colOff>
      <xdr:row>58</xdr:row>
      <xdr:rowOff>7765</xdr:rowOff>
    </xdr:to>
    <xdr:sp macro="" textlink="">
      <xdr:nvSpPr>
        <xdr:cNvPr id="379" name="円/楕円 378"/>
        <xdr:cNvSpPr/>
      </xdr:nvSpPr>
      <xdr:spPr>
        <a:xfrm>
          <a:off x="6921500" y="98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170342</xdr:rowOff>
    </xdr:from>
    <xdr:ext cx="534377" cy="259045"/>
    <xdr:sp macro="" textlink="">
      <xdr:nvSpPr>
        <xdr:cNvPr id="380" name="テキスト ボックス 379"/>
        <xdr:cNvSpPr txBox="1"/>
      </xdr:nvSpPr>
      <xdr:spPr>
        <a:xfrm>
          <a:off x="6705111" y="994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60658</xdr:rowOff>
    </xdr:from>
    <xdr:to>
      <xdr:col>15</xdr:col>
      <xdr:colOff>180975</xdr:colOff>
      <xdr:row>78</xdr:row>
      <xdr:rowOff>99859</xdr:rowOff>
    </xdr:to>
    <xdr:cxnSp macro="">
      <xdr:nvCxnSpPr>
        <xdr:cNvPr id="411" name="直線コネクタ 410"/>
        <xdr:cNvCxnSpPr/>
      </xdr:nvCxnSpPr>
      <xdr:spPr>
        <a:xfrm flipV="1">
          <a:off x="9639300" y="13433758"/>
          <a:ext cx="838200" cy="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9858</xdr:rowOff>
    </xdr:from>
    <xdr:to>
      <xdr:col>15</xdr:col>
      <xdr:colOff>231775</xdr:colOff>
      <xdr:row>78</xdr:row>
      <xdr:rowOff>111458</xdr:rowOff>
    </xdr:to>
    <xdr:sp macro="" textlink="">
      <xdr:nvSpPr>
        <xdr:cNvPr id="421" name="円/楕円 420"/>
        <xdr:cNvSpPr/>
      </xdr:nvSpPr>
      <xdr:spPr>
        <a:xfrm>
          <a:off x="10426700" y="133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159735</xdr:rowOff>
    </xdr:from>
    <xdr:ext cx="534377" cy="259045"/>
    <xdr:sp macro="" textlink="">
      <xdr:nvSpPr>
        <xdr:cNvPr id="422" name="普通建設事業費 （ うち新規整備　）該当値テキスト"/>
        <xdr:cNvSpPr txBox="1"/>
      </xdr:nvSpPr>
      <xdr:spPr>
        <a:xfrm>
          <a:off x="10528300" y="133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49059</xdr:rowOff>
    </xdr:from>
    <xdr:to>
      <xdr:col>14</xdr:col>
      <xdr:colOff>79375</xdr:colOff>
      <xdr:row>78</xdr:row>
      <xdr:rowOff>150659</xdr:rowOff>
    </xdr:to>
    <xdr:sp macro="" textlink="">
      <xdr:nvSpPr>
        <xdr:cNvPr id="423" name="円/楕円 422"/>
        <xdr:cNvSpPr/>
      </xdr:nvSpPr>
      <xdr:spPr>
        <a:xfrm>
          <a:off x="9588500" y="134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141786</xdr:rowOff>
    </xdr:from>
    <xdr:ext cx="534377" cy="259045"/>
    <xdr:sp macro="" textlink="">
      <xdr:nvSpPr>
        <xdr:cNvPr id="424" name="テキスト ボックス 423"/>
        <xdr:cNvSpPr txBox="1"/>
      </xdr:nvSpPr>
      <xdr:spPr>
        <a:xfrm>
          <a:off x="9372111" y="1351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143993</xdr:rowOff>
    </xdr:from>
    <xdr:to>
      <xdr:col>15</xdr:col>
      <xdr:colOff>180975</xdr:colOff>
      <xdr:row>98</xdr:row>
      <xdr:rowOff>9449</xdr:rowOff>
    </xdr:to>
    <xdr:cxnSp macro="">
      <xdr:nvCxnSpPr>
        <xdr:cNvPr id="453" name="直線コネクタ 452"/>
        <xdr:cNvCxnSpPr/>
      </xdr:nvCxnSpPr>
      <xdr:spPr>
        <a:xfrm>
          <a:off x="9639300" y="16774643"/>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130099</xdr:rowOff>
    </xdr:from>
    <xdr:to>
      <xdr:col>15</xdr:col>
      <xdr:colOff>231775</xdr:colOff>
      <xdr:row>98</xdr:row>
      <xdr:rowOff>60249</xdr:rowOff>
    </xdr:to>
    <xdr:sp macro="" textlink="">
      <xdr:nvSpPr>
        <xdr:cNvPr id="463" name="円/楕円 462"/>
        <xdr:cNvSpPr/>
      </xdr:nvSpPr>
      <xdr:spPr>
        <a:xfrm>
          <a:off x="10426700" y="167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108526</xdr:rowOff>
    </xdr:from>
    <xdr:ext cx="534377" cy="259045"/>
    <xdr:sp macro="" textlink="">
      <xdr:nvSpPr>
        <xdr:cNvPr id="464" name="普通建設事業費 （ うち更新整備　）該当値テキスト"/>
        <xdr:cNvSpPr txBox="1"/>
      </xdr:nvSpPr>
      <xdr:spPr>
        <a:xfrm>
          <a:off x="10528300" y="167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93193</xdr:rowOff>
    </xdr:from>
    <xdr:to>
      <xdr:col>14</xdr:col>
      <xdr:colOff>79375</xdr:colOff>
      <xdr:row>98</xdr:row>
      <xdr:rowOff>23343</xdr:rowOff>
    </xdr:to>
    <xdr:sp macro="" textlink="">
      <xdr:nvSpPr>
        <xdr:cNvPr id="465" name="円/楕円 464"/>
        <xdr:cNvSpPr/>
      </xdr:nvSpPr>
      <xdr:spPr>
        <a:xfrm>
          <a:off x="9588500" y="16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14470</xdr:rowOff>
    </xdr:from>
    <xdr:ext cx="534377" cy="259045"/>
    <xdr:sp macro="" textlink="">
      <xdr:nvSpPr>
        <xdr:cNvPr id="466" name="テキスト ボックス 465"/>
        <xdr:cNvSpPr txBox="1"/>
      </xdr:nvSpPr>
      <xdr:spPr>
        <a:xfrm>
          <a:off x="9372111" y="168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29286</xdr:rowOff>
    </xdr:from>
    <xdr:to>
      <xdr:col>23</xdr:col>
      <xdr:colOff>517525</xdr:colOff>
      <xdr:row>39</xdr:row>
      <xdr:rowOff>42316</xdr:rowOff>
    </xdr:to>
    <xdr:cxnSp macro="">
      <xdr:nvCxnSpPr>
        <xdr:cNvPr id="495" name="直線コネクタ 494"/>
        <xdr:cNvCxnSpPr/>
      </xdr:nvCxnSpPr>
      <xdr:spPr>
        <a:xfrm>
          <a:off x="15481300" y="6372936"/>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29286</xdr:rowOff>
    </xdr:from>
    <xdr:to>
      <xdr:col>22</xdr:col>
      <xdr:colOff>365125</xdr:colOff>
      <xdr:row>37</xdr:row>
      <xdr:rowOff>67310</xdr:rowOff>
    </xdr:to>
    <xdr:cxnSp macro="">
      <xdr:nvCxnSpPr>
        <xdr:cNvPr id="498" name="直線コネクタ 497"/>
        <xdr:cNvCxnSpPr/>
      </xdr:nvCxnSpPr>
      <xdr:spPr>
        <a:xfrm flipV="1">
          <a:off x="14592300" y="6372936"/>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155719</xdr:rowOff>
    </xdr:from>
    <xdr:ext cx="469744" cy="259045"/>
    <xdr:sp macro="" textlink="">
      <xdr:nvSpPr>
        <xdr:cNvPr id="500" name="テキスト ボックス 499"/>
        <xdr:cNvSpPr txBox="1"/>
      </xdr:nvSpPr>
      <xdr:spPr>
        <a:xfrm>
          <a:off x="15246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73635</xdr:rowOff>
    </xdr:from>
    <xdr:to>
      <xdr:col>21</xdr:col>
      <xdr:colOff>161925</xdr:colOff>
      <xdr:row>37</xdr:row>
      <xdr:rowOff>67310</xdr:rowOff>
    </xdr:to>
    <xdr:cxnSp macro="">
      <xdr:nvCxnSpPr>
        <xdr:cNvPr id="501" name="直線コネクタ 500"/>
        <xdr:cNvCxnSpPr/>
      </xdr:nvCxnSpPr>
      <xdr:spPr>
        <a:xfrm>
          <a:off x="13703300" y="6245835"/>
          <a:ext cx="889000" cy="1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103065</xdr:rowOff>
    </xdr:from>
    <xdr:ext cx="469744" cy="259045"/>
    <xdr:sp macro="" textlink="">
      <xdr:nvSpPr>
        <xdr:cNvPr id="503" name="テキスト ボックス 502"/>
        <xdr:cNvSpPr txBox="1"/>
      </xdr:nvSpPr>
      <xdr:spPr>
        <a:xfrm>
          <a:off x="14357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73635</xdr:rowOff>
    </xdr:from>
    <xdr:to>
      <xdr:col>19</xdr:col>
      <xdr:colOff>644525</xdr:colOff>
      <xdr:row>38</xdr:row>
      <xdr:rowOff>43002</xdr:rowOff>
    </xdr:to>
    <xdr:cxnSp macro="">
      <xdr:nvCxnSpPr>
        <xdr:cNvPr id="504" name="直線コネクタ 503"/>
        <xdr:cNvCxnSpPr/>
      </xdr:nvCxnSpPr>
      <xdr:spPr>
        <a:xfrm flipV="1">
          <a:off x="12814300" y="6245835"/>
          <a:ext cx="889000" cy="3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162966</xdr:rowOff>
    </xdr:from>
    <xdr:to>
      <xdr:col>23</xdr:col>
      <xdr:colOff>568325</xdr:colOff>
      <xdr:row>39</xdr:row>
      <xdr:rowOff>93116</xdr:rowOff>
    </xdr:to>
    <xdr:sp macro="" textlink="">
      <xdr:nvSpPr>
        <xdr:cNvPr id="514" name="円/楕円 513"/>
        <xdr:cNvSpPr/>
      </xdr:nvSpPr>
      <xdr:spPr>
        <a:xfrm>
          <a:off x="162687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77893</xdr:rowOff>
    </xdr:from>
    <xdr:ext cx="313932" cy="259045"/>
    <xdr:sp macro="" textlink="">
      <xdr:nvSpPr>
        <xdr:cNvPr id="515" name="災害復旧事業費該当値テキスト"/>
        <xdr:cNvSpPr txBox="1"/>
      </xdr:nvSpPr>
      <xdr:spPr>
        <a:xfrm>
          <a:off x="16370300" y="6592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149936</xdr:rowOff>
    </xdr:from>
    <xdr:to>
      <xdr:col>22</xdr:col>
      <xdr:colOff>415925</xdr:colOff>
      <xdr:row>37</xdr:row>
      <xdr:rowOff>80086</xdr:rowOff>
    </xdr:to>
    <xdr:sp macro="" textlink="">
      <xdr:nvSpPr>
        <xdr:cNvPr id="516" name="円/楕円 515"/>
        <xdr:cNvSpPr/>
      </xdr:nvSpPr>
      <xdr:spPr>
        <a:xfrm>
          <a:off x="15430500" y="63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96613</xdr:rowOff>
    </xdr:from>
    <xdr:ext cx="469744" cy="259045"/>
    <xdr:sp macro="" textlink="">
      <xdr:nvSpPr>
        <xdr:cNvPr id="517" name="テキスト ボックス 516"/>
        <xdr:cNvSpPr txBox="1"/>
      </xdr:nvSpPr>
      <xdr:spPr>
        <a:xfrm>
          <a:off x="15246427" y="609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16510</xdr:rowOff>
    </xdr:from>
    <xdr:to>
      <xdr:col>21</xdr:col>
      <xdr:colOff>212725</xdr:colOff>
      <xdr:row>37</xdr:row>
      <xdr:rowOff>118110</xdr:rowOff>
    </xdr:to>
    <xdr:sp macro="" textlink="">
      <xdr:nvSpPr>
        <xdr:cNvPr id="518" name="円/楕円 517"/>
        <xdr:cNvSpPr/>
      </xdr:nvSpPr>
      <xdr:spPr>
        <a:xfrm>
          <a:off x="1454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134637</xdr:rowOff>
    </xdr:from>
    <xdr:ext cx="469744" cy="259045"/>
    <xdr:sp macro="" textlink="">
      <xdr:nvSpPr>
        <xdr:cNvPr id="519" name="テキスト ボックス 518"/>
        <xdr:cNvSpPr txBox="1"/>
      </xdr:nvSpPr>
      <xdr:spPr>
        <a:xfrm>
          <a:off x="14357427" y="61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22835</xdr:rowOff>
    </xdr:from>
    <xdr:to>
      <xdr:col>20</xdr:col>
      <xdr:colOff>9525</xdr:colOff>
      <xdr:row>36</xdr:row>
      <xdr:rowOff>124435</xdr:rowOff>
    </xdr:to>
    <xdr:sp macro="" textlink="">
      <xdr:nvSpPr>
        <xdr:cNvPr id="520" name="円/楕円 519"/>
        <xdr:cNvSpPr/>
      </xdr:nvSpPr>
      <xdr:spPr>
        <a:xfrm>
          <a:off x="13652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140962</xdr:rowOff>
    </xdr:from>
    <xdr:ext cx="469744" cy="259045"/>
    <xdr:sp macro="" textlink="">
      <xdr:nvSpPr>
        <xdr:cNvPr id="521" name="テキスト ボックス 520"/>
        <xdr:cNvSpPr txBox="1"/>
      </xdr:nvSpPr>
      <xdr:spPr>
        <a:xfrm>
          <a:off x="13468427" y="597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163652</xdr:rowOff>
    </xdr:from>
    <xdr:to>
      <xdr:col>18</xdr:col>
      <xdr:colOff>492125</xdr:colOff>
      <xdr:row>38</xdr:row>
      <xdr:rowOff>93802</xdr:rowOff>
    </xdr:to>
    <xdr:sp macro="" textlink="">
      <xdr:nvSpPr>
        <xdr:cNvPr id="522" name="円/楕円 521"/>
        <xdr:cNvSpPr/>
      </xdr:nvSpPr>
      <xdr:spPr>
        <a:xfrm>
          <a:off x="12763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84929</xdr:rowOff>
    </xdr:from>
    <xdr:ext cx="469744" cy="259045"/>
    <xdr:sp macro="" textlink="">
      <xdr:nvSpPr>
        <xdr:cNvPr id="523" name="テキスト ボックス 522"/>
        <xdr:cNvSpPr txBox="1"/>
      </xdr:nvSpPr>
      <xdr:spPr>
        <a:xfrm>
          <a:off x="12579427"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116709</xdr:rowOff>
    </xdr:from>
    <xdr:to>
      <xdr:col>23</xdr:col>
      <xdr:colOff>517525</xdr:colOff>
      <xdr:row>74</xdr:row>
      <xdr:rowOff>154020</xdr:rowOff>
    </xdr:to>
    <xdr:cxnSp macro="">
      <xdr:nvCxnSpPr>
        <xdr:cNvPr id="603" name="直線コネクタ 602"/>
        <xdr:cNvCxnSpPr/>
      </xdr:nvCxnSpPr>
      <xdr:spPr>
        <a:xfrm>
          <a:off x="15481300" y="12804009"/>
          <a:ext cx="8382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89310</xdr:rowOff>
    </xdr:from>
    <xdr:to>
      <xdr:col>22</xdr:col>
      <xdr:colOff>365125</xdr:colOff>
      <xdr:row>74</xdr:row>
      <xdr:rowOff>116709</xdr:rowOff>
    </xdr:to>
    <xdr:cxnSp macro="">
      <xdr:nvCxnSpPr>
        <xdr:cNvPr id="606" name="直線コネクタ 605"/>
        <xdr:cNvCxnSpPr/>
      </xdr:nvCxnSpPr>
      <xdr:spPr>
        <a:xfrm>
          <a:off x="14592300" y="12776610"/>
          <a:ext cx="889000" cy="2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31507</xdr:rowOff>
    </xdr:from>
    <xdr:to>
      <xdr:col>21</xdr:col>
      <xdr:colOff>161925</xdr:colOff>
      <xdr:row>74</xdr:row>
      <xdr:rowOff>89310</xdr:rowOff>
    </xdr:to>
    <xdr:cxnSp macro="">
      <xdr:nvCxnSpPr>
        <xdr:cNvPr id="609" name="直線コネクタ 608"/>
        <xdr:cNvCxnSpPr/>
      </xdr:nvCxnSpPr>
      <xdr:spPr>
        <a:xfrm>
          <a:off x="13703300" y="12718807"/>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167540</xdr:rowOff>
    </xdr:from>
    <xdr:to>
      <xdr:col>19</xdr:col>
      <xdr:colOff>644525</xdr:colOff>
      <xdr:row>74</xdr:row>
      <xdr:rowOff>31507</xdr:rowOff>
    </xdr:to>
    <xdr:cxnSp macro="">
      <xdr:nvCxnSpPr>
        <xdr:cNvPr id="612" name="直線コネクタ 611"/>
        <xdr:cNvCxnSpPr/>
      </xdr:nvCxnSpPr>
      <xdr:spPr>
        <a:xfrm>
          <a:off x="12814300" y="12683390"/>
          <a:ext cx="889000" cy="3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103220</xdr:rowOff>
    </xdr:from>
    <xdr:to>
      <xdr:col>23</xdr:col>
      <xdr:colOff>568325</xdr:colOff>
      <xdr:row>75</xdr:row>
      <xdr:rowOff>33370</xdr:rowOff>
    </xdr:to>
    <xdr:sp macro="" textlink="">
      <xdr:nvSpPr>
        <xdr:cNvPr id="622" name="円/楕円 621"/>
        <xdr:cNvSpPr/>
      </xdr:nvSpPr>
      <xdr:spPr>
        <a:xfrm>
          <a:off x="16268700" y="1279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126097</xdr:rowOff>
    </xdr:from>
    <xdr:ext cx="534377" cy="259045"/>
    <xdr:sp macro="" textlink="">
      <xdr:nvSpPr>
        <xdr:cNvPr id="623" name="公債費該当値テキスト"/>
        <xdr:cNvSpPr txBox="1"/>
      </xdr:nvSpPr>
      <xdr:spPr>
        <a:xfrm>
          <a:off x="16370300" y="126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65909</xdr:rowOff>
    </xdr:from>
    <xdr:to>
      <xdr:col>22</xdr:col>
      <xdr:colOff>415925</xdr:colOff>
      <xdr:row>74</xdr:row>
      <xdr:rowOff>167509</xdr:rowOff>
    </xdr:to>
    <xdr:sp macro="" textlink="">
      <xdr:nvSpPr>
        <xdr:cNvPr id="624" name="円/楕円 623"/>
        <xdr:cNvSpPr/>
      </xdr:nvSpPr>
      <xdr:spPr>
        <a:xfrm>
          <a:off x="15430500" y="1275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12586</xdr:rowOff>
    </xdr:from>
    <xdr:ext cx="534377" cy="259045"/>
    <xdr:sp macro="" textlink="">
      <xdr:nvSpPr>
        <xdr:cNvPr id="625" name="テキスト ボックス 624"/>
        <xdr:cNvSpPr txBox="1"/>
      </xdr:nvSpPr>
      <xdr:spPr>
        <a:xfrm>
          <a:off x="15214111" y="1252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38510</xdr:rowOff>
    </xdr:from>
    <xdr:to>
      <xdr:col>21</xdr:col>
      <xdr:colOff>212725</xdr:colOff>
      <xdr:row>74</xdr:row>
      <xdr:rowOff>140110</xdr:rowOff>
    </xdr:to>
    <xdr:sp macro="" textlink="">
      <xdr:nvSpPr>
        <xdr:cNvPr id="626" name="円/楕円 625"/>
        <xdr:cNvSpPr/>
      </xdr:nvSpPr>
      <xdr:spPr>
        <a:xfrm>
          <a:off x="14541500" y="127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156637</xdr:rowOff>
    </xdr:from>
    <xdr:ext cx="534377" cy="259045"/>
    <xdr:sp macro="" textlink="">
      <xdr:nvSpPr>
        <xdr:cNvPr id="627" name="テキスト ボックス 626"/>
        <xdr:cNvSpPr txBox="1"/>
      </xdr:nvSpPr>
      <xdr:spPr>
        <a:xfrm>
          <a:off x="14325111" y="125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53,086</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152157</xdr:rowOff>
    </xdr:from>
    <xdr:to>
      <xdr:col>20</xdr:col>
      <xdr:colOff>9525</xdr:colOff>
      <xdr:row>74</xdr:row>
      <xdr:rowOff>82307</xdr:rowOff>
    </xdr:to>
    <xdr:sp macro="" textlink="">
      <xdr:nvSpPr>
        <xdr:cNvPr id="628" name="円/楕円 627"/>
        <xdr:cNvSpPr/>
      </xdr:nvSpPr>
      <xdr:spPr>
        <a:xfrm>
          <a:off x="13652500" y="126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98834</xdr:rowOff>
    </xdr:from>
    <xdr:ext cx="534377" cy="259045"/>
    <xdr:sp macro="" textlink="">
      <xdr:nvSpPr>
        <xdr:cNvPr id="629" name="テキスト ボックス 628"/>
        <xdr:cNvSpPr txBox="1"/>
      </xdr:nvSpPr>
      <xdr:spPr>
        <a:xfrm>
          <a:off x="13436111" y="124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56,626</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116740</xdr:rowOff>
    </xdr:from>
    <xdr:to>
      <xdr:col>18</xdr:col>
      <xdr:colOff>492125</xdr:colOff>
      <xdr:row>74</xdr:row>
      <xdr:rowOff>46890</xdr:rowOff>
    </xdr:to>
    <xdr:sp macro="" textlink="">
      <xdr:nvSpPr>
        <xdr:cNvPr id="630" name="円/楕円 629"/>
        <xdr:cNvSpPr/>
      </xdr:nvSpPr>
      <xdr:spPr>
        <a:xfrm>
          <a:off x="12763500" y="126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63417</xdr:rowOff>
    </xdr:from>
    <xdr:ext cx="534377" cy="259045"/>
    <xdr:sp macro="" textlink="">
      <xdr:nvSpPr>
        <xdr:cNvPr id="631" name="テキスト ボックス 630"/>
        <xdr:cNvSpPr txBox="1"/>
      </xdr:nvSpPr>
      <xdr:spPr>
        <a:xfrm>
          <a:off x="12547111" y="124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89040</xdr:rowOff>
    </xdr:from>
    <xdr:to>
      <xdr:col>23</xdr:col>
      <xdr:colOff>517525</xdr:colOff>
      <xdr:row>99</xdr:row>
      <xdr:rowOff>9500</xdr:rowOff>
    </xdr:to>
    <xdr:cxnSp macro="">
      <xdr:nvCxnSpPr>
        <xdr:cNvPr id="660" name="直線コネクタ 659"/>
        <xdr:cNvCxnSpPr/>
      </xdr:nvCxnSpPr>
      <xdr:spPr>
        <a:xfrm flipV="1">
          <a:off x="15481300" y="16891140"/>
          <a:ext cx="838200" cy="9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5144</xdr:rowOff>
    </xdr:from>
    <xdr:to>
      <xdr:col>22</xdr:col>
      <xdr:colOff>365125</xdr:colOff>
      <xdr:row>99</xdr:row>
      <xdr:rowOff>9500</xdr:rowOff>
    </xdr:to>
    <xdr:cxnSp macro="">
      <xdr:nvCxnSpPr>
        <xdr:cNvPr id="663" name="直線コネクタ 662"/>
        <xdr:cNvCxnSpPr/>
      </xdr:nvCxnSpPr>
      <xdr:spPr>
        <a:xfrm>
          <a:off x="14592300" y="16978694"/>
          <a:ext cx="8890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5144</xdr:rowOff>
    </xdr:from>
    <xdr:to>
      <xdr:col>21</xdr:col>
      <xdr:colOff>161925</xdr:colOff>
      <xdr:row>99</xdr:row>
      <xdr:rowOff>21120</xdr:rowOff>
    </xdr:to>
    <xdr:cxnSp macro="">
      <xdr:nvCxnSpPr>
        <xdr:cNvPr id="666" name="直線コネクタ 665"/>
        <xdr:cNvCxnSpPr/>
      </xdr:nvCxnSpPr>
      <xdr:spPr>
        <a:xfrm flipV="1">
          <a:off x="13703300" y="16978694"/>
          <a:ext cx="889000" cy="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8623</xdr:rowOff>
    </xdr:from>
    <xdr:to>
      <xdr:col>19</xdr:col>
      <xdr:colOff>644525</xdr:colOff>
      <xdr:row>99</xdr:row>
      <xdr:rowOff>21120</xdr:rowOff>
    </xdr:to>
    <xdr:cxnSp macro="">
      <xdr:nvCxnSpPr>
        <xdr:cNvPr id="669" name="直線コネクタ 668"/>
        <xdr:cNvCxnSpPr/>
      </xdr:nvCxnSpPr>
      <xdr:spPr>
        <a:xfrm>
          <a:off x="12814300" y="1698217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38240</xdr:rowOff>
    </xdr:from>
    <xdr:to>
      <xdr:col>23</xdr:col>
      <xdr:colOff>568325</xdr:colOff>
      <xdr:row>98</xdr:row>
      <xdr:rowOff>139840</xdr:rowOff>
    </xdr:to>
    <xdr:sp macro="" textlink="">
      <xdr:nvSpPr>
        <xdr:cNvPr id="679" name="円/楕円 678"/>
        <xdr:cNvSpPr/>
      </xdr:nvSpPr>
      <xdr:spPr>
        <a:xfrm>
          <a:off x="16268700" y="168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136288</xdr:rowOff>
    </xdr:from>
    <xdr:ext cx="469744" cy="259045"/>
    <xdr:sp macro="" textlink="">
      <xdr:nvSpPr>
        <xdr:cNvPr id="680" name="積立金該当値テキスト"/>
        <xdr:cNvSpPr txBox="1"/>
      </xdr:nvSpPr>
      <xdr:spPr>
        <a:xfrm>
          <a:off x="16370300" y="1676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130150</xdr:rowOff>
    </xdr:from>
    <xdr:to>
      <xdr:col>22</xdr:col>
      <xdr:colOff>415925</xdr:colOff>
      <xdr:row>99</xdr:row>
      <xdr:rowOff>60300</xdr:rowOff>
    </xdr:to>
    <xdr:sp macro="" textlink="">
      <xdr:nvSpPr>
        <xdr:cNvPr id="681" name="円/楕円 680"/>
        <xdr:cNvSpPr/>
      </xdr:nvSpPr>
      <xdr:spPr>
        <a:xfrm>
          <a:off x="15430500" y="169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51427</xdr:rowOff>
    </xdr:from>
    <xdr:ext cx="469744" cy="259045"/>
    <xdr:sp macro="" textlink="">
      <xdr:nvSpPr>
        <xdr:cNvPr id="682" name="テキスト ボックス 681"/>
        <xdr:cNvSpPr txBox="1"/>
      </xdr:nvSpPr>
      <xdr:spPr>
        <a:xfrm>
          <a:off x="15246427" y="1702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125794</xdr:rowOff>
    </xdr:from>
    <xdr:to>
      <xdr:col>21</xdr:col>
      <xdr:colOff>212725</xdr:colOff>
      <xdr:row>99</xdr:row>
      <xdr:rowOff>55944</xdr:rowOff>
    </xdr:to>
    <xdr:sp macro="" textlink="">
      <xdr:nvSpPr>
        <xdr:cNvPr id="683" name="円/楕円 682"/>
        <xdr:cNvSpPr/>
      </xdr:nvSpPr>
      <xdr:spPr>
        <a:xfrm>
          <a:off x="14541500" y="169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47071</xdr:rowOff>
    </xdr:from>
    <xdr:ext cx="469744" cy="259045"/>
    <xdr:sp macro="" textlink="">
      <xdr:nvSpPr>
        <xdr:cNvPr id="684" name="テキスト ボックス 683"/>
        <xdr:cNvSpPr txBox="1"/>
      </xdr:nvSpPr>
      <xdr:spPr>
        <a:xfrm>
          <a:off x="14357427" y="170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141770</xdr:rowOff>
    </xdr:from>
    <xdr:to>
      <xdr:col>20</xdr:col>
      <xdr:colOff>9525</xdr:colOff>
      <xdr:row>99</xdr:row>
      <xdr:rowOff>71920</xdr:rowOff>
    </xdr:to>
    <xdr:sp macro="" textlink="">
      <xdr:nvSpPr>
        <xdr:cNvPr id="685" name="円/楕円 684"/>
        <xdr:cNvSpPr/>
      </xdr:nvSpPr>
      <xdr:spPr>
        <a:xfrm>
          <a:off x="13652500" y="169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63047</xdr:rowOff>
    </xdr:from>
    <xdr:ext cx="469744" cy="259045"/>
    <xdr:sp macro="" textlink="">
      <xdr:nvSpPr>
        <xdr:cNvPr id="686" name="テキスト ボックス 685"/>
        <xdr:cNvSpPr txBox="1"/>
      </xdr:nvSpPr>
      <xdr:spPr>
        <a:xfrm>
          <a:off x="13468427" y="170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129273</xdr:rowOff>
    </xdr:from>
    <xdr:to>
      <xdr:col>18</xdr:col>
      <xdr:colOff>492125</xdr:colOff>
      <xdr:row>99</xdr:row>
      <xdr:rowOff>59423</xdr:rowOff>
    </xdr:to>
    <xdr:sp macro="" textlink="">
      <xdr:nvSpPr>
        <xdr:cNvPr id="687" name="円/楕円 686"/>
        <xdr:cNvSpPr/>
      </xdr:nvSpPr>
      <xdr:spPr>
        <a:xfrm>
          <a:off x="12763500" y="1693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50550</xdr:rowOff>
    </xdr:from>
    <xdr:ext cx="469744" cy="259045"/>
    <xdr:sp macro="" textlink="">
      <xdr:nvSpPr>
        <xdr:cNvPr id="688" name="テキスト ボックス 687"/>
        <xdr:cNvSpPr txBox="1"/>
      </xdr:nvSpPr>
      <xdr:spPr>
        <a:xfrm>
          <a:off x="12579427" y="1702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1724</xdr:rowOff>
    </xdr:from>
    <xdr:to>
      <xdr:col>31</xdr:col>
      <xdr:colOff>34925</xdr:colOff>
      <xdr:row>39</xdr:row>
      <xdr:rowOff>98878</xdr:rowOff>
    </xdr:to>
    <xdr:cxnSp macro="">
      <xdr:nvCxnSpPr>
        <xdr:cNvPr id="722" name="直線コネクタ 721"/>
        <xdr:cNvCxnSpPr/>
      </xdr:nvCxnSpPr>
      <xdr:spPr>
        <a:xfrm>
          <a:off x="20434300" y="6688274"/>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1724</xdr:rowOff>
    </xdr:from>
    <xdr:to>
      <xdr:col>29</xdr:col>
      <xdr:colOff>517525</xdr:colOff>
      <xdr:row>39</xdr:row>
      <xdr:rowOff>66385</xdr:rowOff>
    </xdr:to>
    <xdr:cxnSp macro="">
      <xdr:nvCxnSpPr>
        <xdr:cNvPr id="725" name="直線コネクタ 724"/>
        <xdr:cNvCxnSpPr/>
      </xdr:nvCxnSpPr>
      <xdr:spPr>
        <a:xfrm flipV="1">
          <a:off x="19545300" y="6688274"/>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66385</xdr:rowOff>
    </xdr:from>
    <xdr:to>
      <xdr:col>28</xdr:col>
      <xdr:colOff>314325</xdr:colOff>
      <xdr:row>39</xdr:row>
      <xdr:rowOff>98878</xdr:rowOff>
    </xdr:to>
    <xdr:cxnSp macro="">
      <xdr:nvCxnSpPr>
        <xdr:cNvPr id="728" name="直線コネクタ 727"/>
        <xdr:cNvCxnSpPr/>
      </xdr:nvCxnSpPr>
      <xdr:spPr>
        <a:xfrm flipV="1">
          <a:off x="18656300" y="6752935"/>
          <a:ext cx="889000" cy="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122374</xdr:rowOff>
    </xdr:from>
    <xdr:to>
      <xdr:col>29</xdr:col>
      <xdr:colOff>568325</xdr:colOff>
      <xdr:row>39</xdr:row>
      <xdr:rowOff>52524</xdr:rowOff>
    </xdr:to>
    <xdr:sp macro="" textlink="">
      <xdr:nvSpPr>
        <xdr:cNvPr id="742" name="円/楕円 741"/>
        <xdr:cNvSpPr/>
      </xdr:nvSpPr>
      <xdr:spPr>
        <a:xfrm>
          <a:off x="20383500" y="66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43" name="テキスト ボックス 742"/>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15585</xdr:rowOff>
    </xdr:from>
    <xdr:to>
      <xdr:col>28</xdr:col>
      <xdr:colOff>365125</xdr:colOff>
      <xdr:row>39</xdr:row>
      <xdr:rowOff>117185</xdr:rowOff>
    </xdr:to>
    <xdr:sp macro="" textlink="">
      <xdr:nvSpPr>
        <xdr:cNvPr id="744" name="円/楕円 743"/>
        <xdr:cNvSpPr/>
      </xdr:nvSpPr>
      <xdr:spPr>
        <a:xfrm>
          <a:off x="19494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108312</xdr:rowOff>
    </xdr:from>
    <xdr:ext cx="378565" cy="259045"/>
    <xdr:sp macro="" textlink="">
      <xdr:nvSpPr>
        <xdr:cNvPr id="745" name="テキスト ボックス 744"/>
        <xdr:cNvSpPr txBox="1"/>
      </xdr:nvSpPr>
      <xdr:spPr>
        <a:xfrm>
          <a:off x="19356017" y="6794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41036</xdr:rowOff>
    </xdr:from>
    <xdr:to>
      <xdr:col>32</xdr:col>
      <xdr:colOff>187325</xdr:colOff>
      <xdr:row>58</xdr:row>
      <xdr:rowOff>78253</xdr:rowOff>
    </xdr:to>
    <xdr:cxnSp macro="">
      <xdr:nvCxnSpPr>
        <xdr:cNvPr id="774" name="直線コネクタ 773"/>
        <xdr:cNvCxnSpPr/>
      </xdr:nvCxnSpPr>
      <xdr:spPr>
        <a:xfrm>
          <a:off x="21323300" y="9985136"/>
          <a:ext cx="8382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104404</xdr:rowOff>
    </xdr:from>
    <xdr:to>
      <xdr:col>31</xdr:col>
      <xdr:colOff>34925</xdr:colOff>
      <xdr:row>58</xdr:row>
      <xdr:rowOff>41036</xdr:rowOff>
    </xdr:to>
    <xdr:cxnSp macro="">
      <xdr:nvCxnSpPr>
        <xdr:cNvPr id="777" name="直線コネクタ 776"/>
        <xdr:cNvCxnSpPr/>
      </xdr:nvCxnSpPr>
      <xdr:spPr>
        <a:xfrm>
          <a:off x="20434300" y="9877054"/>
          <a:ext cx="889000" cy="10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78253</xdr:rowOff>
    </xdr:from>
    <xdr:to>
      <xdr:col>29</xdr:col>
      <xdr:colOff>517525</xdr:colOff>
      <xdr:row>57</xdr:row>
      <xdr:rowOff>104404</xdr:rowOff>
    </xdr:to>
    <xdr:cxnSp macro="">
      <xdr:nvCxnSpPr>
        <xdr:cNvPr id="780" name="直線コネクタ 779"/>
        <xdr:cNvCxnSpPr/>
      </xdr:nvCxnSpPr>
      <xdr:spPr>
        <a:xfrm>
          <a:off x="19545300" y="9850903"/>
          <a:ext cx="889000" cy="2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31527</xdr:rowOff>
    </xdr:from>
    <xdr:to>
      <xdr:col>28</xdr:col>
      <xdr:colOff>314325</xdr:colOff>
      <xdr:row>57</xdr:row>
      <xdr:rowOff>78253</xdr:rowOff>
    </xdr:to>
    <xdr:cxnSp macro="">
      <xdr:nvCxnSpPr>
        <xdr:cNvPr id="783" name="直線コネクタ 782"/>
        <xdr:cNvCxnSpPr/>
      </xdr:nvCxnSpPr>
      <xdr:spPr>
        <a:xfrm>
          <a:off x="18656300" y="9804177"/>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27453</xdr:rowOff>
    </xdr:from>
    <xdr:to>
      <xdr:col>32</xdr:col>
      <xdr:colOff>238125</xdr:colOff>
      <xdr:row>58</xdr:row>
      <xdr:rowOff>129053</xdr:rowOff>
    </xdr:to>
    <xdr:sp macro="" textlink="">
      <xdr:nvSpPr>
        <xdr:cNvPr id="793" name="円/楕円 792"/>
        <xdr:cNvSpPr/>
      </xdr:nvSpPr>
      <xdr:spPr>
        <a:xfrm>
          <a:off x="221107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128867</xdr:rowOff>
    </xdr:from>
    <xdr:ext cx="378565" cy="259045"/>
    <xdr:sp macro="" textlink="">
      <xdr:nvSpPr>
        <xdr:cNvPr id="794" name="貸付金該当値テキスト"/>
        <xdr:cNvSpPr txBox="1"/>
      </xdr:nvSpPr>
      <xdr:spPr>
        <a:xfrm>
          <a:off x="22212300" y="990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161686</xdr:rowOff>
    </xdr:from>
    <xdr:to>
      <xdr:col>31</xdr:col>
      <xdr:colOff>85725</xdr:colOff>
      <xdr:row>58</xdr:row>
      <xdr:rowOff>91836</xdr:rowOff>
    </xdr:to>
    <xdr:sp macro="" textlink="">
      <xdr:nvSpPr>
        <xdr:cNvPr id="795" name="円/楕円 794"/>
        <xdr:cNvSpPr/>
      </xdr:nvSpPr>
      <xdr:spPr>
        <a:xfrm>
          <a:off x="21272500" y="993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82963</xdr:rowOff>
    </xdr:from>
    <xdr:ext cx="469744" cy="259045"/>
    <xdr:sp macro="" textlink="">
      <xdr:nvSpPr>
        <xdr:cNvPr id="796" name="テキスト ボックス 795"/>
        <xdr:cNvSpPr txBox="1"/>
      </xdr:nvSpPr>
      <xdr:spPr>
        <a:xfrm>
          <a:off x="21088427" y="1002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53604</xdr:rowOff>
    </xdr:from>
    <xdr:to>
      <xdr:col>29</xdr:col>
      <xdr:colOff>568325</xdr:colOff>
      <xdr:row>57</xdr:row>
      <xdr:rowOff>155204</xdr:rowOff>
    </xdr:to>
    <xdr:sp macro="" textlink="">
      <xdr:nvSpPr>
        <xdr:cNvPr id="797" name="円/楕円 796"/>
        <xdr:cNvSpPr/>
      </xdr:nvSpPr>
      <xdr:spPr>
        <a:xfrm>
          <a:off x="20383500" y="982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281</xdr:rowOff>
    </xdr:from>
    <xdr:ext cx="469744" cy="259045"/>
    <xdr:sp macro="" textlink="">
      <xdr:nvSpPr>
        <xdr:cNvPr id="798" name="テキスト ボックス 797"/>
        <xdr:cNvSpPr txBox="1"/>
      </xdr:nvSpPr>
      <xdr:spPr>
        <a:xfrm>
          <a:off x="20199427" y="96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27453</xdr:rowOff>
    </xdr:from>
    <xdr:to>
      <xdr:col>28</xdr:col>
      <xdr:colOff>365125</xdr:colOff>
      <xdr:row>57</xdr:row>
      <xdr:rowOff>129053</xdr:rowOff>
    </xdr:to>
    <xdr:sp macro="" textlink="">
      <xdr:nvSpPr>
        <xdr:cNvPr id="799" name="円/楕円 798"/>
        <xdr:cNvSpPr/>
      </xdr:nvSpPr>
      <xdr:spPr>
        <a:xfrm>
          <a:off x="19494500" y="98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145580</xdr:rowOff>
    </xdr:from>
    <xdr:ext cx="469744" cy="259045"/>
    <xdr:sp macro="" textlink="">
      <xdr:nvSpPr>
        <xdr:cNvPr id="800" name="テキスト ボックス 799"/>
        <xdr:cNvSpPr txBox="1"/>
      </xdr:nvSpPr>
      <xdr:spPr>
        <a:xfrm>
          <a:off x="19310427" y="957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152177</xdr:rowOff>
    </xdr:from>
    <xdr:to>
      <xdr:col>27</xdr:col>
      <xdr:colOff>161925</xdr:colOff>
      <xdr:row>57</xdr:row>
      <xdr:rowOff>82327</xdr:rowOff>
    </xdr:to>
    <xdr:sp macro="" textlink="">
      <xdr:nvSpPr>
        <xdr:cNvPr id="801" name="円/楕円 800"/>
        <xdr:cNvSpPr/>
      </xdr:nvSpPr>
      <xdr:spPr>
        <a:xfrm>
          <a:off x="18605500" y="97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98854</xdr:rowOff>
    </xdr:from>
    <xdr:ext cx="469744" cy="259045"/>
    <xdr:sp macro="" textlink="">
      <xdr:nvSpPr>
        <xdr:cNvPr id="802" name="テキスト ボックス 801"/>
        <xdr:cNvSpPr txBox="1"/>
      </xdr:nvSpPr>
      <xdr:spPr>
        <a:xfrm>
          <a:off x="18421427" y="952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103772</xdr:rowOff>
    </xdr:from>
    <xdr:to>
      <xdr:col>32</xdr:col>
      <xdr:colOff>187325</xdr:colOff>
      <xdr:row>78</xdr:row>
      <xdr:rowOff>100933</xdr:rowOff>
    </xdr:to>
    <xdr:cxnSp macro="">
      <xdr:nvCxnSpPr>
        <xdr:cNvPr id="832" name="直線コネクタ 831"/>
        <xdr:cNvCxnSpPr/>
      </xdr:nvCxnSpPr>
      <xdr:spPr>
        <a:xfrm>
          <a:off x="21323300" y="13133972"/>
          <a:ext cx="838200" cy="34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103772</xdr:rowOff>
    </xdr:from>
    <xdr:to>
      <xdr:col>31</xdr:col>
      <xdr:colOff>34925</xdr:colOff>
      <xdr:row>76</xdr:row>
      <xdr:rowOff>121298</xdr:rowOff>
    </xdr:to>
    <xdr:cxnSp macro="">
      <xdr:nvCxnSpPr>
        <xdr:cNvPr id="835" name="直線コネクタ 834"/>
        <xdr:cNvCxnSpPr/>
      </xdr:nvCxnSpPr>
      <xdr:spPr>
        <a:xfrm flipV="1">
          <a:off x="20434300" y="1313397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120021</xdr:rowOff>
    </xdr:from>
    <xdr:to>
      <xdr:col>29</xdr:col>
      <xdr:colOff>517525</xdr:colOff>
      <xdr:row>76</xdr:row>
      <xdr:rowOff>121298</xdr:rowOff>
    </xdr:to>
    <xdr:cxnSp macro="">
      <xdr:nvCxnSpPr>
        <xdr:cNvPr id="838" name="直線コネクタ 837"/>
        <xdr:cNvCxnSpPr/>
      </xdr:nvCxnSpPr>
      <xdr:spPr>
        <a:xfrm>
          <a:off x="19545300" y="13150221"/>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120021</xdr:rowOff>
    </xdr:from>
    <xdr:to>
      <xdr:col>28</xdr:col>
      <xdr:colOff>314325</xdr:colOff>
      <xdr:row>76</xdr:row>
      <xdr:rowOff>121107</xdr:rowOff>
    </xdr:to>
    <xdr:cxnSp macro="">
      <xdr:nvCxnSpPr>
        <xdr:cNvPr id="841" name="直線コネクタ 840"/>
        <xdr:cNvCxnSpPr/>
      </xdr:nvCxnSpPr>
      <xdr:spPr>
        <a:xfrm flipV="1">
          <a:off x="18656300" y="13150221"/>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50133</xdr:rowOff>
    </xdr:from>
    <xdr:to>
      <xdr:col>32</xdr:col>
      <xdr:colOff>238125</xdr:colOff>
      <xdr:row>78</xdr:row>
      <xdr:rowOff>151733</xdr:rowOff>
    </xdr:to>
    <xdr:sp macro="" textlink="">
      <xdr:nvSpPr>
        <xdr:cNvPr id="851" name="円/楕円 850"/>
        <xdr:cNvSpPr/>
      </xdr:nvSpPr>
      <xdr:spPr>
        <a:xfrm>
          <a:off x="22110700" y="134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136510</xdr:rowOff>
    </xdr:from>
    <xdr:ext cx="534377" cy="259045"/>
    <xdr:sp macro="" textlink="">
      <xdr:nvSpPr>
        <xdr:cNvPr id="852" name="繰出金該当値テキスト"/>
        <xdr:cNvSpPr txBox="1"/>
      </xdr:nvSpPr>
      <xdr:spPr>
        <a:xfrm>
          <a:off x="22212300" y="133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26,035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52972</xdr:rowOff>
    </xdr:from>
    <xdr:to>
      <xdr:col>31</xdr:col>
      <xdr:colOff>85725</xdr:colOff>
      <xdr:row>76</xdr:row>
      <xdr:rowOff>154572</xdr:rowOff>
    </xdr:to>
    <xdr:sp macro="" textlink="">
      <xdr:nvSpPr>
        <xdr:cNvPr id="853" name="円/楕円 852"/>
        <xdr:cNvSpPr/>
      </xdr:nvSpPr>
      <xdr:spPr>
        <a:xfrm>
          <a:off x="212725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171099</xdr:rowOff>
    </xdr:from>
    <xdr:ext cx="534377" cy="259045"/>
    <xdr:sp macro="" textlink="">
      <xdr:nvSpPr>
        <xdr:cNvPr id="854" name="テキスト ボックス 853"/>
        <xdr:cNvSpPr txBox="1"/>
      </xdr:nvSpPr>
      <xdr:spPr>
        <a:xfrm>
          <a:off x="21056111" y="1285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70498</xdr:rowOff>
    </xdr:from>
    <xdr:to>
      <xdr:col>29</xdr:col>
      <xdr:colOff>568325</xdr:colOff>
      <xdr:row>77</xdr:row>
      <xdr:rowOff>648</xdr:rowOff>
    </xdr:to>
    <xdr:sp macro="" textlink="">
      <xdr:nvSpPr>
        <xdr:cNvPr id="855" name="円/楕円 854"/>
        <xdr:cNvSpPr/>
      </xdr:nvSpPr>
      <xdr:spPr>
        <a:xfrm>
          <a:off x="20383500" y="131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17175</xdr:rowOff>
    </xdr:from>
    <xdr:ext cx="534377" cy="259045"/>
    <xdr:sp macro="" textlink="">
      <xdr:nvSpPr>
        <xdr:cNvPr id="856" name="テキスト ボックス 855"/>
        <xdr:cNvSpPr txBox="1"/>
      </xdr:nvSpPr>
      <xdr:spPr>
        <a:xfrm>
          <a:off x="20167111" y="128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42,966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69221</xdr:rowOff>
    </xdr:from>
    <xdr:to>
      <xdr:col>28</xdr:col>
      <xdr:colOff>365125</xdr:colOff>
      <xdr:row>76</xdr:row>
      <xdr:rowOff>170821</xdr:rowOff>
    </xdr:to>
    <xdr:sp macro="" textlink="">
      <xdr:nvSpPr>
        <xdr:cNvPr id="857" name="円/楕円 856"/>
        <xdr:cNvSpPr/>
      </xdr:nvSpPr>
      <xdr:spPr>
        <a:xfrm>
          <a:off x="19494500" y="1309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15898</xdr:rowOff>
    </xdr:from>
    <xdr:ext cx="534377" cy="259045"/>
    <xdr:sp macro="" textlink="">
      <xdr:nvSpPr>
        <xdr:cNvPr id="858" name="テキスト ボックス 857"/>
        <xdr:cNvSpPr txBox="1"/>
      </xdr:nvSpPr>
      <xdr:spPr>
        <a:xfrm>
          <a:off x="19278111" y="128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70307</xdr:rowOff>
    </xdr:from>
    <xdr:to>
      <xdr:col>27</xdr:col>
      <xdr:colOff>161925</xdr:colOff>
      <xdr:row>77</xdr:row>
      <xdr:rowOff>457</xdr:rowOff>
    </xdr:to>
    <xdr:sp macro="" textlink="">
      <xdr:nvSpPr>
        <xdr:cNvPr id="859" name="円/楕円 858"/>
        <xdr:cNvSpPr/>
      </xdr:nvSpPr>
      <xdr:spPr>
        <a:xfrm>
          <a:off x="18605500" y="131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16984</xdr:rowOff>
    </xdr:from>
    <xdr:ext cx="534377" cy="259045"/>
    <xdr:sp macro="" textlink="">
      <xdr:nvSpPr>
        <xdr:cNvPr id="860" name="テキスト ボックス 859"/>
        <xdr:cNvSpPr txBox="1"/>
      </xdr:nvSpPr>
      <xdr:spPr>
        <a:xfrm>
          <a:off x="18389111" y="128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360,831</a:t>
          </a:r>
          <a:r>
            <a:rPr lang="ja-JP" altLang="ja-JP" sz="1100">
              <a:solidFill>
                <a:schemeClr val="dk1"/>
              </a:solidFill>
              <a:effectLst/>
              <a:latin typeface="+mn-lt"/>
              <a:ea typeface="+mn-ea"/>
              <a:cs typeface="+mn-cs"/>
            </a:rPr>
            <a:t>円となっている。類似団体比で本町が突出している項目として、補助費等は</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年度からの下水道事業法適化に伴うもので、前年度までの数値から大きく増加している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同じく公債費は、過去の公共事業や地形的条件に起因する町債残高の上昇により、類似団体平均を大きく上回る数値となっている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年度以降の町債新規発行の抑制により年々改善傾向にあり、今後も確実に改善される。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人件費は、類似団体平均値を大きく上回っているわけではないが、退職手当組合特別負担金や給与改定等により</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年度も増となり、類似団体平均値を上回った。</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その他項目については、類似団体平均値と概ね同額、もしくは下回っている。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石川県津幡町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37,757
37,559
11,059.00
13,814,975
13,623,885
185,186
8,566,427
16,362,272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119.2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57404</xdr:rowOff>
    </xdr:from>
    <xdr:to>
      <xdr:col>6</xdr:col>
      <xdr:colOff>511175</xdr:colOff>
      <xdr:row>35</xdr:row>
      <xdr:rowOff>142639</xdr:rowOff>
    </xdr:to>
    <xdr:cxnSp macro="">
      <xdr:nvCxnSpPr>
        <xdr:cNvPr id="63" name="直線コネクタ 62"/>
        <xdr:cNvCxnSpPr/>
      </xdr:nvCxnSpPr>
      <xdr:spPr>
        <a:xfrm flipV="1">
          <a:off x="3797300" y="6058154"/>
          <a:ext cx="8382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142639</xdr:rowOff>
    </xdr:from>
    <xdr:to>
      <xdr:col>5</xdr:col>
      <xdr:colOff>358775</xdr:colOff>
      <xdr:row>35</xdr:row>
      <xdr:rowOff>148844</xdr:rowOff>
    </xdr:to>
    <xdr:cxnSp macro="">
      <xdr:nvCxnSpPr>
        <xdr:cNvPr id="66" name="直線コネクタ 65"/>
        <xdr:cNvCxnSpPr/>
      </xdr:nvCxnSpPr>
      <xdr:spPr>
        <a:xfrm flipV="1">
          <a:off x="2908300" y="614338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116187</xdr:rowOff>
    </xdr:from>
    <xdr:to>
      <xdr:col>4</xdr:col>
      <xdr:colOff>155575</xdr:colOff>
      <xdr:row>35</xdr:row>
      <xdr:rowOff>148844</xdr:rowOff>
    </xdr:to>
    <xdr:cxnSp macro="">
      <xdr:nvCxnSpPr>
        <xdr:cNvPr id="69" name="直線コネクタ 68"/>
        <xdr:cNvCxnSpPr/>
      </xdr:nvCxnSpPr>
      <xdr:spPr>
        <a:xfrm>
          <a:off x="2019300" y="6116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110308</xdr:rowOff>
    </xdr:from>
    <xdr:to>
      <xdr:col>2</xdr:col>
      <xdr:colOff>638175</xdr:colOff>
      <xdr:row>35</xdr:row>
      <xdr:rowOff>116187</xdr:rowOff>
    </xdr:to>
    <xdr:cxnSp macro="">
      <xdr:nvCxnSpPr>
        <xdr:cNvPr id="72" name="直線コネクタ 71"/>
        <xdr:cNvCxnSpPr/>
      </xdr:nvCxnSpPr>
      <xdr:spPr>
        <a:xfrm>
          <a:off x="1130300" y="5939608"/>
          <a:ext cx="889000" cy="17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6604</xdr:rowOff>
    </xdr:from>
    <xdr:to>
      <xdr:col>6</xdr:col>
      <xdr:colOff>561975</xdr:colOff>
      <xdr:row>35</xdr:row>
      <xdr:rowOff>108204</xdr:rowOff>
    </xdr:to>
    <xdr:sp macro="" textlink="">
      <xdr:nvSpPr>
        <xdr:cNvPr id="82" name="円/楕円 81"/>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29481</xdr:rowOff>
    </xdr:from>
    <xdr:ext cx="469744" cy="259045"/>
    <xdr:sp macro="" textlink="">
      <xdr:nvSpPr>
        <xdr:cNvPr id="83" name="議会費該当値テキスト"/>
        <xdr:cNvSpPr txBox="1"/>
      </xdr:nvSpPr>
      <xdr:spPr>
        <a:xfrm>
          <a:off x="4686300"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91839</xdr:rowOff>
    </xdr:from>
    <xdr:to>
      <xdr:col>5</xdr:col>
      <xdr:colOff>409575</xdr:colOff>
      <xdr:row>36</xdr:row>
      <xdr:rowOff>21989</xdr:rowOff>
    </xdr:to>
    <xdr:sp macro="" textlink="">
      <xdr:nvSpPr>
        <xdr:cNvPr id="84" name="円/楕円 83"/>
        <xdr:cNvSpPr/>
      </xdr:nvSpPr>
      <xdr:spPr>
        <a:xfrm>
          <a:off x="3746500" y="60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13116</xdr:rowOff>
    </xdr:from>
    <xdr:ext cx="469744" cy="259045"/>
    <xdr:sp macro="" textlink="">
      <xdr:nvSpPr>
        <xdr:cNvPr id="85" name="テキスト ボックス 84"/>
        <xdr:cNvSpPr txBox="1"/>
      </xdr:nvSpPr>
      <xdr:spPr>
        <a:xfrm>
          <a:off x="3562427" y="618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98044</xdr:rowOff>
    </xdr:from>
    <xdr:to>
      <xdr:col>4</xdr:col>
      <xdr:colOff>206375</xdr:colOff>
      <xdr:row>36</xdr:row>
      <xdr:rowOff>28194</xdr:rowOff>
    </xdr:to>
    <xdr:sp macro="" textlink="">
      <xdr:nvSpPr>
        <xdr:cNvPr id="86" name="円/楕円 85"/>
        <xdr:cNvSpPr/>
      </xdr:nvSpPr>
      <xdr:spPr>
        <a:xfrm>
          <a:off x="2857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19321</xdr:rowOff>
    </xdr:from>
    <xdr:ext cx="469744" cy="259045"/>
    <xdr:sp macro="" textlink="">
      <xdr:nvSpPr>
        <xdr:cNvPr id="87" name="テキスト ボックス 86"/>
        <xdr:cNvSpPr txBox="1"/>
      </xdr:nvSpPr>
      <xdr:spPr>
        <a:xfrm>
          <a:off x="2673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65387</xdr:rowOff>
    </xdr:from>
    <xdr:to>
      <xdr:col>3</xdr:col>
      <xdr:colOff>3175</xdr:colOff>
      <xdr:row>35</xdr:row>
      <xdr:rowOff>166987</xdr:rowOff>
    </xdr:to>
    <xdr:sp macro="" textlink="">
      <xdr:nvSpPr>
        <xdr:cNvPr id="88" name="円/楕円 87"/>
        <xdr:cNvSpPr/>
      </xdr:nvSpPr>
      <xdr:spPr>
        <a:xfrm>
          <a:off x="19685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158114</xdr:rowOff>
    </xdr:from>
    <xdr:ext cx="469744" cy="259045"/>
    <xdr:sp macro="" textlink="">
      <xdr:nvSpPr>
        <xdr:cNvPr id="89" name="テキスト ボックス 88"/>
        <xdr:cNvSpPr txBox="1"/>
      </xdr:nvSpPr>
      <xdr:spPr>
        <a:xfrm>
          <a:off x="1784427" y="61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59508</xdr:rowOff>
    </xdr:from>
    <xdr:to>
      <xdr:col>1</xdr:col>
      <xdr:colOff>485775</xdr:colOff>
      <xdr:row>34</xdr:row>
      <xdr:rowOff>161108</xdr:rowOff>
    </xdr:to>
    <xdr:sp macro="" textlink="">
      <xdr:nvSpPr>
        <xdr:cNvPr id="90" name="円/楕円 89"/>
        <xdr:cNvSpPr/>
      </xdr:nvSpPr>
      <xdr:spPr>
        <a:xfrm>
          <a:off x="1079500" y="58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152235</xdr:rowOff>
    </xdr:from>
    <xdr:ext cx="469744" cy="259045"/>
    <xdr:sp macro="" textlink="">
      <xdr:nvSpPr>
        <xdr:cNvPr id="91" name="テキスト ボックス 90"/>
        <xdr:cNvSpPr txBox="1"/>
      </xdr:nvSpPr>
      <xdr:spPr>
        <a:xfrm>
          <a:off x="895427" y="598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6038</xdr:rowOff>
    </xdr:from>
    <xdr:to>
      <xdr:col>6</xdr:col>
      <xdr:colOff>511175</xdr:colOff>
      <xdr:row>57</xdr:row>
      <xdr:rowOff>20576</xdr:rowOff>
    </xdr:to>
    <xdr:cxnSp macro="">
      <xdr:nvCxnSpPr>
        <xdr:cNvPr id="120" name="直線コネクタ 119"/>
        <xdr:cNvCxnSpPr/>
      </xdr:nvCxnSpPr>
      <xdr:spPr>
        <a:xfrm flipV="1">
          <a:off x="3797300" y="9778688"/>
          <a:ext cx="8382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20576</xdr:rowOff>
    </xdr:from>
    <xdr:to>
      <xdr:col>5</xdr:col>
      <xdr:colOff>358775</xdr:colOff>
      <xdr:row>57</xdr:row>
      <xdr:rowOff>103901</xdr:rowOff>
    </xdr:to>
    <xdr:cxnSp macro="">
      <xdr:nvCxnSpPr>
        <xdr:cNvPr id="123" name="直線コネクタ 122"/>
        <xdr:cNvCxnSpPr/>
      </xdr:nvCxnSpPr>
      <xdr:spPr>
        <a:xfrm flipV="1">
          <a:off x="2908300" y="9793226"/>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103901</xdr:rowOff>
    </xdr:from>
    <xdr:to>
      <xdr:col>4</xdr:col>
      <xdr:colOff>155575</xdr:colOff>
      <xdr:row>57</xdr:row>
      <xdr:rowOff>158155</xdr:rowOff>
    </xdr:to>
    <xdr:cxnSp macro="">
      <xdr:nvCxnSpPr>
        <xdr:cNvPr id="126" name="直線コネクタ 125"/>
        <xdr:cNvCxnSpPr/>
      </xdr:nvCxnSpPr>
      <xdr:spPr>
        <a:xfrm flipV="1">
          <a:off x="2019300" y="9876551"/>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95009</xdr:rowOff>
    </xdr:from>
    <xdr:to>
      <xdr:col>2</xdr:col>
      <xdr:colOff>638175</xdr:colOff>
      <xdr:row>57</xdr:row>
      <xdr:rowOff>158155</xdr:rowOff>
    </xdr:to>
    <xdr:cxnSp macro="">
      <xdr:nvCxnSpPr>
        <xdr:cNvPr id="129" name="直線コネクタ 128"/>
        <xdr:cNvCxnSpPr/>
      </xdr:nvCxnSpPr>
      <xdr:spPr>
        <a:xfrm>
          <a:off x="1130300" y="9867659"/>
          <a:ext cx="889000" cy="6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126688</xdr:rowOff>
    </xdr:from>
    <xdr:to>
      <xdr:col>6</xdr:col>
      <xdr:colOff>561975</xdr:colOff>
      <xdr:row>57</xdr:row>
      <xdr:rowOff>56838</xdr:rowOff>
    </xdr:to>
    <xdr:sp macro="" textlink="">
      <xdr:nvSpPr>
        <xdr:cNvPr id="139" name="円/楕円 138"/>
        <xdr:cNvSpPr/>
      </xdr:nvSpPr>
      <xdr:spPr>
        <a:xfrm>
          <a:off x="4584700" y="97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105115</xdr:rowOff>
    </xdr:from>
    <xdr:ext cx="534377" cy="259045"/>
    <xdr:sp macro="" textlink="">
      <xdr:nvSpPr>
        <xdr:cNvPr id="140" name="総務費該当値テキスト"/>
        <xdr:cNvSpPr txBox="1"/>
      </xdr:nvSpPr>
      <xdr:spPr>
        <a:xfrm>
          <a:off x="4686300" y="970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141226</xdr:rowOff>
    </xdr:from>
    <xdr:to>
      <xdr:col>5</xdr:col>
      <xdr:colOff>409575</xdr:colOff>
      <xdr:row>57</xdr:row>
      <xdr:rowOff>71376</xdr:rowOff>
    </xdr:to>
    <xdr:sp macro="" textlink="">
      <xdr:nvSpPr>
        <xdr:cNvPr id="141" name="円/楕円 140"/>
        <xdr:cNvSpPr/>
      </xdr:nvSpPr>
      <xdr:spPr>
        <a:xfrm>
          <a:off x="3746500" y="97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62503</xdr:rowOff>
    </xdr:from>
    <xdr:ext cx="534377" cy="259045"/>
    <xdr:sp macro="" textlink="">
      <xdr:nvSpPr>
        <xdr:cNvPr id="142" name="テキスト ボックス 141"/>
        <xdr:cNvSpPr txBox="1"/>
      </xdr:nvSpPr>
      <xdr:spPr>
        <a:xfrm>
          <a:off x="3530111" y="98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53101</xdr:rowOff>
    </xdr:from>
    <xdr:to>
      <xdr:col>4</xdr:col>
      <xdr:colOff>206375</xdr:colOff>
      <xdr:row>57</xdr:row>
      <xdr:rowOff>154701</xdr:rowOff>
    </xdr:to>
    <xdr:sp macro="" textlink="">
      <xdr:nvSpPr>
        <xdr:cNvPr id="143" name="円/楕円 142"/>
        <xdr:cNvSpPr/>
      </xdr:nvSpPr>
      <xdr:spPr>
        <a:xfrm>
          <a:off x="2857500" y="98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145828</xdr:rowOff>
    </xdr:from>
    <xdr:ext cx="534377" cy="259045"/>
    <xdr:sp macro="" textlink="">
      <xdr:nvSpPr>
        <xdr:cNvPr id="144" name="テキスト ボックス 143"/>
        <xdr:cNvSpPr txBox="1"/>
      </xdr:nvSpPr>
      <xdr:spPr>
        <a:xfrm>
          <a:off x="2641111" y="99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107355</xdr:rowOff>
    </xdr:from>
    <xdr:to>
      <xdr:col>3</xdr:col>
      <xdr:colOff>3175</xdr:colOff>
      <xdr:row>58</xdr:row>
      <xdr:rowOff>37505</xdr:rowOff>
    </xdr:to>
    <xdr:sp macro="" textlink="">
      <xdr:nvSpPr>
        <xdr:cNvPr id="145" name="円/楕円 144"/>
        <xdr:cNvSpPr/>
      </xdr:nvSpPr>
      <xdr:spPr>
        <a:xfrm>
          <a:off x="1968500" y="98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28632</xdr:rowOff>
    </xdr:from>
    <xdr:ext cx="534377" cy="259045"/>
    <xdr:sp macro="" textlink="">
      <xdr:nvSpPr>
        <xdr:cNvPr id="146" name="テキスト ボックス 145"/>
        <xdr:cNvSpPr txBox="1"/>
      </xdr:nvSpPr>
      <xdr:spPr>
        <a:xfrm>
          <a:off x="1752111" y="99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44209</xdr:rowOff>
    </xdr:from>
    <xdr:to>
      <xdr:col>1</xdr:col>
      <xdr:colOff>485775</xdr:colOff>
      <xdr:row>57</xdr:row>
      <xdr:rowOff>145809</xdr:rowOff>
    </xdr:to>
    <xdr:sp macro="" textlink="">
      <xdr:nvSpPr>
        <xdr:cNvPr id="147" name="円/楕円 146"/>
        <xdr:cNvSpPr/>
      </xdr:nvSpPr>
      <xdr:spPr>
        <a:xfrm>
          <a:off x="1079500" y="98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136936</xdr:rowOff>
    </xdr:from>
    <xdr:ext cx="534377" cy="259045"/>
    <xdr:sp macro="" textlink="">
      <xdr:nvSpPr>
        <xdr:cNvPr id="148" name="テキスト ボックス 147"/>
        <xdr:cNvSpPr txBox="1"/>
      </xdr:nvSpPr>
      <xdr:spPr>
        <a:xfrm>
          <a:off x="863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118996</xdr:rowOff>
    </xdr:from>
    <xdr:to>
      <xdr:col>6</xdr:col>
      <xdr:colOff>511175</xdr:colOff>
      <xdr:row>76</xdr:row>
      <xdr:rowOff>143548</xdr:rowOff>
    </xdr:to>
    <xdr:cxnSp macro="">
      <xdr:nvCxnSpPr>
        <xdr:cNvPr id="178" name="直線コネクタ 177"/>
        <xdr:cNvCxnSpPr/>
      </xdr:nvCxnSpPr>
      <xdr:spPr>
        <a:xfrm>
          <a:off x="3797300" y="13149196"/>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118996</xdr:rowOff>
    </xdr:from>
    <xdr:to>
      <xdr:col>5</xdr:col>
      <xdr:colOff>358775</xdr:colOff>
      <xdr:row>77</xdr:row>
      <xdr:rowOff>15242</xdr:rowOff>
    </xdr:to>
    <xdr:cxnSp macro="">
      <xdr:nvCxnSpPr>
        <xdr:cNvPr id="181" name="直線コネクタ 180"/>
        <xdr:cNvCxnSpPr/>
      </xdr:nvCxnSpPr>
      <xdr:spPr>
        <a:xfrm flipV="1">
          <a:off x="2908300" y="13149196"/>
          <a:ext cx="889000" cy="6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13353</xdr:rowOff>
    </xdr:from>
    <xdr:to>
      <xdr:col>4</xdr:col>
      <xdr:colOff>155575</xdr:colOff>
      <xdr:row>77</xdr:row>
      <xdr:rowOff>15242</xdr:rowOff>
    </xdr:to>
    <xdr:cxnSp macro="">
      <xdr:nvCxnSpPr>
        <xdr:cNvPr id="184" name="直線コネクタ 183"/>
        <xdr:cNvCxnSpPr/>
      </xdr:nvCxnSpPr>
      <xdr:spPr>
        <a:xfrm>
          <a:off x="2019300" y="13215003"/>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13353</xdr:rowOff>
    </xdr:from>
    <xdr:to>
      <xdr:col>2</xdr:col>
      <xdr:colOff>638175</xdr:colOff>
      <xdr:row>77</xdr:row>
      <xdr:rowOff>35968</xdr:rowOff>
    </xdr:to>
    <xdr:cxnSp macro="">
      <xdr:nvCxnSpPr>
        <xdr:cNvPr id="187" name="直線コネクタ 186"/>
        <xdr:cNvCxnSpPr/>
      </xdr:nvCxnSpPr>
      <xdr:spPr>
        <a:xfrm flipV="1">
          <a:off x="1130300" y="13215003"/>
          <a:ext cx="889000" cy="2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92748</xdr:rowOff>
    </xdr:from>
    <xdr:to>
      <xdr:col>6</xdr:col>
      <xdr:colOff>561975</xdr:colOff>
      <xdr:row>77</xdr:row>
      <xdr:rowOff>22898</xdr:rowOff>
    </xdr:to>
    <xdr:sp macro="" textlink="">
      <xdr:nvSpPr>
        <xdr:cNvPr id="197" name="円/楕円 196"/>
        <xdr:cNvSpPr/>
      </xdr:nvSpPr>
      <xdr:spPr>
        <a:xfrm>
          <a:off x="45847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71175</xdr:rowOff>
    </xdr:from>
    <xdr:ext cx="599010" cy="259045"/>
    <xdr:sp macro="" textlink="">
      <xdr:nvSpPr>
        <xdr:cNvPr id="198" name="民生費該当値テキスト"/>
        <xdr:cNvSpPr txBox="1"/>
      </xdr:nvSpPr>
      <xdr:spPr>
        <a:xfrm>
          <a:off x="4686300" y="1310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104,495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68196</xdr:rowOff>
    </xdr:from>
    <xdr:to>
      <xdr:col>5</xdr:col>
      <xdr:colOff>409575</xdr:colOff>
      <xdr:row>76</xdr:row>
      <xdr:rowOff>169796</xdr:rowOff>
    </xdr:to>
    <xdr:sp macro="" textlink="">
      <xdr:nvSpPr>
        <xdr:cNvPr id="199" name="円/楕円 198"/>
        <xdr:cNvSpPr/>
      </xdr:nvSpPr>
      <xdr:spPr>
        <a:xfrm>
          <a:off x="3746500" y="130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160923</xdr:rowOff>
    </xdr:from>
    <xdr:ext cx="599010" cy="259045"/>
    <xdr:sp macro="" textlink="">
      <xdr:nvSpPr>
        <xdr:cNvPr id="200" name="テキスト ボックス 199"/>
        <xdr:cNvSpPr txBox="1"/>
      </xdr:nvSpPr>
      <xdr:spPr>
        <a:xfrm>
          <a:off x="3497794" y="1319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135892</xdr:rowOff>
    </xdr:from>
    <xdr:to>
      <xdr:col>4</xdr:col>
      <xdr:colOff>206375</xdr:colOff>
      <xdr:row>77</xdr:row>
      <xdr:rowOff>66042</xdr:rowOff>
    </xdr:to>
    <xdr:sp macro="" textlink="">
      <xdr:nvSpPr>
        <xdr:cNvPr id="201" name="円/楕円 200"/>
        <xdr:cNvSpPr/>
      </xdr:nvSpPr>
      <xdr:spPr>
        <a:xfrm>
          <a:off x="2857500" y="131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57169</xdr:rowOff>
    </xdr:from>
    <xdr:ext cx="534377" cy="259045"/>
    <xdr:sp macro="" textlink="">
      <xdr:nvSpPr>
        <xdr:cNvPr id="202" name="テキスト ボックス 201"/>
        <xdr:cNvSpPr txBox="1"/>
      </xdr:nvSpPr>
      <xdr:spPr>
        <a:xfrm>
          <a:off x="2641111" y="13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98,833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134003</xdr:rowOff>
    </xdr:from>
    <xdr:to>
      <xdr:col>3</xdr:col>
      <xdr:colOff>3175</xdr:colOff>
      <xdr:row>77</xdr:row>
      <xdr:rowOff>64153</xdr:rowOff>
    </xdr:to>
    <xdr:sp macro="" textlink="">
      <xdr:nvSpPr>
        <xdr:cNvPr id="203" name="円/楕円 202"/>
        <xdr:cNvSpPr/>
      </xdr:nvSpPr>
      <xdr:spPr>
        <a:xfrm>
          <a:off x="1968500" y="131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55280</xdr:rowOff>
    </xdr:from>
    <xdr:ext cx="534377" cy="259045"/>
    <xdr:sp macro="" textlink="">
      <xdr:nvSpPr>
        <xdr:cNvPr id="204" name="テキスト ボックス 203"/>
        <xdr:cNvSpPr txBox="1"/>
      </xdr:nvSpPr>
      <xdr:spPr>
        <a:xfrm>
          <a:off x="1752111" y="132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99,081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156618</xdr:rowOff>
    </xdr:from>
    <xdr:to>
      <xdr:col>1</xdr:col>
      <xdr:colOff>485775</xdr:colOff>
      <xdr:row>77</xdr:row>
      <xdr:rowOff>86768</xdr:rowOff>
    </xdr:to>
    <xdr:sp macro="" textlink="">
      <xdr:nvSpPr>
        <xdr:cNvPr id="205" name="円/楕円 204"/>
        <xdr:cNvSpPr/>
      </xdr:nvSpPr>
      <xdr:spPr>
        <a:xfrm>
          <a:off x="1079500" y="131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77895</xdr:rowOff>
    </xdr:from>
    <xdr:ext cx="534377" cy="259045"/>
    <xdr:sp macro="" textlink="">
      <xdr:nvSpPr>
        <xdr:cNvPr id="206" name="テキスト ボックス 205"/>
        <xdr:cNvSpPr txBox="1"/>
      </xdr:nvSpPr>
      <xdr:spPr>
        <a:xfrm>
          <a:off x="863111" y="1327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34723</xdr:rowOff>
    </xdr:from>
    <xdr:to>
      <xdr:col>6</xdr:col>
      <xdr:colOff>511175</xdr:colOff>
      <xdr:row>98</xdr:row>
      <xdr:rowOff>46546</xdr:rowOff>
    </xdr:to>
    <xdr:cxnSp macro="">
      <xdr:nvCxnSpPr>
        <xdr:cNvPr id="238" name="直線コネクタ 237"/>
        <xdr:cNvCxnSpPr/>
      </xdr:nvCxnSpPr>
      <xdr:spPr>
        <a:xfrm>
          <a:off x="3797300" y="16836823"/>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34723</xdr:rowOff>
    </xdr:from>
    <xdr:to>
      <xdr:col>5</xdr:col>
      <xdr:colOff>358775</xdr:colOff>
      <xdr:row>98</xdr:row>
      <xdr:rowOff>38626</xdr:rowOff>
    </xdr:to>
    <xdr:cxnSp macro="">
      <xdr:nvCxnSpPr>
        <xdr:cNvPr id="241" name="直線コネクタ 240"/>
        <xdr:cNvCxnSpPr/>
      </xdr:nvCxnSpPr>
      <xdr:spPr>
        <a:xfrm flipV="1">
          <a:off x="2908300" y="16836823"/>
          <a:ext cx="889000" cy="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19374</xdr:rowOff>
    </xdr:from>
    <xdr:to>
      <xdr:col>4</xdr:col>
      <xdr:colOff>155575</xdr:colOff>
      <xdr:row>98</xdr:row>
      <xdr:rowOff>38626</xdr:rowOff>
    </xdr:to>
    <xdr:cxnSp macro="">
      <xdr:nvCxnSpPr>
        <xdr:cNvPr id="244" name="直線コネクタ 243"/>
        <xdr:cNvCxnSpPr/>
      </xdr:nvCxnSpPr>
      <xdr:spPr>
        <a:xfrm>
          <a:off x="2019300" y="16821474"/>
          <a:ext cx="889000" cy="1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19374</xdr:rowOff>
    </xdr:from>
    <xdr:to>
      <xdr:col>2</xdr:col>
      <xdr:colOff>638175</xdr:colOff>
      <xdr:row>98</xdr:row>
      <xdr:rowOff>72819</xdr:rowOff>
    </xdr:to>
    <xdr:cxnSp macro="">
      <xdr:nvCxnSpPr>
        <xdr:cNvPr id="247" name="直線コネクタ 246"/>
        <xdr:cNvCxnSpPr/>
      </xdr:nvCxnSpPr>
      <xdr:spPr>
        <a:xfrm flipV="1">
          <a:off x="1130300" y="16821474"/>
          <a:ext cx="889000" cy="5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167196</xdr:rowOff>
    </xdr:from>
    <xdr:to>
      <xdr:col>6</xdr:col>
      <xdr:colOff>561975</xdr:colOff>
      <xdr:row>98</xdr:row>
      <xdr:rowOff>97346</xdr:rowOff>
    </xdr:to>
    <xdr:sp macro="" textlink="">
      <xdr:nvSpPr>
        <xdr:cNvPr id="257" name="円/楕円 256"/>
        <xdr:cNvSpPr/>
      </xdr:nvSpPr>
      <xdr:spPr>
        <a:xfrm>
          <a:off x="4584700" y="167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18623</xdr:rowOff>
    </xdr:from>
    <xdr:ext cx="534377" cy="259045"/>
    <xdr:sp macro="" textlink="">
      <xdr:nvSpPr>
        <xdr:cNvPr id="258" name="衛生費該当値テキスト"/>
        <xdr:cNvSpPr txBox="1"/>
      </xdr:nvSpPr>
      <xdr:spPr>
        <a:xfrm>
          <a:off x="4686300" y="166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155373</xdr:rowOff>
    </xdr:from>
    <xdr:to>
      <xdr:col>5</xdr:col>
      <xdr:colOff>409575</xdr:colOff>
      <xdr:row>98</xdr:row>
      <xdr:rowOff>85523</xdr:rowOff>
    </xdr:to>
    <xdr:sp macro="" textlink="">
      <xdr:nvSpPr>
        <xdr:cNvPr id="259" name="円/楕円 258"/>
        <xdr:cNvSpPr/>
      </xdr:nvSpPr>
      <xdr:spPr>
        <a:xfrm>
          <a:off x="3746500" y="167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102050</xdr:rowOff>
    </xdr:from>
    <xdr:ext cx="534377" cy="259045"/>
    <xdr:sp macro="" textlink="">
      <xdr:nvSpPr>
        <xdr:cNvPr id="260" name="テキスト ボックス 259"/>
        <xdr:cNvSpPr txBox="1"/>
      </xdr:nvSpPr>
      <xdr:spPr>
        <a:xfrm>
          <a:off x="3530111" y="165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159276</xdr:rowOff>
    </xdr:from>
    <xdr:to>
      <xdr:col>4</xdr:col>
      <xdr:colOff>206375</xdr:colOff>
      <xdr:row>98</xdr:row>
      <xdr:rowOff>89426</xdr:rowOff>
    </xdr:to>
    <xdr:sp macro="" textlink="">
      <xdr:nvSpPr>
        <xdr:cNvPr id="261" name="円/楕円 260"/>
        <xdr:cNvSpPr/>
      </xdr:nvSpPr>
      <xdr:spPr>
        <a:xfrm>
          <a:off x="2857500" y="167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105953</xdr:rowOff>
    </xdr:from>
    <xdr:ext cx="534377" cy="259045"/>
    <xdr:sp macro="" textlink="">
      <xdr:nvSpPr>
        <xdr:cNvPr id="262" name="テキスト ボックス 261"/>
        <xdr:cNvSpPr txBox="1"/>
      </xdr:nvSpPr>
      <xdr:spPr>
        <a:xfrm>
          <a:off x="2641111" y="165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140024</xdr:rowOff>
    </xdr:from>
    <xdr:to>
      <xdr:col>3</xdr:col>
      <xdr:colOff>3175</xdr:colOff>
      <xdr:row>98</xdr:row>
      <xdr:rowOff>70174</xdr:rowOff>
    </xdr:to>
    <xdr:sp macro="" textlink="">
      <xdr:nvSpPr>
        <xdr:cNvPr id="263" name="円/楕円 262"/>
        <xdr:cNvSpPr/>
      </xdr:nvSpPr>
      <xdr:spPr>
        <a:xfrm>
          <a:off x="1968500" y="167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86701</xdr:rowOff>
    </xdr:from>
    <xdr:ext cx="534377" cy="259045"/>
    <xdr:sp macro="" textlink="">
      <xdr:nvSpPr>
        <xdr:cNvPr id="264" name="テキスト ボックス 263"/>
        <xdr:cNvSpPr txBox="1"/>
      </xdr:nvSpPr>
      <xdr:spPr>
        <a:xfrm>
          <a:off x="1752111" y="165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22019</xdr:rowOff>
    </xdr:from>
    <xdr:to>
      <xdr:col>1</xdr:col>
      <xdr:colOff>485775</xdr:colOff>
      <xdr:row>98</xdr:row>
      <xdr:rowOff>123619</xdr:rowOff>
    </xdr:to>
    <xdr:sp macro="" textlink="">
      <xdr:nvSpPr>
        <xdr:cNvPr id="265" name="円/楕円 264"/>
        <xdr:cNvSpPr/>
      </xdr:nvSpPr>
      <xdr:spPr>
        <a:xfrm>
          <a:off x="1079500" y="168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114746</xdr:rowOff>
    </xdr:from>
    <xdr:ext cx="534377" cy="259045"/>
    <xdr:sp macro="" textlink="">
      <xdr:nvSpPr>
        <xdr:cNvPr id="266" name="テキスト ボックス 265"/>
        <xdr:cNvSpPr txBox="1"/>
      </xdr:nvSpPr>
      <xdr:spPr>
        <a:xfrm>
          <a:off x="863111" y="169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29591</xdr:rowOff>
    </xdr:from>
    <xdr:to>
      <xdr:col>15</xdr:col>
      <xdr:colOff>180975</xdr:colOff>
      <xdr:row>38</xdr:row>
      <xdr:rowOff>15113</xdr:rowOff>
    </xdr:to>
    <xdr:cxnSp macro="">
      <xdr:nvCxnSpPr>
        <xdr:cNvPr id="295" name="直線コネクタ 294"/>
        <xdr:cNvCxnSpPr/>
      </xdr:nvCxnSpPr>
      <xdr:spPr>
        <a:xfrm>
          <a:off x="9639300" y="6373241"/>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93599</xdr:rowOff>
    </xdr:from>
    <xdr:to>
      <xdr:col>14</xdr:col>
      <xdr:colOff>28575</xdr:colOff>
      <xdr:row>37</xdr:row>
      <xdr:rowOff>29591</xdr:rowOff>
    </xdr:to>
    <xdr:cxnSp macro="">
      <xdr:nvCxnSpPr>
        <xdr:cNvPr id="298" name="直線コネクタ 297"/>
        <xdr:cNvCxnSpPr/>
      </xdr:nvCxnSpPr>
      <xdr:spPr>
        <a:xfrm>
          <a:off x="8750300" y="6265799"/>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147701</xdr:rowOff>
    </xdr:from>
    <xdr:to>
      <xdr:col>12</xdr:col>
      <xdr:colOff>511175</xdr:colOff>
      <xdr:row>36</xdr:row>
      <xdr:rowOff>93599</xdr:rowOff>
    </xdr:to>
    <xdr:cxnSp macro="">
      <xdr:nvCxnSpPr>
        <xdr:cNvPr id="301" name="直線コネクタ 300"/>
        <xdr:cNvCxnSpPr/>
      </xdr:nvCxnSpPr>
      <xdr:spPr>
        <a:xfrm>
          <a:off x="7861300" y="6148451"/>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149606</xdr:rowOff>
    </xdr:from>
    <xdr:to>
      <xdr:col>11</xdr:col>
      <xdr:colOff>307975</xdr:colOff>
      <xdr:row>35</xdr:row>
      <xdr:rowOff>147701</xdr:rowOff>
    </xdr:to>
    <xdr:cxnSp macro="">
      <xdr:nvCxnSpPr>
        <xdr:cNvPr id="304" name="直線コネクタ 303"/>
        <xdr:cNvCxnSpPr/>
      </xdr:nvCxnSpPr>
      <xdr:spPr>
        <a:xfrm>
          <a:off x="6972300" y="5978906"/>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135763</xdr:rowOff>
    </xdr:from>
    <xdr:to>
      <xdr:col>15</xdr:col>
      <xdr:colOff>231775</xdr:colOff>
      <xdr:row>38</xdr:row>
      <xdr:rowOff>65913</xdr:rowOff>
    </xdr:to>
    <xdr:sp macro="" textlink="">
      <xdr:nvSpPr>
        <xdr:cNvPr id="314" name="円/楕円 313"/>
        <xdr:cNvSpPr/>
      </xdr:nvSpPr>
      <xdr:spPr>
        <a:xfrm>
          <a:off x="104267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114190</xdr:rowOff>
    </xdr:from>
    <xdr:ext cx="378565" cy="259045"/>
    <xdr:sp macro="" textlink="">
      <xdr:nvSpPr>
        <xdr:cNvPr id="315" name="労働費該当値テキスト"/>
        <xdr:cNvSpPr txBox="1"/>
      </xdr:nvSpPr>
      <xdr:spPr>
        <a:xfrm>
          <a:off x="10528300" y="645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150241</xdr:rowOff>
    </xdr:from>
    <xdr:to>
      <xdr:col>14</xdr:col>
      <xdr:colOff>79375</xdr:colOff>
      <xdr:row>37</xdr:row>
      <xdr:rowOff>80391</xdr:rowOff>
    </xdr:to>
    <xdr:sp macro="" textlink="">
      <xdr:nvSpPr>
        <xdr:cNvPr id="316" name="円/楕円 315"/>
        <xdr:cNvSpPr/>
      </xdr:nvSpPr>
      <xdr:spPr>
        <a:xfrm>
          <a:off x="958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71518</xdr:rowOff>
    </xdr:from>
    <xdr:ext cx="378565" cy="259045"/>
    <xdr:sp macro="" textlink="">
      <xdr:nvSpPr>
        <xdr:cNvPr id="317" name="テキスト ボックス 316"/>
        <xdr:cNvSpPr txBox="1"/>
      </xdr:nvSpPr>
      <xdr:spPr>
        <a:xfrm>
          <a:off x="9450017" y="6415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42799</xdr:rowOff>
    </xdr:from>
    <xdr:to>
      <xdr:col>12</xdr:col>
      <xdr:colOff>561975</xdr:colOff>
      <xdr:row>36</xdr:row>
      <xdr:rowOff>144399</xdr:rowOff>
    </xdr:to>
    <xdr:sp macro="" textlink="">
      <xdr:nvSpPr>
        <xdr:cNvPr id="318" name="円/楕円 317"/>
        <xdr:cNvSpPr/>
      </xdr:nvSpPr>
      <xdr:spPr>
        <a:xfrm>
          <a:off x="8699500" y="62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135526</xdr:rowOff>
    </xdr:from>
    <xdr:ext cx="469744" cy="259045"/>
    <xdr:sp macro="" textlink="">
      <xdr:nvSpPr>
        <xdr:cNvPr id="319" name="テキスト ボックス 318"/>
        <xdr:cNvSpPr txBox="1"/>
      </xdr:nvSpPr>
      <xdr:spPr>
        <a:xfrm>
          <a:off x="8515427" y="630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96901</xdr:rowOff>
    </xdr:from>
    <xdr:to>
      <xdr:col>11</xdr:col>
      <xdr:colOff>358775</xdr:colOff>
      <xdr:row>36</xdr:row>
      <xdr:rowOff>27051</xdr:rowOff>
    </xdr:to>
    <xdr:sp macro="" textlink="">
      <xdr:nvSpPr>
        <xdr:cNvPr id="320" name="円/楕円 319"/>
        <xdr:cNvSpPr/>
      </xdr:nvSpPr>
      <xdr:spPr>
        <a:xfrm>
          <a:off x="7810500" y="60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43578</xdr:rowOff>
    </xdr:from>
    <xdr:ext cx="469744" cy="259045"/>
    <xdr:sp macro="" textlink="">
      <xdr:nvSpPr>
        <xdr:cNvPr id="321" name="テキスト ボックス 320"/>
        <xdr:cNvSpPr txBox="1"/>
      </xdr:nvSpPr>
      <xdr:spPr>
        <a:xfrm>
          <a:off x="7626427" y="58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98806</xdr:rowOff>
    </xdr:from>
    <xdr:to>
      <xdr:col>10</xdr:col>
      <xdr:colOff>155575</xdr:colOff>
      <xdr:row>35</xdr:row>
      <xdr:rowOff>28956</xdr:rowOff>
    </xdr:to>
    <xdr:sp macro="" textlink="">
      <xdr:nvSpPr>
        <xdr:cNvPr id="322" name="円/楕円 321"/>
        <xdr:cNvSpPr/>
      </xdr:nvSpPr>
      <xdr:spPr>
        <a:xfrm>
          <a:off x="6921500" y="59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20083</xdr:rowOff>
    </xdr:from>
    <xdr:ext cx="469744" cy="259045"/>
    <xdr:sp macro="" textlink="">
      <xdr:nvSpPr>
        <xdr:cNvPr id="323" name="テキスト ボックス 322"/>
        <xdr:cNvSpPr txBox="1"/>
      </xdr:nvSpPr>
      <xdr:spPr>
        <a:xfrm>
          <a:off x="6737427"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89568</xdr:rowOff>
    </xdr:from>
    <xdr:to>
      <xdr:col>15</xdr:col>
      <xdr:colOff>180975</xdr:colOff>
      <xdr:row>57</xdr:row>
      <xdr:rowOff>4643</xdr:rowOff>
    </xdr:to>
    <xdr:cxnSp macro="">
      <xdr:nvCxnSpPr>
        <xdr:cNvPr id="350" name="直線コネクタ 349"/>
        <xdr:cNvCxnSpPr/>
      </xdr:nvCxnSpPr>
      <xdr:spPr>
        <a:xfrm flipV="1">
          <a:off x="9639300" y="9690768"/>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132362</xdr:rowOff>
    </xdr:from>
    <xdr:to>
      <xdr:col>14</xdr:col>
      <xdr:colOff>28575</xdr:colOff>
      <xdr:row>57</xdr:row>
      <xdr:rowOff>4643</xdr:rowOff>
    </xdr:to>
    <xdr:cxnSp macro="">
      <xdr:nvCxnSpPr>
        <xdr:cNvPr id="353" name="直線コネクタ 352"/>
        <xdr:cNvCxnSpPr/>
      </xdr:nvCxnSpPr>
      <xdr:spPr>
        <a:xfrm>
          <a:off x="8750300" y="9733562"/>
          <a:ext cx="889000" cy="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132362</xdr:rowOff>
    </xdr:from>
    <xdr:to>
      <xdr:col>12</xdr:col>
      <xdr:colOff>511175</xdr:colOff>
      <xdr:row>56</xdr:row>
      <xdr:rowOff>134168</xdr:rowOff>
    </xdr:to>
    <xdr:cxnSp macro="">
      <xdr:nvCxnSpPr>
        <xdr:cNvPr id="356" name="直線コネクタ 355"/>
        <xdr:cNvCxnSpPr/>
      </xdr:nvCxnSpPr>
      <xdr:spPr>
        <a:xfrm flipV="1">
          <a:off x="7861300" y="9733562"/>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45862</xdr:rowOff>
    </xdr:from>
    <xdr:ext cx="534377" cy="259045"/>
    <xdr:sp macro="" textlink="">
      <xdr:nvSpPr>
        <xdr:cNvPr id="358" name="テキスト ボックス 357"/>
        <xdr:cNvSpPr txBox="1"/>
      </xdr:nvSpPr>
      <xdr:spPr>
        <a:xfrm>
          <a:off x="8483111" y="98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70709</xdr:rowOff>
    </xdr:from>
    <xdr:to>
      <xdr:col>11</xdr:col>
      <xdr:colOff>307975</xdr:colOff>
      <xdr:row>56</xdr:row>
      <xdr:rowOff>134168</xdr:rowOff>
    </xdr:to>
    <xdr:cxnSp macro="">
      <xdr:nvCxnSpPr>
        <xdr:cNvPr id="359" name="直線コネクタ 358"/>
        <xdr:cNvCxnSpPr/>
      </xdr:nvCxnSpPr>
      <xdr:spPr>
        <a:xfrm>
          <a:off x="6972300" y="9671909"/>
          <a:ext cx="889000" cy="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77202</xdr:rowOff>
    </xdr:from>
    <xdr:ext cx="534377" cy="259045"/>
    <xdr:sp macro="" textlink="">
      <xdr:nvSpPr>
        <xdr:cNvPr id="361" name="テキスト ボックス 360"/>
        <xdr:cNvSpPr txBox="1"/>
      </xdr:nvSpPr>
      <xdr:spPr>
        <a:xfrm>
          <a:off x="7594111" y="984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99194</xdr:rowOff>
    </xdr:from>
    <xdr:ext cx="534377" cy="259045"/>
    <xdr:sp macro="" textlink="">
      <xdr:nvSpPr>
        <xdr:cNvPr id="363" name="テキスト ボックス 362"/>
        <xdr:cNvSpPr txBox="1"/>
      </xdr:nvSpPr>
      <xdr:spPr>
        <a:xfrm>
          <a:off x="6705111" y="987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38768</xdr:rowOff>
    </xdr:from>
    <xdr:to>
      <xdr:col>15</xdr:col>
      <xdr:colOff>231775</xdr:colOff>
      <xdr:row>56</xdr:row>
      <xdr:rowOff>140368</xdr:rowOff>
    </xdr:to>
    <xdr:sp macro="" textlink="">
      <xdr:nvSpPr>
        <xdr:cNvPr id="369" name="円/楕円 368"/>
        <xdr:cNvSpPr/>
      </xdr:nvSpPr>
      <xdr:spPr>
        <a:xfrm>
          <a:off x="10426700" y="96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61645</xdr:rowOff>
    </xdr:from>
    <xdr:ext cx="534377" cy="259045"/>
    <xdr:sp macro="" textlink="">
      <xdr:nvSpPr>
        <xdr:cNvPr id="370" name="農林水産業費該当値テキスト"/>
        <xdr:cNvSpPr txBox="1"/>
      </xdr:nvSpPr>
      <xdr:spPr>
        <a:xfrm>
          <a:off x="10528300" y="94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125293</xdr:rowOff>
    </xdr:from>
    <xdr:to>
      <xdr:col>14</xdr:col>
      <xdr:colOff>79375</xdr:colOff>
      <xdr:row>57</xdr:row>
      <xdr:rowOff>55443</xdr:rowOff>
    </xdr:to>
    <xdr:sp macro="" textlink="">
      <xdr:nvSpPr>
        <xdr:cNvPr id="371" name="円/楕円 370"/>
        <xdr:cNvSpPr/>
      </xdr:nvSpPr>
      <xdr:spPr>
        <a:xfrm>
          <a:off x="9588500" y="97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71970</xdr:rowOff>
    </xdr:from>
    <xdr:ext cx="534377" cy="259045"/>
    <xdr:sp macro="" textlink="">
      <xdr:nvSpPr>
        <xdr:cNvPr id="372" name="テキスト ボックス 371"/>
        <xdr:cNvSpPr txBox="1"/>
      </xdr:nvSpPr>
      <xdr:spPr>
        <a:xfrm>
          <a:off x="9372111" y="95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81562</xdr:rowOff>
    </xdr:from>
    <xdr:to>
      <xdr:col>12</xdr:col>
      <xdr:colOff>561975</xdr:colOff>
      <xdr:row>57</xdr:row>
      <xdr:rowOff>11712</xdr:rowOff>
    </xdr:to>
    <xdr:sp macro="" textlink="">
      <xdr:nvSpPr>
        <xdr:cNvPr id="373" name="円/楕円 372"/>
        <xdr:cNvSpPr/>
      </xdr:nvSpPr>
      <xdr:spPr>
        <a:xfrm>
          <a:off x="8699500" y="96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28239</xdr:rowOff>
    </xdr:from>
    <xdr:ext cx="534377" cy="259045"/>
    <xdr:sp macro="" textlink="">
      <xdr:nvSpPr>
        <xdr:cNvPr id="374" name="テキスト ボックス 373"/>
        <xdr:cNvSpPr txBox="1"/>
      </xdr:nvSpPr>
      <xdr:spPr>
        <a:xfrm>
          <a:off x="8483111" y="945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83368</xdr:rowOff>
    </xdr:from>
    <xdr:to>
      <xdr:col>11</xdr:col>
      <xdr:colOff>358775</xdr:colOff>
      <xdr:row>57</xdr:row>
      <xdr:rowOff>13518</xdr:rowOff>
    </xdr:to>
    <xdr:sp macro="" textlink="">
      <xdr:nvSpPr>
        <xdr:cNvPr id="375" name="円/楕円 374"/>
        <xdr:cNvSpPr/>
      </xdr:nvSpPr>
      <xdr:spPr>
        <a:xfrm>
          <a:off x="7810500" y="96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30045</xdr:rowOff>
    </xdr:from>
    <xdr:ext cx="534377" cy="259045"/>
    <xdr:sp macro="" textlink="">
      <xdr:nvSpPr>
        <xdr:cNvPr id="376" name="テキスト ボックス 375"/>
        <xdr:cNvSpPr txBox="1"/>
      </xdr:nvSpPr>
      <xdr:spPr>
        <a:xfrm>
          <a:off x="7594111" y="94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19909</xdr:rowOff>
    </xdr:from>
    <xdr:to>
      <xdr:col>10</xdr:col>
      <xdr:colOff>155575</xdr:colOff>
      <xdr:row>56</xdr:row>
      <xdr:rowOff>121509</xdr:rowOff>
    </xdr:to>
    <xdr:sp macro="" textlink="">
      <xdr:nvSpPr>
        <xdr:cNvPr id="377" name="円/楕円 376"/>
        <xdr:cNvSpPr/>
      </xdr:nvSpPr>
      <xdr:spPr>
        <a:xfrm>
          <a:off x="6921500" y="96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138036</xdr:rowOff>
    </xdr:from>
    <xdr:ext cx="534377" cy="259045"/>
    <xdr:sp macro="" textlink="">
      <xdr:nvSpPr>
        <xdr:cNvPr id="378" name="テキスト ボックス 377"/>
        <xdr:cNvSpPr txBox="1"/>
      </xdr:nvSpPr>
      <xdr:spPr>
        <a:xfrm>
          <a:off x="6705111" y="93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31846</xdr:rowOff>
    </xdr:from>
    <xdr:to>
      <xdr:col>15</xdr:col>
      <xdr:colOff>180975</xdr:colOff>
      <xdr:row>77</xdr:row>
      <xdr:rowOff>72903</xdr:rowOff>
    </xdr:to>
    <xdr:cxnSp macro="">
      <xdr:nvCxnSpPr>
        <xdr:cNvPr id="405" name="直線コネクタ 404"/>
        <xdr:cNvCxnSpPr/>
      </xdr:nvCxnSpPr>
      <xdr:spPr>
        <a:xfrm>
          <a:off x="9639300" y="13233496"/>
          <a:ext cx="8382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152685</xdr:rowOff>
    </xdr:from>
    <xdr:to>
      <xdr:col>14</xdr:col>
      <xdr:colOff>28575</xdr:colOff>
      <xdr:row>77</xdr:row>
      <xdr:rowOff>31846</xdr:rowOff>
    </xdr:to>
    <xdr:cxnSp macro="">
      <xdr:nvCxnSpPr>
        <xdr:cNvPr id="408" name="直線コネクタ 407"/>
        <xdr:cNvCxnSpPr/>
      </xdr:nvCxnSpPr>
      <xdr:spPr>
        <a:xfrm>
          <a:off x="8750300" y="13182885"/>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152685</xdr:rowOff>
    </xdr:from>
    <xdr:to>
      <xdr:col>12</xdr:col>
      <xdr:colOff>511175</xdr:colOff>
      <xdr:row>77</xdr:row>
      <xdr:rowOff>23022</xdr:rowOff>
    </xdr:to>
    <xdr:cxnSp macro="">
      <xdr:nvCxnSpPr>
        <xdr:cNvPr id="411" name="直線コネクタ 410"/>
        <xdr:cNvCxnSpPr/>
      </xdr:nvCxnSpPr>
      <xdr:spPr>
        <a:xfrm flipV="1">
          <a:off x="7861300" y="13182885"/>
          <a:ext cx="889000" cy="4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23022</xdr:rowOff>
    </xdr:from>
    <xdr:to>
      <xdr:col>11</xdr:col>
      <xdr:colOff>307975</xdr:colOff>
      <xdr:row>77</xdr:row>
      <xdr:rowOff>48214</xdr:rowOff>
    </xdr:to>
    <xdr:cxnSp macro="">
      <xdr:nvCxnSpPr>
        <xdr:cNvPr id="414" name="直線コネクタ 413"/>
        <xdr:cNvCxnSpPr/>
      </xdr:nvCxnSpPr>
      <xdr:spPr>
        <a:xfrm flipV="1">
          <a:off x="6972300" y="13224672"/>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22103</xdr:rowOff>
    </xdr:from>
    <xdr:to>
      <xdr:col>15</xdr:col>
      <xdr:colOff>231775</xdr:colOff>
      <xdr:row>77</xdr:row>
      <xdr:rowOff>123703</xdr:rowOff>
    </xdr:to>
    <xdr:sp macro="" textlink="">
      <xdr:nvSpPr>
        <xdr:cNvPr id="424" name="円/楕円 423"/>
        <xdr:cNvSpPr/>
      </xdr:nvSpPr>
      <xdr:spPr>
        <a:xfrm>
          <a:off x="10426700" y="1322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530</xdr:rowOff>
    </xdr:from>
    <xdr:ext cx="469744" cy="259045"/>
    <xdr:sp macro="" textlink="">
      <xdr:nvSpPr>
        <xdr:cNvPr id="425" name="商工費該当値テキスト"/>
        <xdr:cNvSpPr txBox="1"/>
      </xdr:nvSpPr>
      <xdr:spPr>
        <a:xfrm>
          <a:off x="10528300" y="132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152496</xdr:rowOff>
    </xdr:from>
    <xdr:to>
      <xdr:col>14</xdr:col>
      <xdr:colOff>79375</xdr:colOff>
      <xdr:row>77</xdr:row>
      <xdr:rowOff>82646</xdr:rowOff>
    </xdr:to>
    <xdr:sp macro="" textlink="">
      <xdr:nvSpPr>
        <xdr:cNvPr id="426" name="円/楕円 425"/>
        <xdr:cNvSpPr/>
      </xdr:nvSpPr>
      <xdr:spPr>
        <a:xfrm>
          <a:off x="9588500" y="131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99174</xdr:rowOff>
    </xdr:from>
    <xdr:ext cx="469744" cy="259045"/>
    <xdr:sp macro="" textlink="">
      <xdr:nvSpPr>
        <xdr:cNvPr id="427" name="テキスト ボックス 426"/>
        <xdr:cNvSpPr txBox="1"/>
      </xdr:nvSpPr>
      <xdr:spPr>
        <a:xfrm>
          <a:off x="9404427" y="1295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101885</xdr:rowOff>
    </xdr:from>
    <xdr:to>
      <xdr:col>12</xdr:col>
      <xdr:colOff>561975</xdr:colOff>
      <xdr:row>77</xdr:row>
      <xdr:rowOff>32035</xdr:rowOff>
    </xdr:to>
    <xdr:sp macro="" textlink="">
      <xdr:nvSpPr>
        <xdr:cNvPr id="428" name="円/楕円 427"/>
        <xdr:cNvSpPr/>
      </xdr:nvSpPr>
      <xdr:spPr>
        <a:xfrm>
          <a:off x="8699500" y="131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48561</xdr:rowOff>
    </xdr:from>
    <xdr:ext cx="469744" cy="259045"/>
    <xdr:sp macro="" textlink="">
      <xdr:nvSpPr>
        <xdr:cNvPr id="429" name="テキスト ボックス 428"/>
        <xdr:cNvSpPr txBox="1"/>
      </xdr:nvSpPr>
      <xdr:spPr>
        <a:xfrm>
          <a:off x="8515427" y="1290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143672</xdr:rowOff>
    </xdr:from>
    <xdr:to>
      <xdr:col>11</xdr:col>
      <xdr:colOff>358775</xdr:colOff>
      <xdr:row>77</xdr:row>
      <xdr:rowOff>73822</xdr:rowOff>
    </xdr:to>
    <xdr:sp macro="" textlink="">
      <xdr:nvSpPr>
        <xdr:cNvPr id="430" name="円/楕円 429"/>
        <xdr:cNvSpPr/>
      </xdr:nvSpPr>
      <xdr:spPr>
        <a:xfrm>
          <a:off x="7810500" y="131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90350</xdr:rowOff>
    </xdr:from>
    <xdr:ext cx="469744" cy="259045"/>
    <xdr:sp macro="" textlink="">
      <xdr:nvSpPr>
        <xdr:cNvPr id="431" name="テキスト ボックス 430"/>
        <xdr:cNvSpPr txBox="1"/>
      </xdr:nvSpPr>
      <xdr:spPr>
        <a:xfrm>
          <a:off x="7626427" y="1294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168864</xdr:rowOff>
    </xdr:from>
    <xdr:to>
      <xdr:col>10</xdr:col>
      <xdr:colOff>155575</xdr:colOff>
      <xdr:row>77</xdr:row>
      <xdr:rowOff>99014</xdr:rowOff>
    </xdr:to>
    <xdr:sp macro="" textlink="">
      <xdr:nvSpPr>
        <xdr:cNvPr id="432" name="円/楕円 431"/>
        <xdr:cNvSpPr/>
      </xdr:nvSpPr>
      <xdr:spPr>
        <a:xfrm>
          <a:off x="6921500" y="1319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115541</xdr:rowOff>
    </xdr:from>
    <xdr:ext cx="469744" cy="259045"/>
    <xdr:sp macro="" textlink="">
      <xdr:nvSpPr>
        <xdr:cNvPr id="433" name="テキスト ボックス 432"/>
        <xdr:cNvSpPr txBox="1"/>
      </xdr:nvSpPr>
      <xdr:spPr>
        <a:xfrm>
          <a:off x="6737427" y="129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7417</xdr:rowOff>
    </xdr:from>
    <xdr:to>
      <xdr:col>15</xdr:col>
      <xdr:colOff>180975</xdr:colOff>
      <xdr:row>96</xdr:row>
      <xdr:rowOff>42253</xdr:rowOff>
    </xdr:to>
    <xdr:cxnSp macro="">
      <xdr:nvCxnSpPr>
        <xdr:cNvPr id="462" name="直線コネクタ 461"/>
        <xdr:cNvCxnSpPr/>
      </xdr:nvCxnSpPr>
      <xdr:spPr>
        <a:xfrm flipV="1">
          <a:off x="9639300" y="16466617"/>
          <a:ext cx="838200" cy="3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2133</xdr:rowOff>
    </xdr:from>
    <xdr:to>
      <xdr:col>14</xdr:col>
      <xdr:colOff>28575</xdr:colOff>
      <xdr:row>96</xdr:row>
      <xdr:rowOff>42253</xdr:rowOff>
    </xdr:to>
    <xdr:cxnSp macro="">
      <xdr:nvCxnSpPr>
        <xdr:cNvPr id="465" name="直線コネクタ 464"/>
        <xdr:cNvCxnSpPr/>
      </xdr:nvCxnSpPr>
      <xdr:spPr>
        <a:xfrm>
          <a:off x="8750300" y="1646133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2133</xdr:rowOff>
    </xdr:from>
    <xdr:to>
      <xdr:col>12</xdr:col>
      <xdr:colOff>511175</xdr:colOff>
      <xdr:row>96</xdr:row>
      <xdr:rowOff>44247</xdr:rowOff>
    </xdr:to>
    <xdr:cxnSp macro="">
      <xdr:nvCxnSpPr>
        <xdr:cNvPr id="468" name="直線コネクタ 467"/>
        <xdr:cNvCxnSpPr/>
      </xdr:nvCxnSpPr>
      <xdr:spPr>
        <a:xfrm flipV="1">
          <a:off x="7861300" y="16461333"/>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44247</xdr:rowOff>
    </xdr:from>
    <xdr:to>
      <xdr:col>11</xdr:col>
      <xdr:colOff>307975</xdr:colOff>
      <xdr:row>96</xdr:row>
      <xdr:rowOff>108280</xdr:rowOff>
    </xdr:to>
    <xdr:cxnSp macro="">
      <xdr:nvCxnSpPr>
        <xdr:cNvPr id="471" name="直線コネクタ 470"/>
        <xdr:cNvCxnSpPr/>
      </xdr:nvCxnSpPr>
      <xdr:spPr>
        <a:xfrm flipV="1">
          <a:off x="6972300" y="16503447"/>
          <a:ext cx="889000" cy="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128067</xdr:rowOff>
    </xdr:from>
    <xdr:to>
      <xdr:col>15</xdr:col>
      <xdr:colOff>231775</xdr:colOff>
      <xdr:row>96</xdr:row>
      <xdr:rowOff>58217</xdr:rowOff>
    </xdr:to>
    <xdr:sp macro="" textlink="">
      <xdr:nvSpPr>
        <xdr:cNvPr id="481" name="円/楕円 480"/>
        <xdr:cNvSpPr/>
      </xdr:nvSpPr>
      <xdr:spPr>
        <a:xfrm>
          <a:off x="104267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150944</xdr:rowOff>
    </xdr:from>
    <xdr:ext cx="534377" cy="259045"/>
    <xdr:sp macro="" textlink="">
      <xdr:nvSpPr>
        <xdr:cNvPr id="482" name="土木費該当値テキスト"/>
        <xdr:cNvSpPr txBox="1"/>
      </xdr:nvSpPr>
      <xdr:spPr>
        <a:xfrm>
          <a:off x="10528300" y="162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43,416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162903</xdr:rowOff>
    </xdr:from>
    <xdr:to>
      <xdr:col>14</xdr:col>
      <xdr:colOff>79375</xdr:colOff>
      <xdr:row>96</xdr:row>
      <xdr:rowOff>93053</xdr:rowOff>
    </xdr:to>
    <xdr:sp macro="" textlink="">
      <xdr:nvSpPr>
        <xdr:cNvPr id="483" name="円/楕円 482"/>
        <xdr:cNvSpPr/>
      </xdr:nvSpPr>
      <xdr:spPr>
        <a:xfrm>
          <a:off x="9588500" y="164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109580</xdr:rowOff>
    </xdr:from>
    <xdr:ext cx="534377" cy="259045"/>
    <xdr:sp macro="" textlink="">
      <xdr:nvSpPr>
        <xdr:cNvPr id="484" name="テキスト ボックス 483"/>
        <xdr:cNvSpPr txBox="1"/>
      </xdr:nvSpPr>
      <xdr:spPr>
        <a:xfrm>
          <a:off x="9372111" y="162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122783</xdr:rowOff>
    </xdr:from>
    <xdr:to>
      <xdr:col>12</xdr:col>
      <xdr:colOff>561975</xdr:colOff>
      <xdr:row>96</xdr:row>
      <xdr:rowOff>52933</xdr:rowOff>
    </xdr:to>
    <xdr:sp macro="" textlink="">
      <xdr:nvSpPr>
        <xdr:cNvPr id="485" name="円/楕円 484"/>
        <xdr:cNvSpPr/>
      </xdr:nvSpPr>
      <xdr:spPr>
        <a:xfrm>
          <a:off x="8699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69460</xdr:rowOff>
    </xdr:from>
    <xdr:ext cx="534377" cy="259045"/>
    <xdr:sp macro="" textlink="">
      <xdr:nvSpPr>
        <xdr:cNvPr id="486" name="テキスト ボックス 485"/>
        <xdr:cNvSpPr txBox="1"/>
      </xdr:nvSpPr>
      <xdr:spPr>
        <a:xfrm>
          <a:off x="8483111" y="161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164897</xdr:rowOff>
    </xdr:from>
    <xdr:to>
      <xdr:col>11</xdr:col>
      <xdr:colOff>358775</xdr:colOff>
      <xdr:row>96</xdr:row>
      <xdr:rowOff>95047</xdr:rowOff>
    </xdr:to>
    <xdr:sp macro="" textlink="">
      <xdr:nvSpPr>
        <xdr:cNvPr id="487" name="円/楕円 486"/>
        <xdr:cNvSpPr/>
      </xdr:nvSpPr>
      <xdr:spPr>
        <a:xfrm>
          <a:off x="7810500" y="164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111574</xdr:rowOff>
    </xdr:from>
    <xdr:ext cx="534377" cy="259045"/>
    <xdr:sp macro="" textlink="">
      <xdr:nvSpPr>
        <xdr:cNvPr id="488" name="テキスト ボックス 487"/>
        <xdr:cNvSpPr txBox="1"/>
      </xdr:nvSpPr>
      <xdr:spPr>
        <a:xfrm>
          <a:off x="7594111" y="162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57480</xdr:rowOff>
    </xdr:from>
    <xdr:to>
      <xdr:col>10</xdr:col>
      <xdr:colOff>155575</xdr:colOff>
      <xdr:row>96</xdr:row>
      <xdr:rowOff>159080</xdr:rowOff>
    </xdr:to>
    <xdr:sp macro="" textlink="">
      <xdr:nvSpPr>
        <xdr:cNvPr id="489" name="円/楕円 488"/>
        <xdr:cNvSpPr/>
      </xdr:nvSpPr>
      <xdr:spPr>
        <a:xfrm>
          <a:off x="6921500" y="165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150207</xdr:rowOff>
    </xdr:from>
    <xdr:ext cx="534377" cy="259045"/>
    <xdr:sp macro="" textlink="">
      <xdr:nvSpPr>
        <xdr:cNvPr id="490" name="テキスト ボックス 489"/>
        <xdr:cNvSpPr txBox="1"/>
      </xdr:nvSpPr>
      <xdr:spPr>
        <a:xfrm>
          <a:off x="6705111" y="166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127062</xdr:rowOff>
    </xdr:from>
    <xdr:to>
      <xdr:col>23</xdr:col>
      <xdr:colOff>517525</xdr:colOff>
      <xdr:row>39</xdr:row>
      <xdr:rowOff>1234</xdr:rowOff>
    </xdr:to>
    <xdr:cxnSp macro="">
      <xdr:nvCxnSpPr>
        <xdr:cNvPr id="522" name="直線コネクタ 521"/>
        <xdr:cNvCxnSpPr/>
      </xdr:nvCxnSpPr>
      <xdr:spPr>
        <a:xfrm>
          <a:off x="15481300" y="6642162"/>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127062</xdr:rowOff>
    </xdr:from>
    <xdr:to>
      <xdr:col>22</xdr:col>
      <xdr:colOff>365125</xdr:colOff>
      <xdr:row>39</xdr:row>
      <xdr:rowOff>54595</xdr:rowOff>
    </xdr:to>
    <xdr:cxnSp macro="">
      <xdr:nvCxnSpPr>
        <xdr:cNvPr id="525" name="直線コネクタ 524"/>
        <xdr:cNvCxnSpPr/>
      </xdr:nvCxnSpPr>
      <xdr:spPr>
        <a:xfrm flipV="1">
          <a:off x="14592300" y="6642162"/>
          <a:ext cx="889000" cy="9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149301</xdr:rowOff>
    </xdr:from>
    <xdr:to>
      <xdr:col>21</xdr:col>
      <xdr:colOff>161925</xdr:colOff>
      <xdr:row>39</xdr:row>
      <xdr:rowOff>54595</xdr:rowOff>
    </xdr:to>
    <xdr:cxnSp macro="">
      <xdr:nvCxnSpPr>
        <xdr:cNvPr id="528" name="直線コネクタ 527"/>
        <xdr:cNvCxnSpPr/>
      </xdr:nvCxnSpPr>
      <xdr:spPr>
        <a:xfrm>
          <a:off x="13703300" y="6321501"/>
          <a:ext cx="889000" cy="4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149301</xdr:rowOff>
    </xdr:from>
    <xdr:to>
      <xdr:col>19</xdr:col>
      <xdr:colOff>644525</xdr:colOff>
      <xdr:row>39</xdr:row>
      <xdr:rowOff>90910</xdr:rowOff>
    </xdr:to>
    <xdr:cxnSp macro="">
      <xdr:nvCxnSpPr>
        <xdr:cNvPr id="531" name="直線コネクタ 530"/>
        <xdr:cNvCxnSpPr/>
      </xdr:nvCxnSpPr>
      <xdr:spPr>
        <a:xfrm flipV="1">
          <a:off x="12814300" y="6321501"/>
          <a:ext cx="889000" cy="45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121884</xdr:rowOff>
    </xdr:from>
    <xdr:to>
      <xdr:col>23</xdr:col>
      <xdr:colOff>568325</xdr:colOff>
      <xdr:row>39</xdr:row>
      <xdr:rowOff>52034</xdr:rowOff>
    </xdr:to>
    <xdr:sp macro="" textlink="">
      <xdr:nvSpPr>
        <xdr:cNvPr id="541" name="円/楕円 540"/>
        <xdr:cNvSpPr/>
      </xdr:nvSpPr>
      <xdr:spPr>
        <a:xfrm>
          <a:off x="162687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100311</xdr:rowOff>
    </xdr:from>
    <xdr:ext cx="534377" cy="259045"/>
    <xdr:sp macro="" textlink="">
      <xdr:nvSpPr>
        <xdr:cNvPr id="542" name="消防費該当値テキスト"/>
        <xdr:cNvSpPr txBox="1"/>
      </xdr:nvSpPr>
      <xdr:spPr>
        <a:xfrm>
          <a:off x="16370300" y="66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76262</xdr:rowOff>
    </xdr:from>
    <xdr:to>
      <xdr:col>22</xdr:col>
      <xdr:colOff>415925</xdr:colOff>
      <xdr:row>39</xdr:row>
      <xdr:rowOff>6412</xdr:rowOff>
    </xdr:to>
    <xdr:sp macro="" textlink="">
      <xdr:nvSpPr>
        <xdr:cNvPr id="543" name="円/楕円 542"/>
        <xdr:cNvSpPr/>
      </xdr:nvSpPr>
      <xdr:spPr>
        <a:xfrm>
          <a:off x="15430500" y="65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168989</xdr:rowOff>
    </xdr:from>
    <xdr:ext cx="534377" cy="259045"/>
    <xdr:sp macro="" textlink="">
      <xdr:nvSpPr>
        <xdr:cNvPr id="544" name="テキスト ボックス 543"/>
        <xdr:cNvSpPr txBox="1"/>
      </xdr:nvSpPr>
      <xdr:spPr>
        <a:xfrm>
          <a:off x="15214111" y="668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3795</xdr:rowOff>
    </xdr:from>
    <xdr:to>
      <xdr:col>21</xdr:col>
      <xdr:colOff>212725</xdr:colOff>
      <xdr:row>39</xdr:row>
      <xdr:rowOff>105395</xdr:rowOff>
    </xdr:to>
    <xdr:sp macro="" textlink="">
      <xdr:nvSpPr>
        <xdr:cNvPr id="545" name="円/楕円 544"/>
        <xdr:cNvSpPr/>
      </xdr:nvSpPr>
      <xdr:spPr>
        <a:xfrm>
          <a:off x="14541500" y="669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96522</xdr:rowOff>
    </xdr:from>
    <xdr:ext cx="534377" cy="259045"/>
    <xdr:sp macro="" textlink="">
      <xdr:nvSpPr>
        <xdr:cNvPr id="546" name="テキスト ボックス 545"/>
        <xdr:cNvSpPr txBox="1"/>
      </xdr:nvSpPr>
      <xdr:spPr>
        <a:xfrm>
          <a:off x="14325111" y="678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98501</xdr:rowOff>
    </xdr:from>
    <xdr:to>
      <xdr:col>20</xdr:col>
      <xdr:colOff>9525</xdr:colOff>
      <xdr:row>37</xdr:row>
      <xdr:rowOff>28651</xdr:rowOff>
    </xdr:to>
    <xdr:sp macro="" textlink="">
      <xdr:nvSpPr>
        <xdr:cNvPr id="547" name="円/楕円 546"/>
        <xdr:cNvSpPr/>
      </xdr:nvSpPr>
      <xdr:spPr>
        <a:xfrm>
          <a:off x="13652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45178</xdr:rowOff>
    </xdr:from>
    <xdr:ext cx="534377" cy="259045"/>
    <xdr:sp macro="" textlink="">
      <xdr:nvSpPr>
        <xdr:cNvPr id="548" name="テキスト ボックス 547"/>
        <xdr:cNvSpPr txBox="1"/>
      </xdr:nvSpPr>
      <xdr:spPr>
        <a:xfrm>
          <a:off x="13436111" y="60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40110</xdr:rowOff>
    </xdr:from>
    <xdr:to>
      <xdr:col>18</xdr:col>
      <xdr:colOff>492125</xdr:colOff>
      <xdr:row>39</xdr:row>
      <xdr:rowOff>141710</xdr:rowOff>
    </xdr:to>
    <xdr:sp macro="" textlink="">
      <xdr:nvSpPr>
        <xdr:cNvPr id="549" name="円/楕円 548"/>
        <xdr:cNvSpPr/>
      </xdr:nvSpPr>
      <xdr:spPr>
        <a:xfrm>
          <a:off x="12763500" y="6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132837</xdr:rowOff>
    </xdr:from>
    <xdr:ext cx="534377" cy="259045"/>
    <xdr:sp macro="" textlink="">
      <xdr:nvSpPr>
        <xdr:cNvPr id="550" name="テキスト ボックス 549"/>
        <xdr:cNvSpPr txBox="1"/>
      </xdr:nvSpPr>
      <xdr:spPr>
        <a:xfrm>
          <a:off x="12547111" y="681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90475</xdr:rowOff>
    </xdr:from>
    <xdr:to>
      <xdr:col>23</xdr:col>
      <xdr:colOff>517525</xdr:colOff>
      <xdr:row>59</xdr:row>
      <xdr:rowOff>39636</xdr:rowOff>
    </xdr:to>
    <xdr:cxnSp macro="">
      <xdr:nvCxnSpPr>
        <xdr:cNvPr id="580" name="直線コネクタ 579"/>
        <xdr:cNvCxnSpPr/>
      </xdr:nvCxnSpPr>
      <xdr:spPr>
        <a:xfrm flipV="1">
          <a:off x="15481300" y="10034575"/>
          <a:ext cx="838200" cy="1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38671</xdr:rowOff>
    </xdr:from>
    <xdr:to>
      <xdr:col>22</xdr:col>
      <xdr:colOff>365125</xdr:colOff>
      <xdr:row>59</xdr:row>
      <xdr:rowOff>39636</xdr:rowOff>
    </xdr:to>
    <xdr:cxnSp macro="">
      <xdr:nvCxnSpPr>
        <xdr:cNvPr id="583" name="直線コネクタ 582"/>
        <xdr:cNvCxnSpPr/>
      </xdr:nvCxnSpPr>
      <xdr:spPr>
        <a:xfrm>
          <a:off x="14592300" y="1015422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107035</xdr:rowOff>
    </xdr:from>
    <xdr:to>
      <xdr:col>21</xdr:col>
      <xdr:colOff>161925</xdr:colOff>
      <xdr:row>59</xdr:row>
      <xdr:rowOff>38671</xdr:rowOff>
    </xdr:to>
    <xdr:cxnSp macro="">
      <xdr:nvCxnSpPr>
        <xdr:cNvPr id="586" name="直線コネクタ 585"/>
        <xdr:cNvCxnSpPr/>
      </xdr:nvCxnSpPr>
      <xdr:spPr>
        <a:xfrm>
          <a:off x="13703300" y="10051135"/>
          <a:ext cx="889000" cy="1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107035</xdr:rowOff>
    </xdr:from>
    <xdr:to>
      <xdr:col>19</xdr:col>
      <xdr:colOff>644525</xdr:colOff>
      <xdr:row>58</xdr:row>
      <xdr:rowOff>141630</xdr:rowOff>
    </xdr:to>
    <xdr:cxnSp macro="">
      <xdr:nvCxnSpPr>
        <xdr:cNvPr id="589" name="直線コネクタ 588"/>
        <xdr:cNvCxnSpPr/>
      </xdr:nvCxnSpPr>
      <xdr:spPr>
        <a:xfrm flipV="1">
          <a:off x="12814300" y="1005113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39675</xdr:rowOff>
    </xdr:from>
    <xdr:to>
      <xdr:col>23</xdr:col>
      <xdr:colOff>568325</xdr:colOff>
      <xdr:row>58</xdr:row>
      <xdr:rowOff>141275</xdr:rowOff>
    </xdr:to>
    <xdr:sp macro="" textlink="">
      <xdr:nvSpPr>
        <xdr:cNvPr id="599" name="円/楕円 598"/>
        <xdr:cNvSpPr/>
      </xdr:nvSpPr>
      <xdr:spPr>
        <a:xfrm>
          <a:off x="16268700" y="99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18102</xdr:rowOff>
    </xdr:from>
    <xdr:ext cx="534377" cy="259045"/>
    <xdr:sp macro="" textlink="">
      <xdr:nvSpPr>
        <xdr:cNvPr id="600" name="教育費該当値テキスト"/>
        <xdr:cNvSpPr txBox="1"/>
      </xdr:nvSpPr>
      <xdr:spPr>
        <a:xfrm>
          <a:off x="16370300" y="996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160286</xdr:rowOff>
    </xdr:from>
    <xdr:to>
      <xdr:col>22</xdr:col>
      <xdr:colOff>415925</xdr:colOff>
      <xdr:row>59</xdr:row>
      <xdr:rowOff>90436</xdr:rowOff>
    </xdr:to>
    <xdr:sp macro="" textlink="">
      <xdr:nvSpPr>
        <xdr:cNvPr id="601" name="円/楕円 600"/>
        <xdr:cNvSpPr/>
      </xdr:nvSpPr>
      <xdr:spPr>
        <a:xfrm>
          <a:off x="15430500" y="101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81563</xdr:rowOff>
    </xdr:from>
    <xdr:ext cx="534377" cy="259045"/>
    <xdr:sp macro="" textlink="">
      <xdr:nvSpPr>
        <xdr:cNvPr id="602" name="テキスト ボックス 601"/>
        <xdr:cNvSpPr txBox="1"/>
      </xdr:nvSpPr>
      <xdr:spPr>
        <a:xfrm>
          <a:off x="15214111" y="101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159321</xdr:rowOff>
    </xdr:from>
    <xdr:to>
      <xdr:col>21</xdr:col>
      <xdr:colOff>212725</xdr:colOff>
      <xdr:row>59</xdr:row>
      <xdr:rowOff>89471</xdr:rowOff>
    </xdr:to>
    <xdr:sp macro="" textlink="">
      <xdr:nvSpPr>
        <xdr:cNvPr id="603" name="円/楕円 602"/>
        <xdr:cNvSpPr/>
      </xdr:nvSpPr>
      <xdr:spPr>
        <a:xfrm>
          <a:off x="14541500" y="101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80598</xdr:rowOff>
    </xdr:from>
    <xdr:ext cx="534377" cy="259045"/>
    <xdr:sp macro="" textlink="">
      <xdr:nvSpPr>
        <xdr:cNvPr id="604" name="テキスト ボックス 603"/>
        <xdr:cNvSpPr txBox="1"/>
      </xdr:nvSpPr>
      <xdr:spPr>
        <a:xfrm>
          <a:off x="14325111" y="101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56235</xdr:rowOff>
    </xdr:from>
    <xdr:to>
      <xdr:col>20</xdr:col>
      <xdr:colOff>9525</xdr:colOff>
      <xdr:row>58</xdr:row>
      <xdr:rowOff>157835</xdr:rowOff>
    </xdr:to>
    <xdr:sp macro="" textlink="">
      <xdr:nvSpPr>
        <xdr:cNvPr id="605" name="円/楕円 604"/>
        <xdr:cNvSpPr/>
      </xdr:nvSpPr>
      <xdr:spPr>
        <a:xfrm>
          <a:off x="13652500" y="100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148962</xdr:rowOff>
    </xdr:from>
    <xdr:ext cx="534377" cy="259045"/>
    <xdr:sp macro="" textlink="">
      <xdr:nvSpPr>
        <xdr:cNvPr id="606" name="テキスト ボックス 605"/>
        <xdr:cNvSpPr txBox="1"/>
      </xdr:nvSpPr>
      <xdr:spPr>
        <a:xfrm>
          <a:off x="13436111" y="1009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90830</xdr:rowOff>
    </xdr:from>
    <xdr:to>
      <xdr:col>18</xdr:col>
      <xdr:colOff>492125</xdr:colOff>
      <xdr:row>59</xdr:row>
      <xdr:rowOff>20980</xdr:rowOff>
    </xdr:to>
    <xdr:sp macro="" textlink="">
      <xdr:nvSpPr>
        <xdr:cNvPr id="607" name="円/楕円 606"/>
        <xdr:cNvSpPr/>
      </xdr:nvSpPr>
      <xdr:spPr>
        <a:xfrm>
          <a:off x="12763500" y="100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12107</xdr:rowOff>
    </xdr:from>
    <xdr:ext cx="534377" cy="259045"/>
    <xdr:sp macro="" textlink="">
      <xdr:nvSpPr>
        <xdr:cNvPr id="608" name="テキスト ボックス 607"/>
        <xdr:cNvSpPr txBox="1"/>
      </xdr:nvSpPr>
      <xdr:spPr>
        <a:xfrm>
          <a:off x="12547111" y="1012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29287</xdr:rowOff>
    </xdr:from>
    <xdr:to>
      <xdr:col>23</xdr:col>
      <xdr:colOff>517525</xdr:colOff>
      <xdr:row>79</xdr:row>
      <xdr:rowOff>42317</xdr:rowOff>
    </xdr:to>
    <xdr:cxnSp macro="">
      <xdr:nvCxnSpPr>
        <xdr:cNvPr id="637" name="直線コネクタ 636"/>
        <xdr:cNvCxnSpPr/>
      </xdr:nvCxnSpPr>
      <xdr:spPr>
        <a:xfrm>
          <a:off x="15481300" y="13230937"/>
          <a:ext cx="838200" cy="3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29287</xdr:rowOff>
    </xdr:from>
    <xdr:to>
      <xdr:col>22</xdr:col>
      <xdr:colOff>365125</xdr:colOff>
      <xdr:row>77</xdr:row>
      <xdr:rowOff>67311</xdr:rowOff>
    </xdr:to>
    <xdr:cxnSp macro="">
      <xdr:nvCxnSpPr>
        <xdr:cNvPr id="640" name="直線コネクタ 639"/>
        <xdr:cNvCxnSpPr/>
      </xdr:nvCxnSpPr>
      <xdr:spPr>
        <a:xfrm flipV="1">
          <a:off x="14592300" y="13230937"/>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155719</xdr:rowOff>
    </xdr:from>
    <xdr:ext cx="469744" cy="259045"/>
    <xdr:sp macro="" textlink="">
      <xdr:nvSpPr>
        <xdr:cNvPr id="642" name="テキスト ボックス 641"/>
        <xdr:cNvSpPr txBox="1"/>
      </xdr:nvSpPr>
      <xdr:spPr>
        <a:xfrm>
          <a:off x="1524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73634</xdr:rowOff>
    </xdr:from>
    <xdr:to>
      <xdr:col>21</xdr:col>
      <xdr:colOff>161925</xdr:colOff>
      <xdr:row>77</xdr:row>
      <xdr:rowOff>67311</xdr:rowOff>
    </xdr:to>
    <xdr:cxnSp macro="">
      <xdr:nvCxnSpPr>
        <xdr:cNvPr id="643" name="直線コネクタ 642"/>
        <xdr:cNvCxnSpPr/>
      </xdr:nvCxnSpPr>
      <xdr:spPr>
        <a:xfrm>
          <a:off x="13703300" y="13103834"/>
          <a:ext cx="889000" cy="16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102988</xdr:rowOff>
    </xdr:from>
    <xdr:ext cx="469744" cy="259045"/>
    <xdr:sp macro="" textlink="">
      <xdr:nvSpPr>
        <xdr:cNvPr id="645" name="テキスト ボックス 644"/>
        <xdr:cNvSpPr txBox="1"/>
      </xdr:nvSpPr>
      <xdr:spPr>
        <a:xfrm>
          <a:off x="14357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73634</xdr:rowOff>
    </xdr:from>
    <xdr:to>
      <xdr:col>19</xdr:col>
      <xdr:colOff>644525</xdr:colOff>
      <xdr:row>78</xdr:row>
      <xdr:rowOff>43002</xdr:rowOff>
    </xdr:to>
    <xdr:cxnSp macro="">
      <xdr:nvCxnSpPr>
        <xdr:cNvPr id="646" name="直線コネクタ 645"/>
        <xdr:cNvCxnSpPr/>
      </xdr:nvCxnSpPr>
      <xdr:spPr>
        <a:xfrm flipV="1">
          <a:off x="12814300" y="13103834"/>
          <a:ext cx="8890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48" name="テキスト ボックス 647"/>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162967</xdr:rowOff>
    </xdr:from>
    <xdr:to>
      <xdr:col>23</xdr:col>
      <xdr:colOff>568325</xdr:colOff>
      <xdr:row>79</xdr:row>
      <xdr:rowOff>93117</xdr:rowOff>
    </xdr:to>
    <xdr:sp macro="" textlink="">
      <xdr:nvSpPr>
        <xdr:cNvPr id="656" name="円/楕円 655"/>
        <xdr:cNvSpPr/>
      </xdr:nvSpPr>
      <xdr:spPr>
        <a:xfrm>
          <a:off x="162687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77894</xdr:rowOff>
    </xdr:from>
    <xdr:ext cx="313932" cy="259045"/>
    <xdr:sp macro="" textlink="">
      <xdr:nvSpPr>
        <xdr:cNvPr id="657" name="災害復旧費該当値テキスト"/>
        <xdr:cNvSpPr txBox="1"/>
      </xdr:nvSpPr>
      <xdr:spPr>
        <a:xfrm>
          <a:off x="16370300" y="13450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149937</xdr:rowOff>
    </xdr:from>
    <xdr:to>
      <xdr:col>22</xdr:col>
      <xdr:colOff>415925</xdr:colOff>
      <xdr:row>77</xdr:row>
      <xdr:rowOff>80087</xdr:rowOff>
    </xdr:to>
    <xdr:sp macro="" textlink="">
      <xdr:nvSpPr>
        <xdr:cNvPr id="658" name="円/楕円 657"/>
        <xdr:cNvSpPr/>
      </xdr:nvSpPr>
      <xdr:spPr>
        <a:xfrm>
          <a:off x="15430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96614</xdr:rowOff>
    </xdr:from>
    <xdr:ext cx="469744" cy="259045"/>
    <xdr:sp macro="" textlink="">
      <xdr:nvSpPr>
        <xdr:cNvPr id="659" name="テキスト ボックス 658"/>
        <xdr:cNvSpPr txBox="1"/>
      </xdr:nvSpPr>
      <xdr:spPr>
        <a:xfrm>
          <a:off x="15246427" y="1295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16511</xdr:rowOff>
    </xdr:from>
    <xdr:to>
      <xdr:col>21</xdr:col>
      <xdr:colOff>212725</xdr:colOff>
      <xdr:row>77</xdr:row>
      <xdr:rowOff>118111</xdr:rowOff>
    </xdr:to>
    <xdr:sp macro="" textlink="">
      <xdr:nvSpPr>
        <xdr:cNvPr id="660" name="円/楕円 659"/>
        <xdr:cNvSpPr/>
      </xdr:nvSpPr>
      <xdr:spPr>
        <a:xfrm>
          <a:off x="14541500" y="132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134638</xdr:rowOff>
    </xdr:from>
    <xdr:ext cx="469744" cy="259045"/>
    <xdr:sp macro="" textlink="">
      <xdr:nvSpPr>
        <xdr:cNvPr id="661" name="テキスト ボックス 660"/>
        <xdr:cNvSpPr txBox="1"/>
      </xdr:nvSpPr>
      <xdr:spPr>
        <a:xfrm>
          <a:off x="14357427" y="1299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22834</xdr:rowOff>
    </xdr:from>
    <xdr:to>
      <xdr:col>20</xdr:col>
      <xdr:colOff>9525</xdr:colOff>
      <xdr:row>76</xdr:row>
      <xdr:rowOff>124434</xdr:rowOff>
    </xdr:to>
    <xdr:sp macro="" textlink="">
      <xdr:nvSpPr>
        <xdr:cNvPr id="662" name="円/楕円 661"/>
        <xdr:cNvSpPr/>
      </xdr:nvSpPr>
      <xdr:spPr>
        <a:xfrm>
          <a:off x="13652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140961</xdr:rowOff>
    </xdr:from>
    <xdr:ext cx="469744" cy="259045"/>
    <xdr:sp macro="" textlink="">
      <xdr:nvSpPr>
        <xdr:cNvPr id="663" name="テキスト ボックス 662"/>
        <xdr:cNvSpPr txBox="1"/>
      </xdr:nvSpPr>
      <xdr:spPr>
        <a:xfrm>
          <a:off x="13468427" y="128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163652</xdr:rowOff>
    </xdr:from>
    <xdr:to>
      <xdr:col>18</xdr:col>
      <xdr:colOff>492125</xdr:colOff>
      <xdr:row>78</xdr:row>
      <xdr:rowOff>93802</xdr:rowOff>
    </xdr:to>
    <xdr:sp macro="" textlink="">
      <xdr:nvSpPr>
        <xdr:cNvPr id="664" name="円/楕円 663"/>
        <xdr:cNvSpPr/>
      </xdr:nvSpPr>
      <xdr:spPr>
        <a:xfrm>
          <a:off x="12763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84929</xdr:rowOff>
    </xdr:from>
    <xdr:ext cx="469744" cy="259045"/>
    <xdr:sp macro="" textlink="">
      <xdr:nvSpPr>
        <xdr:cNvPr id="665" name="テキスト ボックス 664"/>
        <xdr:cNvSpPr txBox="1"/>
      </xdr:nvSpPr>
      <xdr:spPr>
        <a:xfrm>
          <a:off x="12579427"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67,373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116709</xdr:rowOff>
    </xdr:from>
    <xdr:to>
      <xdr:col>23</xdr:col>
      <xdr:colOff>517525</xdr:colOff>
      <xdr:row>94</xdr:row>
      <xdr:rowOff>154020</xdr:rowOff>
    </xdr:to>
    <xdr:cxnSp macro="">
      <xdr:nvCxnSpPr>
        <xdr:cNvPr id="696" name="直線コネクタ 695"/>
        <xdr:cNvCxnSpPr/>
      </xdr:nvCxnSpPr>
      <xdr:spPr>
        <a:xfrm>
          <a:off x="15481300" y="16233009"/>
          <a:ext cx="838200" cy="3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89309</xdr:rowOff>
    </xdr:from>
    <xdr:to>
      <xdr:col>22</xdr:col>
      <xdr:colOff>365125</xdr:colOff>
      <xdr:row>94</xdr:row>
      <xdr:rowOff>116709</xdr:rowOff>
    </xdr:to>
    <xdr:cxnSp macro="">
      <xdr:nvCxnSpPr>
        <xdr:cNvPr id="699" name="直線コネクタ 698"/>
        <xdr:cNvCxnSpPr/>
      </xdr:nvCxnSpPr>
      <xdr:spPr>
        <a:xfrm>
          <a:off x="14592300" y="16205609"/>
          <a:ext cx="889000" cy="2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31491</xdr:rowOff>
    </xdr:from>
    <xdr:to>
      <xdr:col>21</xdr:col>
      <xdr:colOff>161925</xdr:colOff>
      <xdr:row>94</xdr:row>
      <xdr:rowOff>89309</xdr:rowOff>
    </xdr:to>
    <xdr:cxnSp macro="">
      <xdr:nvCxnSpPr>
        <xdr:cNvPr id="702" name="直線コネクタ 701"/>
        <xdr:cNvCxnSpPr/>
      </xdr:nvCxnSpPr>
      <xdr:spPr>
        <a:xfrm>
          <a:off x="13703300" y="16147791"/>
          <a:ext cx="889000" cy="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167525</xdr:rowOff>
    </xdr:from>
    <xdr:to>
      <xdr:col>19</xdr:col>
      <xdr:colOff>644525</xdr:colOff>
      <xdr:row>94</xdr:row>
      <xdr:rowOff>31491</xdr:rowOff>
    </xdr:to>
    <xdr:cxnSp macro="">
      <xdr:nvCxnSpPr>
        <xdr:cNvPr id="705" name="直線コネクタ 704"/>
        <xdr:cNvCxnSpPr/>
      </xdr:nvCxnSpPr>
      <xdr:spPr>
        <a:xfrm>
          <a:off x="12814300" y="16112375"/>
          <a:ext cx="889000" cy="3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7" name="テキスト ボックス 706"/>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09" name="テキスト ボックス 708"/>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103220</xdr:rowOff>
    </xdr:from>
    <xdr:to>
      <xdr:col>23</xdr:col>
      <xdr:colOff>568325</xdr:colOff>
      <xdr:row>95</xdr:row>
      <xdr:rowOff>33370</xdr:rowOff>
    </xdr:to>
    <xdr:sp macro="" textlink="">
      <xdr:nvSpPr>
        <xdr:cNvPr id="715" name="円/楕円 714"/>
        <xdr:cNvSpPr/>
      </xdr:nvSpPr>
      <xdr:spPr>
        <a:xfrm>
          <a:off x="16268700" y="162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126097</xdr:rowOff>
    </xdr:from>
    <xdr:ext cx="534377" cy="259045"/>
    <xdr:sp macro="" textlink="">
      <xdr:nvSpPr>
        <xdr:cNvPr id="716" name="公債費該当値テキスト"/>
        <xdr:cNvSpPr txBox="1"/>
      </xdr:nvSpPr>
      <xdr:spPr>
        <a:xfrm>
          <a:off x="16370300" y="160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49,123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65909</xdr:rowOff>
    </xdr:from>
    <xdr:to>
      <xdr:col>22</xdr:col>
      <xdr:colOff>415925</xdr:colOff>
      <xdr:row>94</xdr:row>
      <xdr:rowOff>167509</xdr:rowOff>
    </xdr:to>
    <xdr:sp macro="" textlink="">
      <xdr:nvSpPr>
        <xdr:cNvPr id="717" name="円/楕円 716"/>
        <xdr:cNvSpPr/>
      </xdr:nvSpPr>
      <xdr:spPr>
        <a:xfrm>
          <a:off x="15430500" y="161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12586</xdr:rowOff>
    </xdr:from>
    <xdr:ext cx="534377" cy="259045"/>
    <xdr:sp macro="" textlink="">
      <xdr:nvSpPr>
        <xdr:cNvPr id="718" name="テキスト ボックス 717"/>
        <xdr:cNvSpPr txBox="1"/>
      </xdr:nvSpPr>
      <xdr:spPr>
        <a:xfrm>
          <a:off x="15214111" y="159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51,408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38509</xdr:rowOff>
    </xdr:from>
    <xdr:to>
      <xdr:col>21</xdr:col>
      <xdr:colOff>212725</xdr:colOff>
      <xdr:row>94</xdr:row>
      <xdr:rowOff>140109</xdr:rowOff>
    </xdr:to>
    <xdr:sp macro="" textlink="">
      <xdr:nvSpPr>
        <xdr:cNvPr id="719" name="円/楕円 718"/>
        <xdr:cNvSpPr/>
      </xdr:nvSpPr>
      <xdr:spPr>
        <a:xfrm>
          <a:off x="14541500" y="161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156636</xdr:rowOff>
    </xdr:from>
    <xdr:ext cx="534377" cy="259045"/>
    <xdr:sp macro="" textlink="">
      <xdr:nvSpPr>
        <xdr:cNvPr id="720" name="テキスト ボックス 719"/>
        <xdr:cNvSpPr txBox="1"/>
      </xdr:nvSpPr>
      <xdr:spPr>
        <a:xfrm>
          <a:off x="14325111" y="159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53,086</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152141</xdr:rowOff>
    </xdr:from>
    <xdr:to>
      <xdr:col>20</xdr:col>
      <xdr:colOff>9525</xdr:colOff>
      <xdr:row>94</xdr:row>
      <xdr:rowOff>82291</xdr:rowOff>
    </xdr:to>
    <xdr:sp macro="" textlink="">
      <xdr:nvSpPr>
        <xdr:cNvPr id="721" name="円/楕円 720"/>
        <xdr:cNvSpPr/>
      </xdr:nvSpPr>
      <xdr:spPr>
        <a:xfrm>
          <a:off x="13652500" y="160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98818</xdr:rowOff>
    </xdr:from>
    <xdr:ext cx="534377" cy="259045"/>
    <xdr:sp macro="" textlink="">
      <xdr:nvSpPr>
        <xdr:cNvPr id="722" name="テキスト ボックス 721"/>
        <xdr:cNvSpPr txBox="1"/>
      </xdr:nvSpPr>
      <xdr:spPr>
        <a:xfrm>
          <a:off x="13436111" y="1587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116725</xdr:rowOff>
    </xdr:from>
    <xdr:to>
      <xdr:col>18</xdr:col>
      <xdr:colOff>492125</xdr:colOff>
      <xdr:row>94</xdr:row>
      <xdr:rowOff>46875</xdr:rowOff>
    </xdr:to>
    <xdr:sp macro="" textlink="">
      <xdr:nvSpPr>
        <xdr:cNvPr id="723" name="円/楕円 722"/>
        <xdr:cNvSpPr/>
      </xdr:nvSpPr>
      <xdr:spPr>
        <a:xfrm>
          <a:off x="12763500" y="16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63402</xdr:rowOff>
    </xdr:from>
    <xdr:ext cx="534377" cy="259045"/>
    <xdr:sp macro="" textlink="">
      <xdr:nvSpPr>
        <xdr:cNvPr id="724" name="テキスト ボックス 723"/>
        <xdr:cNvSpPr txBox="1"/>
      </xdr:nvSpPr>
      <xdr:spPr>
        <a:xfrm>
          <a:off x="12547111" y="158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100">
              <a:solidFill>
                <a:schemeClr val="dk1"/>
              </a:solidFill>
              <a:effectLst/>
              <a:latin typeface="+mn-lt"/>
              <a:ea typeface="+mn-ea"/>
              <a:cs typeface="+mn-cs"/>
            </a:rPr>
            <a:t>類似団体比で本町が突出している項目として、農林水産業費は多面的機能支払事業や機構集積協力金交付事業等により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年度は増となり、類似団体平均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を大きく上回っている。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同じく土木費は、あがた公園整備事業や公共下水道事業運営補助金等により増とな</a:t>
          </a:r>
          <a:r>
            <a:rPr lang="ja-JP" altLang="en-US" sz="1100">
              <a:solidFill>
                <a:schemeClr val="dk1"/>
              </a:solidFill>
              <a:effectLst/>
              <a:latin typeface="+mn-lt"/>
              <a:ea typeface="+mn-ea"/>
              <a:cs typeface="+mn-cs"/>
            </a:rPr>
            <a:t>り、依然として類似団体平均値を上回っている。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教育費は、類似団体平均</a:t>
          </a:r>
          <a:r>
            <a:rPr lang="ja-JP" altLang="en-US" sz="1100">
              <a:solidFill>
                <a:schemeClr val="dk1"/>
              </a:solidFill>
              <a:effectLst/>
              <a:latin typeface="+mn-lt"/>
              <a:ea typeface="+mn-ea"/>
              <a:cs typeface="+mn-cs"/>
            </a:rPr>
            <a:t>値</a:t>
          </a:r>
          <a:r>
            <a:rPr lang="ja-JP" altLang="ja-JP" sz="1100">
              <a:solidFill>
                <a:schemeClr val="dk1"/>
              </a:solidFill>
              <a:effectLst/>
              <a:latin typeface="+mn-lt"/>
              <a:ea typeface="+mn-ea"/>
              <a:cs typeface="+mn-cs"/>
            </a:rPr>
            <a:t>を下回っているが、歴史資料館建設事業や教育施設非構造部材耐震改修事業等の実施により、</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年度は大幅な増となった。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公債費については、性質別歳出決算分析表と同様である。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その他項目については、類似団体平均値と概ね同額、もしくは下回っている。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lang="ja-JP" altLang="ja-JP" sz="1100">
              <a:solidFill>
                <a:schemeClr val="dk1"/>
              </a:solidFill>
              <a:effectLst/>
              <a:latin typeface="+mn-lt"/>
              <a:ea typeface="+mn-ea"/>
              <a:cs typeface="+mn-cs"/>
            </a:rPr>
            <a:t>実質収支額は毎年度黒字となっている。近年、国の景気対策関係事業、また社会保障関係経費の増大等による収支不足分を財政調整基金の取崩しにより対応してきたため、実質単年度収支は赤字、財政調整基金残高は減少傾向となっている。</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年度は、財政調整基金残高は増加し、実質単年度収支も前年度のような大きな赤字額とはならなかった。今後も社会保障関係経費や各種定住促進事業経費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の増大が見込まれるため、まず実質単年度収支が黒字となるよう、税基盤の強化をはじめとした収入の確保、及び事務の整理・合理化等による歳出の削減に努める。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連結実質赤字比率は、すべての会計において毎年度黒字となっている。</a:t>
          </a:r>
          <a:r>
            <a:rPr lang="ja-JP" altLang="en-US" sz="1100">
              <a:solidFill>
                <a:schemeClr val="dk1"/>
              </a:solidFill>
              <a:effectLst/>
              <a:latin typeface="+mn-lt"/>
              <a:ea typeface="+mn-ea"/>
              <a:cs typeface="+mn-cs"/>
            </a:rPr>
            <a:t>標準財政規模が大きくなっている中、過半数の会計で昨年度以上の比率となっているのは、過去</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年でみても黒字額が大きくなっていることが影響している。特に水道事業では、流動資産の増等により大きな増となった。</a:t>
          </a:r>
          <a:r>
            <a:rPr lang="ja-JP" altLang="ja-JP" sz="1100">
              <a:solidFill>
                <a:schemeClr val="dk1"/>
              </a:solidFill>
              <a:effectLst/>
              <a:latin typeface="+mn-lt"/>
              <a:ea typeface="+mn-ea"/>
              <a:cs typeface="+mn-cs"/>
            </a:rPr>
            <a:t>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61</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63</v>
      </c>
      <c r="C3" s="389"/>
      <c r="D3" s="389"/>
      <c r="E3" s="390"/>
      <c r="F3" s="390"/>
      <c r="G3" s="390"/>
      <c r="H3" s="390"/>
      <c r="I3" s="390"/>
      <c r="J3" s="390"/>
      <c r="K3" s="390"/>
      <c r="L3" s="390" t="s">
        <v>64</v>
      </c>
      <c r="M3" s="390"/>
      <c r="N3" s="390"/>
      <c r="O3" s="390"/>
      <c r="P3" s="390"/>
      <c r="Q3" s="390"/>
      <c r="R3" s="397"/>
      <c r="S3" s="397"/>
      <c r="T3" s="397"/>
      <c r="U3" s="397"/>
      <c r="V3" s="398"/>
      <c r="W3" s="372" t="s">
        <v>65</v>
      </c>
      <c r="X3" s="373"/>
      <c r="Y3" s="373"/>
      <c r="Z3" s="373"/>
      <c r="AA3" s="373"/>
      <c r="AB3" s="389"/>
      <c r="AC3" s="397" t="s">
        <v>66</v>
      </c>
      <c r="AD3" s="373"/>
      <c r="AE3" s="373"/>
      <c r="AF3" s="373"/>
      <c r="AG3" s="373"/>
      <c r="AH3" s="373"/>
      <c r="AI3" s="373"/>
      <c r="AJ3" s="373"/>
      <c r="AK3" s="373"/>
      <c r="AL3" s="374"/>
      <c r="AM3" s="372" t="s">
        <v>67</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68</v>
      </c>
      <c r="BO3" s="373"/>
      <c r="BP3" s="373"/>
      <c r="BQ3" s="373"/>
      <c r="BR3" s="373"/>
      <c r="BS3" s="373"/>
      <c r="BT3" s="373"/>
      <c r="BU3" s="374"/>
      <c r="BV3" s="372" t="s">
        <v>69</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70</v>
      </c>
      <c r="CU3" s="373"/>
      <c r="CV3" s="373"/>
      <c r="CW3" s="373"/>
      <c r="CX3" s="373"/>
      <c r="CY3" s="373"/>
      <c r="CZ3" s="373"/>
      <c r="DA3" s="374"/>
      <c r="DB3" s="372" t="s">
        <v>71</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72</v>
      </c>
      <c r="AZ4" s="376"/>
      <c r="BA4" s="376"/>
      <c r="BB4" s="376"/>
      <c r="BC4" s="376"/>
      <c r="BD4" s="376"/>
      <c r="BE4" s="376"/>
      <c r="BF4" s="376"/>
      <c r="BG4" s="376"/>
      <c r="BH4" s="376"/>
      <c r="BI4" s="376"/>
      <c r="BJ4" s="376"/>
      <c r="BK4" s="376"/>
      <c r="BL4" s="376"/>
      <c r="BM4" s="377"/>
      <c r="BN4" s="378">
        <v>13814975</v>
      </c>
      <c r="BO4" s="379"/>
      <c r="BP4" s="379"/>
      <c r="BQ4" s="379"/>
      <c r="BR4" s="379"/>
      <c r="BS4" s="379"/>
      <c r="BT4" s="379"/>
      <c r="BU4" s="380"/>
      <c r="BV4" s="378">
        <v>13667871</v>
      </c>
      <c r="BW4" s="379"/>
      <c r="BX4" s="379"/>
      <c r="BY4" s="379"/>
      <c r="BZ4" s="379"/>
      <c r="CA4" s="379"/>
      <c r="CB4" s="379"/>
      <c r="CC4" s="380"/>
      <c r="CD4" s="381" t="s">
        <v>73</v>
      </c>
      <c r="CE4" s="382"/>
      <c r="CF4" s="382"/>
      <c r="CG4" s="382"/>
      <c r="CH4" s="382"/>
      <c r="CI4" s="382"/>
      <c r="CJ4" s="382"/>
      <c r="CK4" s="382"/>
      <c r="CL4" s="382"/>
      <c r="CM4" s="382"/>
      <c r="CN4" s="382"/>
      <c r="CO4" s="382"/>
      <c r="CP4" s="382"/>
      <c r="CQ4" s="382"/>
      <c r="CR4" s="382"/>
      <c r="CS4" s="383"/>
      <c r="CT4" s="384">
        <v>2.2000000000000002</v>
      </c>
      <c r="CU4" s="385"/>
      <c r="CV4" s="385"/>
      <c r="CW4" s="385"/>
      <c r="CX4" s="385"/>
      <c r="CY4" s="385"/>
      <c r="CZ4" s="385"/>
      <c r="DA4" s="386"/>
      <c r="DB4" s="384">
        <v>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74</v>
      </c>
      <c r="AN5" s="445"/>
      <c r="AO5" s="445"/>
      <c r="AP5" s="445"/>
      <c r="AQ5" s="445"/>
      <c r="AR5" s="445"/>
      <c r="AS5" s="445"/>
      <c r="AT5" s="446"/>
      <c r="AU5" s="447" t="s">
        <v>75</v>
      </c>
      <c r="AV5" s="448"/>
      <c r="AW5" s="448"/>
      <c r="AX5" s="448"/>
      <c r="AY5" s="449" t="s">
        <v>76</v>
      </c>
      <c r="AZ5" s="450"/>
      <c r="BA5" s="450"/>
      <c r="BB5" s="450"/>
      <c r="BC5" s="450"/>
      <c r="BD5" s="450"/>
      <c r="BE5" s="450"/>
      <c r="BF5" s="450"/>
      <c r="BG5" s="450"/>
      <c r="BH5" s="450"/>
      <c r="BI5" s="450"/>
      <c r="BJ5" s="450"/>
      <c r="BK5" s="450"/>
      <c r="BL5" s="450"/>
      <c r="BM5" s="451"/>
      <c r="BN5" s="415">
        <v>13623885</v>
      </c>
      <c r="BO5" s="416"/>
      <c r="BP5" s="416"/>
      <c r="BQ5" s="416"/>
      <c r="BR5" s="416"/>
      <c r="BS5" s="416"/>
      <c r="BT5" s="416"/>
      <c r="BU5" s="417"/>
      <c r="BV5" s="415">
        <v>13474676</v>
      </c>
      <c r="BW5" s="416"/>
      <c r="BX5" s="416"/>
      <c r="BY5" s="416"/>
      <c r="BZ5" s="416"/>
      <c r="CA5" s="416"/>
      <c r="CB5" s="416"/>
      <c r="CC5" s="417"/>
      <c r="CD5" s="418" t="s">
        <v>77</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91.6</v>
      </c>
      <c r="DC5" s="413"/>
      <c r="DD5" s="413"/>
      <c r="DE5" s="413"/>
      <c r="DF5" s="413"/>
      <c r="DG5" s="413"/>
      <c r="DH5" s="413"/>
      <c r="DI5" s="414"/>
      <c r="DJ5" s="137"/>
      <c r="DK5" s="137"/>
      <c r="DL5" s="137"/>
      <c r="DM5" s="137"/>
      <c r="DN5" s="137"/>
      <c r="DO5" s="137"/>
    </row>
    <row r="6" spans="1:119" ht="18.75" customHeight="1" x14ac:dyDescent="0.15">
      <c r="A6" s="138"/>
      <c r="B6" s="421" t="s">
        <v>78</v>
      </c>
      <c r="C6" s="422"/>
      <c r="D6" s="422"/>
      <c r="E6" s="423"/>
      <c r="F6" s="423"/>
      <c r="G6" s="423"/>
      <c r="H6" s="423"/>
      <c r="I6" s="423"/>
      <c r="J6" s="423"/>
      <c r="K6" s="423"/>
      <c r="L6" s="423" t="s">
        <v>79</v>
      </c>
      <c r="M6" s="423"/>
      <c r="N6" s="423"/>
      <c r="O6" s="423"/>
      <c r="P6" s="423"/>
      <c r="Q6" s="423"/>
      <c r="R6" s="427"/>
      <c r="S6" s="427"/>
      <c r="T6" s="427"/>
      <c r="U6" s="427"/>
      <c r="V6" s="428"/>
      <c r="W6" s="431" t="s">
        <v>80</v>
      </c>
      <c r="X6" s="432"/>
      <c r="Y6" s="432"/>
      <c r="Z6" s="432"/>
      <c r="AA6" s="432"/>
      <c r="AB6" s="422"/>
      <c r="AC6" s="435" t="s">
        <v>81</v>
      </c>
      <c r="AD6" s="436"/>
      <c r="AE6" s="436"/>
      <c r="AF6" s="436"/>
      <c r="AG6" s="436"/>
      <c r="AH6" s="436"/>
      <c r="AI6" s="436"/>
      <c r="AJ6" s="436"/>
      <c r="AK6" s="436"/>
      <c r="AL6" s="437"/>
      <c r="AM6" s="444" t="s">
        <v>82</v>
      </c>
      <c r="AN6" s="445"/>
      <c r="AO6" s="445"/>
      <c r="AP6" s="445"/>
      <c r="AQ6" s="445"/>
      <c r="AR6" s="445"/>
      <c r="AS6" s="445"/>
      <c r="AT6" s="446"/>
      <c r="AU6" s="447" t="s">
        <v>75</v>
      </c>
      <c r="AV6" s="448"/>
      <c r="AW6" s="448"/>
      <c r="AX6" s="448"/>
      <c r="AY6" s="449" t="s">
        <v>83</v>
      </c>
      <c r="AZ6" s="450"/>
      <c r="BA6" s="450"/>
      <c r="BB6" s="450"/>
      <c r="BC6" s="450"/>
      <c r="BD6" s="450"/>
      <c r="BE6" s="450"/>
      <c r="BF6" s="450"/>
      <c r="BG6" s="450"/>
      <c r="BH6" s="450"/>
      <c r="BI6" s="450"/>
      <c r="BJ6" s="450"/>
      <c r="BK6" s="450"/>
      <c r="BL6" s="450"/>
      <c r="BM6" s="451"/>
      <c r="BN6" s="415">
        <v>191090</v>
      </c>
      <c r="BO6" s="416"/>
      <c r="BP6" s="416"/>
      <c r="BQ6" s="416"/>
      <c r="BR6" s="416"/>
      <c r="BS6" s="416"/>
      <c r="BT6" s="416"/>
      <c r="BU6" s="417"/>
      <c r="BV6" s="415">
        <v>193195</v>
      </c>
      <c r="BW6" s="416"/>
      <c r="BX6" s="416"/>
      <c r="BY6" s="416"/>
      <c r="BZ6" s="416"/>
      <c r="CA6" s="416"/>
      <c r="CB6" s="416"/>
      <c r="CC6" s="417"/>
      <c r="CD6" s="418" t="s">
        <v>84</v>
      </c>
      <c r="CE6" s="419"/>
      <c r="CF6" s="419"/>
      <c r="CG6" s="419"/>
      <c r="CH6" s="419"/>
      <c r="CI6" s="419"/>
      <c r="CJ6" s="419"/>
      <c r="CK6" s="419"/>
      <c r="CL6" s="419"/>
      <c r="CM6" s="419"/>
      <c r="CN6" s="419"/>
      <c r="CO6" s="419"/>
      <c r="CP6" s="419"/>
      <c r="CQ6" s="419"/>
      <c r="CR6" s="419"/>
      <c r="CS6" s="420"/>
      <c r="CT6" s="452">
        <v>97.1</v>
      </c>
      <c r="CU6" s="453"/>
      <c r="CV6" s="453"/>
      <c r="CW6" s="453"/>
      <c r="CX6" s="453"/>
      <c r="CY6" s="453"/>
      <c r="CZ6" s="453"/>
      <c r="DA6" s="454"/>
      <c r="DB6" s="452">
        <v>98.5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85</v>
      </c>
      <c r="AN7" s="445"/>
      <c r="AO7" s="445"/>
      <c r="AP7" s="445"/>
      <c r="AQ7" s="445"/>
      <c r="AR7" s="445"/>
      <c r="AS7" s="445"/>
      <c r="AT7" s="446"/>
      <c r="AU7" s="447" t="s">
        <v>86</v>
      </c>
      <c r="AV7" s="448"/>
      <c r="AW7" s="448"/>
      <c r="AX7" s="448"/>
      <c r="AY7" s="449" t="s">
        <v>87</v>
      </c>
      <c r="AZ7" s="450"/>
      <c r="BA7" s="450"/>
      <c r="BB7" s="450"/>
      <c r="BC7" s="450"/>
      <c r="BD7" s="450"/>
      <c r="BE7" s="450"/>
      <c r="BF7" s="450"/>
      <c r="BG7" s="450"/>
      <c r="BH7" s="450"/>
      <c r="BI7" s="450"/>
      <c r="BJ7" s="450"/>
      <c r="BK7" s="450"/>
      <c r="BL7" s="450"/>
      <c r="BM7" s="451"/>
      <c r="BN7" s="415">
        <v>5904</v>
      </c>
      <c r="BO7" s="416"/>
      <c r="BP7" s="416"/>
      <c r="BQ7" s="416"/>
      <c r="BR7" s="416"/>
      <c r="BS7" s="416"/>
      <c r="BT7" s="416"/>
      <c r="BU7" s="417"/>
      <c r="BV7" s="415">
        <v>22223</v>
      </c>
      <c r="BW7" s="416"/>
      <c r="BX7" s="416"/>
      <c r="BY7" s="416"/>
      <c r="BZ7" s="416"/>
      <c r="CA7" s="416"/>
      <c r="CB7" s="416"/>
      <c r="CC7" s="417"/>
      <c r="CD7" s="418" t="s">
        <v>88</v>
      </c>
      <c r="CE7" s="419"/>
      <c r="CF7" s="419"/>
      <c r="CG7" s="419"/>
      <c r="CH7" s="419"/>
      <c r="CI7" s="419"/>
      <c r="CJ7" s="419"/>
      <c r="CK7" s="419"/>
      <c r="CL7" s="419"/>
      <c r="CM7" s="419"/>
      <c r="CN7" s="419"/>
      <c r="CO7" s="419"/>
      <c r="CP7" s="419"/>
      <c r="CQ7" s="419"/>
      <c r="CR7" s="419"/>
      <c r="CS7" s="420"/>
      <c r="CT7" s="415">
        <v>8566427</v>
      </c>
      <c r="CU7" s="416"/>
      <c r="CV7" s="416"/>
      <c r="CW7" s="416"/>
      <c r="CX7" s="416"/>
      <c r="CY7" s="416"/>
      <c r="CZ7" s="416"/>
      <c r="DA7" s="417"/>
      <c r="DB7" s="415">
        <v>8392074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89</v>
      </c>
      <c r="AN8" s="445"/>
      <c r="AO8" s="445"/>
      <c r="AP8" s="445"/>
      <c r="AQ8" s="445"/>
      <c r="AR8" s="445"/>
      <c r="AS8" s="445"/>
      <c r="AT8" s="446"/>
      <c r="AU8" s="447" t="s">
        <v>90</v>
      </c>
      <c r="AV8" s="448"/>
      <c r="AW8" s="448"/>
      <c r="AX8" s="448"/>
      <c r="AY8" s="449" t="s">
        <v>91</v>
      </c>
      <c r="AZ8" s="450"/>
      <c r="BA8" s="450"/>
      <c r="BB8" s="450"/>
      <c r="BC8" s="450"/>
      <c r="BD8" s="450"/>
      <c r="BE8" s="450"/>
      <c r="BF8" s="450"/>
      <c r="BG8" s="450"/>
      <c r="BH8" s="450"/>
      <c r="BI8" s="450"/>
      <c r="BJ8" s="450"/>
      <c r="BK8" s="450"/>
      <c r="BL8" s="450"/>
      <c r="BM8" s="451"/>
      <c r="BN8" s="415">
        <v>185186</v>
      </c>
      <c r="BO8" s="416"/>
      <c r="BP8" s="416"/>
      <c r="BQ8" s="416"/>
      <c r="BR8" s="416"/>
      <c r="BS8" s="416"/>
      <c r="BT8" s="416"/>
      <c r="BU8" s="417"/>
      <c r="BV8" s="415">
        <v>170972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0.48</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36968</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14214</v>
      </c>
      <c r="BO9" s="416"/>
      <c r="BP9" s="416"/>
      <c r="BQ9" s="416"/>
      <c r="BR9" s="416"/>
      <c r="BS9" s="416"/>
      <c r="BT9" s="416"/>
      <c r="BU9" s="417"/>
      <c r="BV9" s="415">
        <v>-9493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19.100000000000001</v>
      </c>
      <c r="CU9" s="413"/>
      <c r="CV9" s="413"/>
      <c r="CW9" s="413"/>
      <c r="CX9" s="413"/>
      <c r="CY9" s="413"/>
      <c r="CZ9" s="413"/>
      <c r="DA9" s="414"/>
      <c r="DB9" s="412">
        <v>20.2</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36940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151847</v>
      </c>
      <c r="BO10" s="416"/>
      <c r="BP10" s="416"/>
      <c r="BQ10" s="416"/>
      <c r="BR10" s="416"/>
      <c r="BS10" s="416"/>
      <c r="BT10" s="416"/>
      <c r="BU10" s="417"/>
      <c r="BV10" s="415">
        <v>27683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37757</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400000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37559</v>
      </c>
      <c r="S13" s="497"/>
      <c r="T13" s="497"/>
      <c r="U13" s="497"/>
      <c r="V13" s="498"/>
      <c r="W13" s="431" t="s">
        <v>121</v>
      </c>
      <c r="X13" s="432"/>
      <c r="Y13" s="432"/>
      <c r="Z13" s="432"/>
      <c r="AA13" s="432"/>
      <c r="AB13" s="422"/>
      <c r="AC13" s="466">
        <v>449</v>
      </c>
      <c r="AD13" s="467"/>
      <c r="AE13" s="467"/>
      <c r="AF13" s="467"/>
      <c r="AG13" s="506"/>
      <c r="AH13" s="466">
        <v>587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-33939</v>
      </c>
      <c r="BO13" s="416"/>
      <c r="BP13" s="416"/>
      <c r="BQ13" s="416"/>
      <c r="BR13" s="416"/>
      <c r="BS13" s="416"/>
      <c r="BT13" s="416"/>
      <c r="BU13" s="417"/>
      <c r="BV13" s="415">
        <v>-381810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12.6</v>
      </c>
      <c r="CU13" s="413"/>
      <c r="CV13" s="413"/>
      <c r="CW13" s="413"/>
      <c r="CX13" s="413"/>
      <c r="CY13" s="413"/>
      <c r="CZ13" s="413"/>
      <c r="DA13" s="414"/>
      <c r="DB13" s="412">
        <v>13.6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37824</v>
      </c>
      <c r="S14" s="497"/>
      <c r="T14" s="497"/>
      <c r="U14" s="497"/>
      <c r="V14" s="498"/>
      <c r="W14" s="405"/>
      <c r="X14" s="406"/>
      <c r="Y14" s="406"/>
      <c r="Z14" s="406"/>
      <c r="AA14" s="406"/>
      <c r="AB14" s="395"/>
      <c r="AC14" s="499">
        <v>2.4</v>
      </c>
      <c r="AD14" s="500"/>
      <c r="AE14" s="500"/>
      <c r="AF14" s="500"/>
      <c r="AG14" s="501"/>
      <c r="AH14" s="499">
        <v>3.2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119.2</v>
      </c>
      <c r="CU14" s="511"/>
      <c r="CV14" s="511"/>
      <c r="CW14" s="511"/>
      <c r="CX14" s="511"/>
      <c r="CY14" s="511"/>
      <c r="CZ14" s="511"/>
      <c r="DA14" s="512"/>
      <c r="DB14" s="510">
        <v>130</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37617</v>
      </c>
      <c r="S15" s="497"/>
      <c r="T15" s="497"/>
      <c r="U15" s="497"/>
      <c r="V15" s="498"/>
      <c r="W15" s="431" t="s">
        <v>128</v>
      </c>
      <c r="X15" s="432"/>
      <c r="Y15" s="432"/>
      <c r="Z15" s="432"/>
      <c r="AA15" s="432"/>
      <c r="AB15" s="422"/>
      <c r="AC15" s="466">
        <v>5350</v>
      </c>
      <c r="AD15" s="467"/>
      <c r="AE15" s="467"/>
      <c r="AF15" s="467"/>
      <c r="AG15" s="506"/>
      <c r="AH15" s="466">
        <v>5659</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3668776</v>
      </c>
      <c r="BO15" s="379"/>
      <c r="BP15" s="379"/>
      <c r="BQ15" s="379"/>
      <c r="BR15" s="379"/>
      <c r="BS15" s="379"/>
      <c r="BT15" s="379"/>
      <c r="BU15" s="380"/>
      <c r="BV15" s="378">
        <v>3442569</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29.1</v>
      </c>
      <c r="AD16" s="500"/>
      <c r="AE16" s="500"/>
      <c r="AF16" s="500"/>
      <c r="AG16" s="501"/>
      <c r="AH16" s="499">
        <v>31.2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7079158</v>
      </c>
      <c r="BO16" s="416"/>
      <c r="BP16" s="416"/>
      <c r="BQ16" s="416"/>
      <c r="BR16" s="416"/>
      <c r="BS16" s="416"/>
      <c r="BT16" s="416"/>
      <c r="BU16" s="417"/>
      <c r="BV16" s="415">
        <v>6870047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12601</v>
      </c>
      <c r="AD17" s="467"/>
      <c r="AE17" s="467"/>
      <c r="AF17" s="467"/>
      <c r="AG17" s="506"/>
      <c r="AH17" s="466">
        <v>11755</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4605284</v>
      </c>
      <c r="BO17" s="416"/>
      <c r="BP17" s="416"/>
      <c r="BQ17" s="416"/>
      <c r="BR17" s="416"/>
      <c r="BS17" s="416"/>
      <c r="BT17" s="416"/>
      <c r="BU17" s="417"/>
      <c r="BV17" s="415">
        <v>4373248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110.59</v>
      </c>
      <c r="M18" s="528"/>
      <c r="N18" s="528"/>
      <c r="O18" s="528"/>
      <c r="P18" s="528"/>
      <c r="Q18" s="528"/>
      <c r="R18" s="529"/>
      <c r="S18" s="529"/>
      <c r="T18" s="529"/>
      <c r="U18" s="529"/>
      <c r="V18" s="530"/>
      <c r="W18" s="433"/>
      <c r="X18" s="434"/>
      <c r="Y18" s="434"/>
      <c r="Z18" s="434"/>
      <c r="AA18" s="434"/>
      <c r="AB18" s="425"/>
      <c r="AC18" s="531">
        <v>68.5</v>
      </c>
      <c r="AD18" s="532"/>
      <c r="AE18" s="532"/>
      <c r="AF18" s="532"/>
      <c r="AG18" s="533"/>
      <c r="AH18" s="531">
        <v>64.7</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7899603</v>
      </c>
      <c r="BO18" s="416"/>
      <c r="BP18" s="416"/>
      <c r="BQ18" s="416"/>
      <c r="BR18" s="416"/>
      <c r="BS18" s="416"/>
      <c r="BT18" s="416"/>
      <c r="BU18" s="417"/>
      <c r="BV18" s="415">
        <v>7794279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334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9677719</v>
      </c>
      <c r="BO19" s="416"/>
      <c r="BP19" s="416"/>
      <c r="BQ19" s="416"/>
      <c r="BR19" s="416"/>
      <c r="BS19" s="416"/>
      <c r="BT19" s="416"/>
      <c r="BU19" s="417"/>
      <c r="BV19" s="415">
        <v>9580732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12545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16362272</v>
      </c>
      <c r="BO23" s="416"/>
      <c r="BP23" s="416"/>
      <c r="BQ23" s="416"/>
      <c r="BR23" s="416"/>
      <c r="BS23" s="416"/>
      <c r="BT23" s="416"/>
      <c r="BU23" s="417"/>
      <c r="BV23" s="415">
        <v>16659082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8440</v>
      </c>
      <c r="R24" s="467"/>
      <c r="S24" s="467"/>
      <c r="T24" s="467"/>
      <c r="U24" s="467"/>
      <c r="V24" s="506"/>
      <c r="W24" s="561"/>
      <c r="X24" s="549"/>
      <c r="Y24" s="550"/>
      <c r="Z24" s="465" t="s">
        <v>151</v>
      </c>
      <c r="AA24" s="445"/>
      <c r="AB24" s="445"/>
      <c r="AC24" s="445"/>
      <c r="AD24" s="445"/>
      <c r="AE24" s="445"/>
      <c r="AF24" s="445"/>
      <c r="AG24" s="446"/>
      <c r="AH24" s="466">
        <v>275</v>
      </c>
      <c r="AI24" s="467"/>
      <c r="AJ24" s="467"/>
      <c r="AK24" s="467"/>
      <c r="AL24" s="506"/>
      <c r="AM24" s="466">
        <v>769725</v>
      </c>
      <c r="AN24" s="467"/>
      <c r="AO24" s="467"/>
      <c r="AP24" s="467"/>
      <c r="AQ24" s="467"/>
      <c r="AR24" s="506"/>
      <c r="AS24" s="466">
        <v>2799</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14464275</v>
      </c>
      <c r="BO24" s="416"/>
      <c r="BP24" s="416"/>
      <c r="BQ24" s="416"/>
      <c r="BR24" s="416"/>
      <c r="BS24" s="416"/>
      <c r="BT24" s="416"/>
      <c r="BU24" s="417"/>
      <c r="BV24" s="415">
        <v>14462991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6840</v>
      </c>
      <c r="R25" s="467"/>
      <c r="S25" s="467"/>
      <c r="T25" s="467"/>
      <c r="U25" s="467"/>
      <c r="V25" s="506"/>
      <c r="W25" s="561"/>
      <c r="X25" s="549"/>
      <c r="Y25" s="550"/>
      <c r="Z25" s="465" t="s">
        <v>154</v>
      </c>
      <c r="AA25" s="445"/>
      <c r="AB25" s="445"/>
      <c r="AC25" s="445"/>
      <c r="AD25" s="445"/>
      <c r="AE25" s="445"/>
      <c r="AF25" s="445"/>
      <c r="AG25" s="446"/>
      <c r="AH25" s="466">
        <v>45</v>
      </c>
      <c r="AI25" s="467"/>
      <c r="AJ25" s="467"/>
      <c r="AK25" s="467"/>
      <c r="AL25" s="506"/>
      <c r="AM25" s="466">
        <v>123075</v>
      </c>
      <c r="AN25" s="467"/>
      <c r="AO25" s="467"/>
      <c r="AP25" s="467"/>
      <c r="AQ25" s="467"/>
      <c r="AR25" s="506"/>
      <c r="AS25" s="466">
        <v>2735</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454183</v>
      </c>
      <c r="BO25" s="379"/>
      <c r="BP25" s="379"/>
      <c r="BQ25" s="379"/>
      <c r="BR25" s="379"/>
      <c r="BS25" s="379"/>
      <c r="BT25" s="379"/>
      <c r="BU25" s="380"/>
      <c r="BV25" s="378">
        <v>469419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6280</v>
      </c>
      <c r="R26" s="467"/>
      <c r="S26" s="467"/>
      <c r="T26" s="467"/>
      <c r="U26" s="467"/>
      <c r="V26" s="506"/>
      <c r="W26" s="561"/>
      <c r="X26" s="549"/>
      <c r="Y26" s="550"/>
      <c r="Z26" s="465" t="s">
        <v>157</v>
      </c>
      <c r="AA26" s="571"/>
      <c r="AB26" s="571"/>
      <c r="AC26" s="571"/>
      <c r="AD26" s="571"/>
      <c r="AE26" s="571"/>
      <c r="AF26" s="571"/>
      <c r="AG26" s="572"/>
      <c r="AH26" s="466">
        <v>26</v>
      </c>
      <c r="AI26" s="467"/>
      <c r="AJ26" s="467"/>
      <c r="AK26" s="467"/>
      <c r="AL26" s="506"/>
      <c r="AM26" s="466">
        <v>58214</v>
      </c>
      <c r="AN26" s="467"/>
      <c r="AO26" s="467"/>
      <c r="AP26" s="467"/>
      <c r="AQ26" s="467"/>
      <c r="AR26" s="506"/>
      <c r="AS26" s="466">
        <v>2239</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4100</v>
      </c>
      <c r="R27" s="467"/>
      <c r="S27" s="467"/>
      <c r="T27" s="467"/>
      <c r="U27" s="467"/>
      <c r="V27" s="506"/>
      <c r="W27" s="561"/>
      <c r="X27" s="549"/>
      <c r="Y27" s="550"/>
      <c r="Z27" s="465" t="s">
        <v>160</v>
      </c>
      <c r="AA27" s="445"/>
      <c r="AB27" s="445"/>
      <c r="AC27" s="445"/>
      <c r="AD27" s="445"/>
      <c r="AE27" s="445"/>
      <c r="AF27" s="445"/>
      <c r="AG27" s="446"/>
      <c r="AH27" s="466">
        <v>3</v>
      </c>
      <c r="AI27" s="467"/>
      <c r="AJ27" s="467"/>
      <c r="AK27" s="467"/>
      <c r="AL27" s="506"/>
      <c r="AM27" s="466">
        <v>8604</v>
      </c>
      <c r="AN27" s="467"/>
      <c r="AO27" s="467"/>
      <c r="AP27" s="467"/>
      <c r="AQ27" s="467"/>
      <c r="AR27" s="506"/>
      <c r="AS27" s="466">
        <v>2868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1517706</v>
      </c>
      <c r="BO27" s="585"/>
      <c r="BP27" s="585"/>
      <c r="BQ27" s="585"/>
      <c r="BR27" s="585"/>
      <c r="BS27" s="585"/>
      <c r="BT27" s="585"/>
      <c r="BU27" s="586"/>
      <c r="BV27" s="584">
        <v>1618014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3470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807842</v>
      </c>
      <c r="BO28" s="379"/>
      <c r="BP28" s="379"/>
      <c r="BQ28" s="379"/>
      <c r="BR28" s="379"/>
      <c r="BS28" s="379"/>
      <c r="BT28" s="379"/>
      <c r="BU28" s="380"/>
      <c r="BV28" s="378">
        <v>755995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14</v>
      </c>
      <c r="M29" s="467"/>
      <c r="N29" s="467"/>
      <c r="O29" s="467"/>
      <c r="P29" s="506"/>
      <c r="Q29" s="466">
        <v>3280</v>
      </c>
      <c r="R29" s="467"/>
      <c r="S29" s="467"/>
      <c r="T29" s="467"/>
      <c r="U29" s="467"/>
      <c r="V29" s="506"/>
      <c r="W29" s="562"/>
      <c r="X29" s="563"/>
      <c r="Y29" s="564"/>
      <c r="Z29" s="465" t="s">
        <v>167</v>
      </c>
      <c r="AA29" s="445"/>
      <c r="AB29" s="445"/>
      <c r="AC29" s="445"/>
      <c r="AD29" s="445"/>
      <c r="AE29" s="445"/>
      <c r="AF29" s="445"/>
      <c r="AG29" s="446"/>
      <c r="AH29" s="466">
        <v>278</v>
      </c>
      <c r="AI29" s="467"/>
      <c r="AJ29" s="467"/>
      <c r="AK29" s="467"/>
      <c r="AL29" s="506"/>
      <c r="AM29" s="466">
        <v>778329</v>
      </c>
      <c r="AN29" s="467"/>
      <c r="AO29" s="467"/>
      <c r="AP29" s="467"/>
      <c r="AQ29" s="467"/>
      <c r="AR29" s="506"/>
      <c r="AS29" s="466">
        <v>2800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16158</v>
      </c>
      <c r="BO29" s="416"/>
      <c r="BP29" s="416"/>
      <c r="BQ29" s="416"/>
      <c r="BR29" s="416"/>
      <c r="BS29" s="416"/>
      <c r="BT29" s="416"/>
      <c r="BU29" s="417"/>
      <c r="BV29" s="415">
        <v>31868</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351916</v>
      </c>
      <c r="BO30" s="585"/>
      <c r="BP30" s="585"/>
      <c r="BQ30" s="585"/>
      <c r="BR30" s="585"/>
      <c r="BS30" s="585"/>
      <c r="BT30" s="585"/>
      <c r="BU30" s="586"/>
      <c r="BV30" s="584">
        <v>191012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津幡町国民健康保険特別会計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津幡町国民健康保険直営河北中央病院事業会計</v>
      </c>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津幡町簡易水道事業特別会計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石川県町村議会議員公務災害補償組合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津幡町土地開発公社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津幡町バス事業特別会計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津幡町国民健康保険直営診療所事業特別会計</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IF('各会計、関係団体の財政状況及び健全化判断比率'!B33="","",'各会計、関係団体の財政状況及び健全化判断比率'!B33)</f>
        <v>津幡町水道事業会計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石川県市町村職員退職手当組合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津幡町公共施設等管理公社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津幡町ケーブルテレビ事業特別会計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津幡町介護保険特別会計</v>
      </c>
      <c r="X36" s="597"/>
      <c r="Y36" s="597"/>
      <c r="Z36" s="597"/>
      <c r="AA36" s="597"/>
      <c r="AB36" s="597"/>
      <c r="AC36" s="597"/>
      <c r="AD36" s="597"/>
      <c r="AE36" s="597"/>
      <c r="AF36" s="597"/>
      <c r="AG36" s="597"/>
      <c r="AH36" s="597"/>
      <c r="AI36" s="597"/>
      <c r="AJ36" s="597"/>
      <c r="AK36" s="597"/>
      <c r="AL36" s="165"/>
      <c r="AM36" s="596">
        <f t="shared" si="0"/>
        <v>10</v>
      </c>
      <c r="AN36" s="596"/>
      <c r="AO36" s="597" t="str">
        <f>IF('各会計、関係団体の財政状況及び健全化判断比率'!B34="","",'各会計、関係団体の財政状況及び健全化判断比率'!B34)</f>
        <v>津幡町下水道事業会計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石川県後期高齢者医療広域連合（一般会計）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株式会社ティたすティ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津幡町後期高齢者医療特別会計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石川県後期高齢者医療広域連合（特別会計）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河北郡市広域事務組合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17</v>
      </c>
      <c r="BX39" s="596"/>
      <c r="BY39" s="597" t="str">
        <f>IF('各会計、関係団体の財政状況及び健全化判断比率'!B73="","",'各会計、関係団体の財政状況及び健全化判断比率'!B73)</f>
        <v>石川県市町村消防団員等公務災害補償等組合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18</v>
      </c>
      <c r="BX40" s="596"/>
      <c r="BY40" s="597" t="str">
        <f>IF('各会計、関係団体の財政状況及び健全化判断比率'!B74="","",'各会計、関係団体の財政状況及び健全化判断比率'!B74)</f>
        <v>石川県市町村消防賞じゅつ金組合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530</v>
      </c>
      <c r="D34" s="1181"/>
      <c r="E34" s="1182"/>
      <c r="F34" s="32">
        <v>4.9400000000000004</v>
      </c>
      <c r="G34" s="33">
        <v>5.72</v>
      </c>
      <c r="H34" s="33">
        <v>6.51</v>
      </c>
      <c r="I34" s="33">
        <v>5.73</v>
      </c>
      <c r="J34" s="34">
        <v>8.4700000000000006</v>
      </c>
      <c r="K34" s="22"/>
      <c r="L34" s="22"/>
      <c r="M34" s="22"/>
      <c r="N34" s="22"/>
      <c r="O34" s="22"/>
      <c r="P34" s="22"/>
    </row>
    <row r="35" spans="1:16" ht="39" customHeight="1" x14ac:dyDescent="0.15">
      <c r="A35" s="22"/>
      <c r="B35" s="35"/>
      <c r="C35" s="1175" t="s">
        <v>531</v>
      </c>
      <c r="D35" s="1176"/>
      <c r="E35" s="1177"/>
      <c r="F35" s="36" t="s">
        <v>482</v>
      </c>
      <c r="G35" s="37" t="s">
        <v>482</v>
      </c>
      <c r="H35" s="37" t="s">
        <v>482</v>
      </c>
      <c r="I35" s="37" t="s">
        <v>482</v>
      </c>
      <c r="J35" s="38">
        <v>2.37</v>
      </c>
      <c r="K35" s="22"/>
      <c r="L35" s="22"/>
      <c r="M35" s="22"/>
      <c r="N35" s="22"/>
      <c r="O35" s="22"/>
      <c r="P35" s="22"/>
    </row>
    <row r="36" spans="1:16" ht="39" customHeight="1" x14ac:dyDescent="0.15">
      <c r="A36" s="22"/>
      <c r="B36" s="35"/>
      <c r="C36" s="1175" t="s">
        <v>532</v>
      </c>
      <c r="D36" s="1176"/>
      <c r="E36" s="1177"/>
      <c r="F36" s="36">
        <v>2.34</v>
      </c>
      <c r="G36" s="37">
        <v>2.08</v>
      </c>
      <c r="H36" s="37">
        <v>2.1</v>
      </c>
      <c r="I36" s="37">
        <v>1.96</v>
      </c>
      <c r="J36" s="38">
        <v>2.08</v>
      </c>
      <c r="K36" s="22"/>
      <c r="L36" s="22"/>
      <c r="M36" s="22"/>
      <c r="N36" s="22"/>
      <c r="O36" s="22"/>
      <c r="P36" s="22"/>
    </row>
    <row r="37" spans="1:16" ht="39" customHeight="1" x14ac:dyDescent="0.15">
      <c r="A37" s="22"/>
      <c r="B37" s="35"/>
      <c r="C37" s="1175" t="s">
        <v>533</v>
      </c>
      <c r="D37" s="1176"/>
      <c r="E37" s="1177"/>
      <c r="F37" s="36">
        <v>3.46</v>
      </c>
      <c r="G37" s="37">
        <v>4.17</v>
      </c>
      <c r="H37" s="37">
        <v>3.72</v>
      </c>
      <c r="I37" s="37">
        <v>1.06</v>
      </c>
      <c r="J37" s="38">
        <v>1.79</v>
      </c>
      <c r="K37" s="22"/>
      <c r="L37" s="22"/>
      <c r="M37" s="22"/>
      <c r="N37" s="22"/>
      <c r="O37" s="22"/>
      <c r="P37" s="22"/>
    </row>
    <row r="38" spans="1:16" ht="39" customHeight="1" x14ac:dyDescent="0.15">
      <c r="A38" s="22"/>
      <c r="B38" s="35"/>
      <c r="C38" s="1175" t="s">
        <v>534</v>
      </c>
      <c r="D38" s="1176"/>
      <c r="E38" s="1177"/>
      <c r="F38" s="36">
        <v>0.31</v>
      </c>
      <c r="G38" s="37">
        <v>0.36</v>
      </c>
      <c r="H38" s="37">
        <v>0.78</v>
      </c>
      <c r="I38" s="37">
        <v>1.1100000000000001</v>
      </c>
      <c r="J38" s="38">
        <v>0.96</v>
      </c>
      <c r="K38" s="22"/>
      <c r="L38" s="22"/>
      <c r="M38" s="22"/>
      <c r="N38" s="22"/>
      <c r="O38" s="22"/>
      <c r="P38" s="22"/>
    </row>
    <row r="39" spans="1:16" ht="39" customHeight="1" x14ac:dyDescent="0.15">
      <c r="A39" s="22"/>
      <c r="B39" s="35"/>
      <c r="C39" s="1175" t="s">
        <v>535</v>
      </c>
      <c r="D39" s="1176"/>
      <c r="E39" s="1177"/>
      <c r="F39" s="36">
        <v>1.17</v>
      </c>
      <c r="G39" s="37">
        <v>0.6</v>
      </c>
      <c r="H39" s="37">
        <v>0.78</v>
      </c>
      <c r="I39" s="37">
        <v>0.91</v>
      </c>
      <c r="J39" s="38">
        <v>0.33</v>
      </c>
      <c r="K39" s="22"/>
      <c r="L39" s="22"/>
      <c r="M39" s="22"/>
      <c r="N39" s="22"/>
      <c r="O39" s="22"/>
      <c r="P39" s="22"/>
    </row>
    <row r="40" spans="1:16" ht="39" customHeight="1" x14ac:dyDescent="0.15">
      <c r="A40" s="22"/>
      <c r="B40" s="35"/>
      <c r="C40" s="1175" t="s">
        <v>536</v>
      </c>
      <c r="D40" s="1176"/>
      <c r="E40" s="1177"/>
      <c r="F40" s="36">
        <v>0.05</v>
      </c>
      <c r="G40" s="37">
        <v>7.0000000000000007E-2</v>
      </c>
      <c r="H40" s="37">
        <v>0.05</v>
      </c>
      <c r="I40" s="37">
        <v>7.0000000000000007E-2</v>
      </c>
      <c r="J40" s="38">
        <v>7.0000000000000007E-2</v>
      </c>
      <c r="K40" s="22"/>
      <c r="L40" s="22"/>
      <c r="M40" s="22"/>
      <c r="N40" s="22"/>
      <c r="O40" s="22"/>
      <c r="P40" s="22"/>
    </row>
    <row r="41" spans="1:16" ht="39" customHeight="1" x14ac:dyDescent="0.15">
      <c r="A41" s="22"/>
      <c r="B41" s="35"/>
      <c r="C41" s="1175" t="s">
        <v>537</v>
      </c>
      <c r="D41" s="1176"/>
      <c r="E41" s="1177"/>
      <c r="F41" s="36">
        <v>0.02</v>
      </c>
      <c r="G41" s="37">
        <v>0.03</v>
      </c>
      <c r="H41" s="37">
        <v>0.02</v>
      </c>
      <c r="I41" s="37">
        <v>7.0000000000000007E-2</v>
      </c>
      <c r="J41" s="38">
        <v>7.0000000000000007E-2</v>
      </c>
      <c r="K41" s="22"/>
      <c r="L41" s="22"/>
      <c r="M41" s="22"/>
      <c r="N41" s="22"/>
      <c r="O41" s="22"/>
      <c r="P41" s="22"/>
    </row>
    <row r="42" spans="1:16" ht="39" customHeight="1" x14ac:dyDescent="0.15">
      <c r="A42" s="22"/>
      <c r="B42" s="39"/>
      <c r="C42" s="1175" t="s">
        <v>538</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539</v>
      </c>
      <c r="D43" s="1179"/>
      <c r="E43" s="1180"/>
      <c r="F43" s="41">
        <v>0.4</v>
      </c>
      <c r="G43" s="42">
        <v>0.48</v>
      </c>
      <c r="H43" s="42">
        <v>0.25</v>
      </c>
      <c r="I43" s="42">
        <v>0.31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2210</v>
      </c>
      <c r="L45" s="60">
        <v>2134</v>
      </c>
      <c r="M45" s="60">
        <v>2006</v>
      </c>
      <c r="N45" s="60">
        <v>1944</v>
      </c>
      <c r="O45" s="61">
        <v>1854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661</v>
      </c>
      <c r="L48" s="64">
        <v>667</v>
      </c>
      <c r="M48" s="64">
        <v>735</v>
      </c>
      <c r="N48" s="64">
        <v>738</v>
      </c>
      <c r="O48" s="65">
        <v>827</v>
      </c>
      <c r="P48" s="48"/>
      <c r="Q48" s="48"/>
      <c r="R48" s="48"/>
      <c r="S48" s="48"/>
      <c r="T48" s="48"/>
      <c r="U48" s="48"/>
    </row>
    <row r="49" spans="1:21" ht="30.75" customHeight="1" x14ac:dyDescent="0.15">
      <c r="A49" s="48"/>
      <c r="B49" s="1193"/>
      <c r="C49" s="1194"/>
      <c r="D49" s="62"/>
      <c r="E49" s="1185" t="s">
        <v>15</v>
      </c>
      <c r="F49" s="1185"/>
      <c r="G49" s="1185"/>
      <c r="H49" s="1185"/>
      <c r="I49" s="1185"/>
      <c r="J49" s="1186"/>
      <c r="K49" s="63">
        <v>274</v>
      </c>
      <c r="L49" s="64">
        <v>271</v>
      </c>
      <c r="M49" s="64">
        <v>256</v>
      </c>
      <c r="N49" s="64">
        <v>223</v>
      </c>
      <c r="O49" s="65">
        <v>220</v>
      </c>
      <c r="P49" s="48"/>
      <c r="Q49" s="48"/>
      <c r="R49" s="48"/>
      <c r="S49" s="48"/>
      <c r="T49" s="48"/>
      <c r="U49" s="48"/>
    </row>
    <row r="50" spans="1:21" ht="30.75" customHeight="1" x14ac:dyDescent="0.15">
      <c r="A50" s="48"/>
      <c r="B50" s="1193"/>
      <c r="C50" s="1194"/>
      <c r="D50" s="62"/>
      <c r="E50" s="1185" t="s">
        <v>16</v>
      </c>
      <c r="F50" s="1185"/>
      <c r="G50" s="1185"/>
      <c r="H50" s="1185"/>
      <c r="I50" s="1185"/>
      <c r="J50" s="1186"/>
      <c r="K50" s="63">
        <v>8</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482</v>
      </c>
      <c r="N51" s="64">
        <v>0</v>
      </c>
      <c r="O51" s="65" t="s">
        <v>482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2095</v>
      </c>
      <c r="L52" s="64">
        <v>2082</v>
      </c>
      <c r="M52" s="64">
        <v>2088</v>
      </c>
      <c r="N52" s="64">
        <v>2144</v>
      </c>
      <c r="O52" s="65">
        <v>2099</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1058</v>
      </c>
      <c r="L53" s="69">
        <v>990</v>
      </c>
      <c r="M53" s="69">
        <v>909</v>
      </c>
      <c r="N53" s="69">
        <v>761</v>
      </c>
      <c r="O53" s="70">
        <v>802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17746</v>
      </c>
      <c r="J41" s="83">
        <v>17774</v>
      </c>
      <c r="K41" s="83">
        <v>17179</v>
      </c>
      <c r="L41" s="83">
        <v>16659</v>
      </c>
      <c r="M41" s="84">
        <v>16362</v>
      </c>
    </row>
    <row r="42" spans="2:13" ht="27.75" customHeight="1" x14ac:dyDescent="0.15">
      <c r="B42" s="1201"/>
      <c r="C42" s="1202"/>
      <c r="D42" s="85"/>
      <c r="E42" s="1207" t="s">
        <v>25</v>
      </c>
      <c r="F42" s="1207"/>
      <c r="G42" s="1207"/>
      <c r="H42" s="1208"/>
      <c r="I42" s="86" t="s">
        <v>482</v>
      </c>
      <c r="J42" s="87" t="s">
        <v>482</v>
      </c>
      <c r="K42" s="87" t="s">
        <v>482</v>
      </c>
      <c r="L42" s="87" t="s">
        <v>482</v>
      </c>
      <c r="M42" s="88">
        <v>5</v>
      </c>
    </row>
    <row r="43" spans="2:13" ht="27.75" customHeight="1" x14ac:dyDescent="0.15">
      <c r="B43" s="1201"/>
      <c r="C43" s="1202"/>
      <c r="D43" s="85"/>
      <c r="E43" s="1207" t="s">
        <v>26</v>
      </c>
      <c r="F43" s="1207"/>
      <c r="G43" s="1207"/>
      <c r="H43" s="1208"/>
      <c r="I43" s="86">
        <v>12361</v>
      </c>
      <c r="J43" s="87">
        <v>12044</v>
      </c>
      <c r="K43" s="87">
        <v>11968</v>
      </c>
      <c r="L43" s="87">
        <v>11948</v>
      </c>
      <c r="M43" s="88">
        <v>11682</v>
      </c>
    </row>
    <row r="44" spans="2:13" ht="27.75" customHeight="1" x14ac:dyDescent="0.15">
      <c r="B44" s="1201"/>
      <c r="C44" s="1202"/>
      <c r="D44" s="85"/>
      <c r="E44" s="1207" t="s">
        <v>27</v>
      </c>
      <c r="F44" s="1207"/>
      <c r="G44" s="1207"/>
      <c r="H44" s="1208"/>
      <c r="I44" s="86">
        <v>1465</v>
      </c>
      <c r="J44" s="87">
        <v>1209</v>
      </c>
      <c r="K44" s="87">
        <v>1026</v>
      </c>
      <c r="L44" s="87">
        <v>973</v>
      </c>
      <c r="M44" s="88">
        <v>759</v>
      </c>
    </row>
    <row r="45" spans="2:13" ht="27.75" customHeight="1" x14ac:dyDescent="0.15">
      <c r="B45" s="1201"/>
      <c r="C45" s="1202"/>
      <c r="D45" s="85"/>
      <c r="E45" s="1207" t="s">
        <v>28</v>
      </c>
      <c r="F45" s="1207"/>
      <c r="G45" s="1207"/>
      <c r="H45" s="1208"/>
      <c r="I45" s="86">
        <v>2326</v>
      </c>
      <c r="J45" s="87">
        <v>2300</v>
      </c>
      <c r="K45" s="87">
        <v>2221</v>
      </c>
      <c r="L45" s="87">
        <v>2122</v>
      </c>
      <c r="M45" s="88">
        <v>2079</v>
      </c>
    </row>
    <row r="46" spans="2:13" ht="27.75" customHeight="1" x14ac:dyDescent="0.15">
      <c r="B46" s="1201"/>
      <c r="C46" s="1202"/>
      <c r="D46" s="85"/>
      <c r="E46" s="1207" t="s">
        <v>29</v>
      </c>
      <c r="F46" s="1207"/>
      <c r="G46" s="1207"/>
      <c r="H46" s="1208"/>
      <c r="I46" s="86">
        <v>450</v>
      </c>
      <c r="J46" s="87">
        <v>421</v>
      </c>
      <c r="K46" s="87">
        <v>400</v>
      </c>
      <c r="L46" s="87">
        <v>382</v>
      </c>
      <c r="M46" s="88">
        <v>362</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1320</v>
      </c>
      <c r="J49" s="87">
        <v>1459</v>
      </c>
      <c r="K49" s="87">
        <v>1456</v>
      </c>
      <c r="L49" s="87">
        <v>1229</v>
      </c>
      <c r="M49" s="88">
        <v>1503</v>
      </c>
    </row>
    <row r="50" spans="2:13" ht="27.75" customHeight="1" x14ac:dyDescent="0.15">
      <c r="B50" s="1201"/>
      <c r="C50" s="1202"/>
      <c r="D50" s="85"/>
      <c r="E50" s="1207" t="s">
        <v>34</v>
      </c>
      <c r="F50" s="1207"/>
      <c r="G50" s="1207"/>
      <c r="H50" s="1208"/>
      <c r="I50" s="86">
        <v>2337</v>
      </c>
      <c r="J50" s="87">
        <v>2254</v>
      </c>
      <c r="K50" s="87">
        <v>2212</v>
      </c>
      <c r="L50" s="87">
        <v>2179</v>
      </c>
      <c r="M50" s="88">
        <v>2122</v>
      </c>
    </row>
    <row r="51" spans="2:13" ht="27.75" customHeight="1" x14ac:dyDescent="0.15">
      <c r="B51" s="1203"/>
      <c r="C51" s="1204"/>
      <c r="D51" s="85"/>
      <c r="E51" s="1207" t="s">
        <v>35</v>
      </c>
      <c r="F51" s="1207"/>
      <c r="G51" s="1207"/>
      <c r="H51" s="1208"/>
      <c r="I51" s="86">
        <v>21532</v>
      </c>
      <c r="J51" s="87">
        <v>21550</v>
      </c>
      <c r="K51" s="87">
        <v>21006</v>
      </c>
      <c r="L51" s="87">
        <v>20327</v>
      </c>
      <c r="M51" s="88">
        <v>19712</v>
      </c>
    </row>
    <row r="52" spans="2:13" ht="27.75" customHeight="1" thickBot="1" x14ac:dyDescent="0.2">
      <c r="B52" s="1211" t="s">
        <v>20</v>
      </c>
      <c r="C52" s="1212"/>
      <c r="D52" s="90"/>
      <c r="E52" s="1213" t="s">
        <v>36</v>
      </c>
      <c r="F52" s="1213"/>
      <c r="G52" s="1213"/>
      <c r="H52" s="1214"/>
      <c r="I52" s="91">
        <v>9159</v>
      </c>
      <c r="J52" s="92">
        <v>8485</v>
      </c>
      <c r="K52" s="92">
        <v>8122</v>
      </c>
      <c r="L52" s="92">
        <v>8349</v>
      </c>
      <c r="M52" s="93">
        <v>7913</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561</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562</v>
      </c>
    </row>
    <row r="50" spans="1:17" x14ac:dyDescent="0.15">
      <c r="B50" s="248"/>
      <c r="C50" s="244"/>
      <c r="D50" s="244"/>
      <c r="E50" s="244"/>
      <c r="F50" s="244"/>
      <c r="G50" s="1236"/>
      <c r="H50" s="1237"/>
      <c r="I50" s="1237"/>
      <c r="J50" s="1238"/>
      <c r="K50" s="354" t="s">
        <v>521</v>
      </c>
      <c r="L50" s="354" t="s">
        <v>522</v>
      </c>
      <c r="M50" s="354" t="s">
        <v>523</v>
      </c>
      <c r="N50" s="354" t="s">
        <v>524</v>
      </c>
      <c r="O50" s="354" t="s">
        <v>525</v>
      </c>
    </row>
    <row r="51" spans="1:17" x14ac:dyDescent="0.15">
      <c r="B51" s="248"/>
      <c r="C51" s="244"/>
      <c r="D51" s="244"/>
      <c r="E51" s="244"/>
      <c r="F51" s="244"/>
      <c r="G51" s="1239" t="s">
        <v>563</v>
      </c>
      <c r="H51" s="1240"/>
      <c r="I51" s="1245" t="s">
        <v>564</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565</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566</v>
      </c>
      <c r="H55" s="1220"/>
      <c r="I55" s="1225" t="s">
        <v>564</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565</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567</v>
      </c>
      <c r="C63" s="244"/>
      <c r="D63" s="244"/>
      <c r="E63" s="244"/>
      <c r="F63" s="244"/>
      <c r="G63" s="244"/>
      <c r="H63" s="244"/>
      <c r="I63" s="244"/>
      <c r="J63" s="244"/>
      <c r="K63" s="244"/>
      <c r="L63" s="244"/>
      <c r="M63" s="244"/>
      <c r="N63" s="244"/>
      <c r="O63" s="244"/>
    </row>
    <row r="64" spans="1:17" x14ac:dyDescent="0.15">
      <c r="B64" s="248"/>
      <c r="C64" s="244"/>
      <c r="D64" s="244"/>
      <c r="E64" s="244"/>
      <c r="F64" s="244"/>
      <c r="G64" s="351" t="s">
        <v>561</v>
      </c>
      <c r="I64" s="352"/>
      <c r="J64" s="352"/>
      <c r="K64" s="352"/>
      <c r="L64" s="244"/>
      <c r="M64" s="244"/>
      <c r="N64" s="244"/>
      <c r="O64" s="244"/>
    </row>
    <row r="65" spans="2:30" x14ac:dyDescent="0.15">
      <c r="B65" s="248"/>
      <c r="C65" s="244"/>
      <c r="D65" s="244"/>
      <c r="E65" s="244"/>
      <c r="F65" s="244"/>
      <c r="G65" s="1227" t="s">
        <v>570</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568</v>
      </c>
      <c r="I71" s="368"/>
      <c r="J71" s="364"/>
      <c r="K71" s="364"/>
      <c r="L71" s="365"/>
      <c r="M71" s="364"/>
      <c r="N71" s="365"/>
      <c r="O71" s="366"/>
    </row>
    <row r="72" spans="2:30" x14ac:dyDescent="0.15">
      <c r="B72" s="248"/>
      <c r="C72" s="244"/>
      <c r="D72" s="244"/>
      <c r="E72" s="244"/>
      <c r="F72" s="244"/>
      <c r="G72" s="1236"/>
      <c r="H72" s="1237"/>
      <c r="I72" s="1237"/>
      <c r="J72" s="1238"/>
      <c r="K72" s="354" t="s">
        <v>521</v>
      </c>
      <c r="L72" s="354" t="s">
        <v>522</v>
      </c>
      <c r="M72" s="354" t="s">
        <v>523</v>
      </c>
      <c r="N72" s="354" t="s">
        <v>524</v>
      </c>
      <c r="O72" s="354" t="s">
        <v>525</v>
      </c>
    </row>
    <row r="73" spans="2:30" x14ac:dyDescent="0.15">
      <c r="B73" s="248"/>
      <c r="C73" s="244"/>
      <c r="D73" s="244"/>
      <c r="E73" s="244"/>
      <c r="F73" s="244"/>
      <c r="G73" s="1239" t="s">
        <v>563</v>
      </c>
      <c r="H73" s="1240"/>
      <c r="I73" s="1245" t="s">
        <v>564</v>
      </c>
      <c r="J73" s="1245"/>
      <c r="K73" s="1226">
        <v>141.80000000000001</v>
      </c>
      <c r="L73" s="1226">
        <v>131.19999999999999</v>
      </c>
      <c r="M73" s="1215">
        <v>124.4</v>
      </c>
      <c r="N73" s="1215">
        <v>130</v>
      </c>
      <c r="O73" s="1215">
        <v>119.2</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569</v>
      </c>
      <c r="J75" s="1225"/>
      <c r="K75" s="1247">
        <v>16.8</v>
      </c>
      <c r="L75" s="1247">
        <v>16.100000000000001</v>
      </c>
      <c r="M75" s="1247">
        <v>15.2</v>
      </c>
      <c r="N75" s="1247">
        <v>13.6</v>
      </c>
      <c r="O75" s="1247">
        <v>12.6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566</v>
      </c>
      <c r="H77" s="1220"/>
      <c r="I77" s="1225" t="s">
        <v>564</v>
      </c>
      <c r="J77" s="1225"/>
      <c r="K77" s="1226">
        <v>40.200000000000003</v>
      </c>
      <c r="L77" s="1226">
        <v>30.7</v>
      </c>
      <c r="M77" s="1215">
        <v>22.3</v>
      </c>
      <c r="N77" s="1215">
        <v>20.3</v>
      </c>
      <c r="O77" s="1215">
        <v>13</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569</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520</v>
      </c>
      <c r="G2" s="111"/>
      <c r="H2" s="112"/>
    </row>
    <row r="3" spans="1:8" x14ac:dyDescent="0.15">
      <c r="A3" s="108" t="s">
        <v>513</v>
      </c>
      <c r="B3" s="113"/>
      <c r="C3" s="114"/>
      <c r="D3" s="115">
        <v>33981</v>
      </c>
      <c r="E3" s="116"/>
      <c r="F3" s="117">
        <v>42839</v>
      </c>
      <c r="G3" s="118"/>
      <c r="H3" s="119"/>
    </row>
    <row r="4" spans="1:8" x14ac:dyDescent="0.15">
      <c r="A4" s="120"/>
      <c r="B4" s="121"/>
      <c r="C4" s="122"/>
      <c r="D4" s="123">
        <v>10918</v>
      </c>
      <c r="E4" s="124"/>
      <c r="F4" s="125">
        <v>22027</v>
      </c>
      <c r="G4" s="126"/>
      <c r="H4" s="127"/>
    </row>
    <row r="5" spans="1:8" x14ac:dyDescent="0.15">
      <c r="A5" s="108" t="s">
        <v>515</v>
      </c>
      <c r="B5" s="113"/>
      <c r="C5" s="114"/>
      <c r="D5" s="115">
        <v>57276</v>
      </c>
      <c r="E5" s="116"/>
      <c r="F5" s="117">
        <v>46819</v>
      </c>
      <c r="G5" s="118"/>
      <c r="H5" s="119"/>
    </row>
    <row r="6" spans="1:8" x14ac:dyDescent="0.15">
      <c r="A6" s="120"/>
      <c r="B6" s="121"/>
      <c r="C6" s="122"/>
      <c r="D6" s="123">
        <v>22462</v>
      </c>
      <c r="E6" s="124"/>
      <c r="F6" s="125">
        <v>24121</v>
      </c>
      <c r="G6" s="126"/>
      <c r="H6" s="127"/>
    </row>
    <row r="7" spans="1:8" x14ac:dyDescent="0.15">
      <c r="A7" s="108" t="s">
        <v>516</v>
      </c>
      <c r="B7" s="113"/>
      <c r="C7" s="114"/>
      <c r="D7" s="115">
        <v>39384</v>
      </c>
      <c r="E7" s="116"/>
      <c r="F7" s="117">
        <v>53270</v>
      </c>
      <c r="G7" s="118"/>
      <c r="H7" s="119"/>
    </row>
    <row r="8" spans="1:8" x14ac:dyDescent="0.15">
      <c r="A8" s="120"/>
      <c r="B8" s="121"/>
      <c r="C8" s="122"/>
      <c r="D8" s="123">
        <v>12397</v>
      </c>
      <c r="E8" s="124"/>
      <c r="F8" s="125">
        <v>24316</v>
      </c>
      <c r="G8" s="126"/>
      <c r="H8" s="127"/>
    </row>
    <row r="9" spans="1:8" x14ac:dyDescent="0.15">
      <c r="A9" s="108" t="s">
        <v>517</v>
      </c>
      <c r="B9" s="113"/>
      <c r="C9" s="114"/>
      <c r="D9" s="115">
        <v>41795</v>
      </c>
      <c r="E9" s="116"/>
      <c r="F9" s="117">
        <v>53292</v>
      </c>
      <c r="G9" s="118"/>
      <c r="H9" s="119"/>
    </row>
    <row r="10" spans="1:8" x14ac:dyDescent="0.15">
      <c r="A10" s="120"/>
      <c r="B10" s="121"/>
      <c r="C10" s="122"/>
      <c r="D10" s="123">
        <v>15428</v>
      </c>
      <c r="E10" s="124"/>
      <c r="F10" s="125">
        <v>28900</v>
      </c>
      <c r="G10" s="126"/>
      <c r="H10" s="127"/>
    </row>
    <row r="11" spans="1:8" x14ac:dyDescent="0.15">
      <c r="A11" s="108" t="s">
        <v>518</v>
      </c>
      <c r="B11" s="113"/>
      <c r="C11" s="114"/>
      <c r="D11" s="115">
        <v>41799</v>
      </c>
      <c r="E11" s="116"/>
      <c r="F11" s="117">
        <v>49919</v>
      </c>
      <c r="G11" s="118"/>
      <c r="H11" s="119"/>
    </row>
    <row r="12" spans="1:8" x14ac:dyDescent="0.15">
      <c r="A12" s="120"/>
      <c r="B12" s="121"/>
      <c r="C12" s="128"/>
      <c r="D12" s="123">
        <v>11655</v>
      </c>
      <c r="E12" s="124"/>
      <c r="F12" s="125">
        <v>26398</v>
      </c>
      <c r="G12" s="126"/>
      <c r="H12" s="127"/>
    </row>
    <row r="13" spans="1:8" x14ac:dyDescent="0.15">
      <c r="A13" s="108"/>
      <c r="B13" s="113"/>
      <c r="C13" s="129"/>
      <c r="D13" s="130">
        <v>42847</v>
      </c>
      <c r="E13" s="131"/>
      <c r="F13" s="132">
        <v>49228</v>
      </c>
      <c r="G13" s="133"/>
      <c r="H13" s="119"/>
    </row>
    <row r="14" spans="1:8" x14ac:dyDescent="0.15">
      <c r="A14" s="120"/>
      <c r="B14" s="121"/>
      <c r="C14" s="122"/>
      <c r="D14" s="123">
        <v>14572</v>
      </c>
      <c r="E14" s="124"/>
      <c r="F14" s="125">
        <v>25152</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2.38</v>
      </c>
      <c r="C19" s="134">
        <f>ROUND(VALUE(SUBSTITUTE(実質収支比率等に係る経年分析!G$48,"▲","-")),2)</f>
        <v>2.12</v>
      </c>
      <c r="D19" s="134">
        <f>ROUND(VALUE(SUBSTITUTE(実質収支比率等に係る経年分析!H$48,"▲","-")),2)</f>
        <v>2.14</v>
      </c>
      <c r="E19" s="134">
        <f>ROUND(VALUE(SUBSTITUTE(実質収支比率等に係る経年分析!I$48,"▲","-")),2)</f>
        <v>2.04</v>
      </c>
      <c r="F19" s="134">
        <f>ROUND(VALUE(SUBSTITUTE(実質収支比率等に係る経年分析!J$48,"▲","-")),2)</f>
        <v>2.16</v>
      </c>
    </row>
    <row r="20" spans="1:11" x14ac:dyDescent="0.15">
      <c r="A20" s="134" t="s">
        <v>41</v>
      </c>
      <c r="B20" s="134">
        <f>ROUND(VALUE(SUBSTITUTE(実質収支比率等に係る経年分析!F$47,"▲","-")),2)</f>
        <v>10.78</v>
      </c>
      <c r="C20" s="134">
        <f>ROUND(VALUE(SUBSTITUTE(実質収支比率等に係る経年分析!G$47,"▲","-")),2)</f>
        <v>12.65</v>
      </c>
      <c r="D20" s="134">
        <f>ROUND(VALUE(SUBSTITUTE(実質収支比率等に係る経年分析!H$47,"▲","-")),2)</f>
        <v>12.18</v>
      </c>
      <c r="E20" s="134">
        <f>ROUND(VALUE(SUBSTITUTE(実質収支比率等に係る経年分析!I$47,"▲","-")),2)</f>
        <v>9.01</v>
      </c>
      <c r="F20" s="134">
        <f>ROUND(VALUE(SUBSTITUTE(実質収支比率等に係る経年分析!J$47,"▲","-")),2)</f>
        <v>9.43</v>
      </c>
    </row>
    <row r="21" spans="1:11" x14ac:dyDescent="0.15">
      <c r="A21" s="134" t="s">
        <v>42</v>
      </c>
      <c r="B21" s="134">
        <f>IF(ISNUMBER(VALUE(SUBSTITUTE(実質収支比率等に係る経年分析!F$49,"▲","-"))),ROUND(VALUE(SUBSTITUTE(実質収支比率等に係る経年分析!F$49,"▲","-")),2),NA())</f>
        <v>-3.71</v>
      </c>
      <c r="C21" s="134">
        <f>IF(ISNUMBER(VALUE(SUBSTITUTE(実質収支比率等に係る経年分析!G$49,"▲","-"))),ROUND(VALUE(SUBSTITUTE(実質収支比率等に係る経年分析!G$49,"▲","-")),2),NA())</f>
        <v>0.42</v>
      </c>
      <c r="D21" s="134">
        <f>IF(ISNUMBER(VALUE(SUBSTITUTE(実質収支比率等に係る経年分析!H$49,"▲","-"))),ROUND(VALUE(SUBSTITUTE(実質収支比率等に係る経年分析!H$49,"▲","-")),2),NA())</f>
        <v>-1.52</v>
      </c>
      <c r="E21" s="134">
        <f>IF(ISNUMBER(VALUE(SUBSTITUTE(実質収支比率等に係る経年分析!I$49,"▲","-"))),ROUND(VALUE(SUBSTITUTE(実質収支比率等に係る経年分析!I$49,"▲","-")),2),NA())</f>
        <v>-4.55</v>
      </c>
      <c r="F21" s="134">
        <f>IF(ISNUMBER(VALUE(SUBSTITUTE(実質収支比率等に係る経年分析!J$49,"▲","-"))),ROUND(VALUE(SUBSTITUTE(実質収支比率等に係る経年分析!J$49,"▲","-")),2),NA())</f>
        <v>-0.4</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津幡町バス事業特別会計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x14ac:dyDescent="0.15">
      <c r="A30" s="135" t="str">
        <f>IF(連結実質赤字比率に係る赤字・黒字の構成分析!C$40="",NA(),連結実質赤字比率に係る赤字・黒字の構成分析!C$40)</f>
        <v>津幡町後期高齢者医療特別会計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津幡町国民健康保険特別会計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0.33</v>
      </c>
    </row>
    <row r="32" spans="1:11" x14ac:dyDescent="0.15">
      <c r="A32" s="135" t="str">
        <f>IF(連結実質赤字比率に係る赤字・黒字の構成分析!C$38="",NA(),連結実質赤字比率に係る赤字・黒字の構成分析!C$38)</f>
        <v>津幡町介護保険特別会計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1.1100000000000001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0.96</v>
      </c>
    </row>
    <row r="33" spans="1:16" x14ac:dyDescent="0.15">
      <c r="A33" s="135" t="str">
        <f>IF(連結実質赤字比率に係る赤字・黒字の構成分析!C$37="",NA(),連結実質赤字比率に係る赤字・黒字の構成分析!C$37)</f>
        <v>津幡町国民健康保険直営河北中央病院事業会計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3.46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2.08</v>
      </c>
    </row>
    <row r="35" spans="1:16" x14ac:dyDescent="0.15">
      <c r="A35" s="135" t="str">
        <f>IF(連結実質赤字比率に係る赤字・黒字の構成分析!C$35="",NA(),連結実質赤字比率に係る赤字・黒字の構成分析!C$35)</f>
        <v>津幡町下水道事業会計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#VALUE!</v>
      </c>
      <c r="E35" s="135" t="e">
        <f>IF(ROUND(VALUE(SUBSTITUTE(連結実質赤字比率に係る赤字・黒字の構成分析!G$35,"▲", "-")), 2) &gt;= 0, ABS(ROUND(VALUE(SUBSTITUTE(連結実質赤字比率に係る赤字・黒字の構成分析!G$35,"▲", "-")), 2)), NA())</f>
        <v>#VALUE!</v>
      </c>
      <c r="F35" s="135" t="e">
        <f>IF(ROUND(VALUE(SUBSTITUTE(連結実質赤字比率に係る赤字・黒字の構成分析!H$35,"▲", "-")), 2) &lt; 0, ABS(ROUND(VALUE(SUBSTITUTE(連結実質赤字比率に係る赤字・黒字の構成分析!H$35,"▲", "-")), 2)), NA())</f>
        <v>#VALUE!</v>
      </c>
      <c r="G35" s="135" t="e">
        <f>IF(ROUND(VALUE(SUBSTITUTE(連結実質赤字比率に係る赤字・黒字の構成分析!H$35,"▲", "-")), 2) &gt;= 0, ABS(ROUND(VALUE(SUBSTITUTE(連結実質赤字比率に係る赤字・黒字の構成分析!H$35,"▲", "-")), 2)), NA())</f>
        <v>#VALUE!</v>
      </c>
      <c r="H35" s="135" t="e">
        <f>IF(ROUND(VALUE(SUBSTITUTE(連結実質赤字比率に係る赤字・黒字の構成分析!I$35,"▲", "-")), 2) &lt; 0, ABS(ROUND(VALUE(SUBSTITUTE(連結実質赤字比率に係る赤字・黒字の構成分析!I$35,"▲", "-")), 2)), NA())</f>
        <v>#VALUE!</v>
      </c>
      <c r="I35" s="135" t="e">
        <f>IF(ROUND(VALUE(SUBSTITUTE(連結実質赤字比率に係る赤字・黒字の構成分析!I$35,"▲", "-")), 2) &gt;= 0, ABS(ROUND(VALUE(SUBSTITUTE(連結実質赤字比率に係る赤字・黒字の構成分析!I$35,"▲", "-")), 2)), NA())</f>
        <v>#VALUE!</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2.37</v>
      </c>
    </row>
    <row r="36" spans="1:16" x14ac:dyDescent="0.15">
      <c r="A36" s="135" t="str">
        <f>IF(連結実質赤字比率に係る赤字・黒字の構成分析!C$34="",NA(),連結実質赤字比率に係る赤字・黒字の構成分析!C$34)</f>
        <v>津幡町水道事業会計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4.9400000000000004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8.4700000000000006</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2095</v>
      </c>
      <c r="E42" s="136"/>
      <c r="F42" s="136"/>
      <c r="G42" s="136">
        <f>'実質公債費比率（分子）の構造'!L$52</f>
        <v>2082</v>
      </c>
      <c r="H42" s="136"/>
      <c r="I42" s="136"/>
      <c r="J42" s="136">
        <f>'実質公債費比率（分子）の構造'!M$52</f>
        <v>2088</v>
      </c>
      <c r="K42" s="136"/>
      <c r="L42" s="136"/>
      <c r="M42" s="136">
        <f>'実質公債費比率（分子）の構造'!N$52</f>
        <v>2144</v>
      </c>
      <c r="N42" s="136"/>
      <c r="O42" s="136"/>
      <c r="P42" s="136">
        <f>'実質公債費比率（分子）の構造'!O$52</f>
        <v>2099</v>
      </c>
    </row>
    <row r="43" spans="1:16" x14ac:dyDescent="0.15">
      <c r="A43" s="136" t="s">
        <v>50</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51</v>
      </c>
      <c r="B44" s="136">
        <f>'実質公債費比率（分子）の構造'!K$50</f>
        <v>8</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52</v>
      </c>
      <c r="B45" s="136">
        <f>'実質公債費比率（分子）の構造'!K$49</f>
        <v>274</v>
      </c>
      <c r="C45" s="136"/>
      <c r="D45" s="136"/>
      <c r="E45" s="136">
        <f>'実質公債費比率（分子）の構造'!L$49</f>
        <v>271</v>
      </c>
      <c r="F45" s="136"/>
      <c r="G45" s="136"/>
      <c r="H45" s="136">
        <f>'実質公債費比率（分子）の構造'!M$49</f>
        <v>256</v>
      </c>
      <c r="I45" s="136"/>
      <c r="J45" s="136"/>
      <c r="K45" s="136">
        <f>'実質公債費比率（分子）の構造'!N$49</f>
        <v>223</v>
      </c>
      <c r="L45" s="136"/>
      <c r="M45" s="136"/>
      <c r="N45" s="136">
        <f>'実質公債費比率（分子）の構造'!O$49</f>
        <v>220</v>
      </c>
      <c r="O45" s="136"/>
      <c r="P45" s="136"/>
    </row>
    <row r="46" spans="1:16" x14ac:dyDescent="0.15">
      <c r="A46" s="136" t="s">
        <v>53</v>
      </c>
      <c r="B46" s="136">
        <f>'実質公債費比率（分子）の構造'!K$48</f>
        <v>661</v>
      </c>
      <c r="C46" s="136"/>
      <c r="D46" s="136"/>
      <c r="E46" s="136">
        <f>'実質公債費比率（分子）の構造'!L$48</f>
        <v>667</v>
      </c>
      <c r="F46" s="136"/>
      <c r="G46" s="136"/>
      <c r="H46" s="136">
        <f>'実質公債費比率（分子）の構造'!M$48</f>
        <v>735</v>
      </c>
      <c r="I46" s="136"/>
      <c r="J46" s="136"/>
      <c r="K46" s="136">
        <f>'実質公債費比率（分子）の構造'!N$48</f>
        <v>738</v>
      </c>
      <c r="L46" s="136"/>
      <c r="M46" s="136"/>
      <c r="N46" s="136">
        <f>'実質公債費比率（分子）の構造'!O$48</f>
        <v>827</v>
      </c>
      <c r="O46" s="136"/>
      <c r="P46" s="136"/>
    </row>
    <row r="47" spans="1:16" x14ac:dyDescent="0.15">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55</v>
      </c>
      <c r="B49" s="136">
        <f>'実質公債費比率（分子）の構造'!K$45</f>
        <v>2210</v>
      </c>
      <c r="C49" s="136"/>
      <c r="D49" s="136"/>
      <c r="E49" s="136">
        <f>'実質公債費比率（分子）の構造'!L$45</f>
        <v>2134</v>
      </c>
      <c r="F49" s="136"/>
      <c r="G49" s="136"/>
      <c r="H49" s="136">
        <f>'実質公債費比率（分子）の構造'!M$45</f>
        <v>2006</v>
      </c>
      <c r="I49" s="136"/>
      <c r="J49" s="136"/>
      <c r="K49" s="136">
        <f>'実質公債費比率（分子）の構造'!N$45</f>
        <v>1944</v>
      </c>
      <c r="L49" s="136"/>
      <c r="M49" s="136"/>
      <c r="N49" s="136">
        <f>'実質公債費比率（分子）の構造'!O$45</f>
        <v>1854</v>
      </c>
      <c r="O49" s="136"/>
      <c r="P49" s="136"/>
    </row>
    <row r="50" spans="1:16" x14ac:dyDescent="0.15">
      <c r="A50" s="136" t="s">
        <v>56</v>
      </c>
      <c r="B50" s="136" t="e">
        <f>NA()</f>
        <v>#N/A</v>
      </c>
      <c r="C50" s="136">
        <f>IF(ISNUMBER('実質公債費比率（分子）の構造'!K$53),'実質公債費比率（分子）の構造'!K$53,NA())</f>
        <v>1058</v>
      </c>
      <c r="D50" s="136" t="e">
        <f>NA()</f>
        <v>#N/A</v>
      </c>
      <c r="E50" s="136" t="e">
        <f>NA()</f>
        <v>#N/A</v>
      </c>
      <c r="F50" s="136">
        <f>IF(ISNUMBER('実質公債費比率（分子）の構造'!L$53),'実質公債費比率（分子）の構造'!L$53,NA())</f>
        <v>990</v>
      </c>
      <c r="G50" s="136" t="e">
        <f>NA()</f>
        <v>#N/A</v>
      </c>
      <c r="H50" s="136" t="e">
        <f>NA()</f>
        <v>#N/A</v>
      </c>
      <c r="I50" s="136">
        <f>IF(ISNUMBER('実質公債費比率（分子）の構造'!M$53),'実質公債費比率（分子）の構造'!M$53,NA())</f>
        <v>909</v>
      </c>
      <c r="J50" s="136" t="e">
        <f>NA()</f>
        <v>#N/A</v>
      </c>
      <c r="K50" s="136" t="e">
        <f>NA()</f>
        <v>#N/A</v>
      </c>
      <c r="L50" s="136">
        <f>IF(ISNUMBER('実質公債費比率（分子）の構造'!N$53),'実質公債費比率（分子）の構造'!N$53,NA())</f>
        <v>761</v>
      </c>
      <c r="M50" s="136" t="e">
        <f>NA()</f>
        <v>#N/A</v>
      </c>
      <c r="N50" s="136" t="e">
        <f>NA()</f>
        <v>#N/A</v>
      </c>
      <c r="O50" s="136">
        <f>IF(ISNUMBER('実質公債費比率（分子）の構造'!O$53),'実質公債費比率（分子）の構造'!O$53,NA())</f>
        <v>802</v>
      </c>
      <c r="P50" s="136" t="e">
        <f>NA()</f>
        <v>#N/A</v>
      </c>
    </row>
    <row r="53" spans="1:16" x14ac:dyDescent="0.15">
      <c r="A53" s="104" t="s">
        <v>57</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x14ac:dyDescent="0.15">
      <c r="A56" s="135" t="s">
        <v>35</v>
      </c>
      <c r="B56" s="135"/>
      <c r="C56" s="135"/>
      <c r="D56" s="135">
        <f>'将来負担比率（分子）の構造'!I$51</f>
        <v>21532</v>
      </c>
      <c r="E56" s="135"/>
      <c r="F56" s="135"/>
      <c r="G56" s="135">
        <f>'将来負担比率（分子）の構造'!J$51</f>
        <v>21550</v>
      </c>
      <c r="H56" s="135"/>
      <c r="I56" s="135"/>
      <c r="J56" s="135">
        <f>'将来負担比率（分子）の構造'!K$51</f>
        <v>21006</v>
      </c>
      <c r="K56" s="135"/>
      <c r="L56" s="135"/>
      <c r="M56" s="135">
        <f>'将来負担比率（分子）の構造'!L$51</f>
        <v>20327</v>
      </c>
      <c r="N56" s="135"/>
      <c r="O56" s="135"/>
      <c r="P56" s="135">
        <f>'将来負担比率（分子）の構造'!M$51</f>
        <v>19712</v>
      </c>
    </row>
    <row r="57" spans="1:16" x14ac:dyDescent="0.15">
      <c r="A57" s="135" t="s">
        <v>34</v>
      </c>
      <c r="B57" s="135"/>
      <c r="C57" s="135"/>
      <c r="D57" s="135">
        <f>'将来負担比率（分子）の構造'!I$50</f>
        <v>2337</v>
      </c>
      <c r="E57" s="135"/>
      <c r="F57" s="135"/>
      <c r="G57" s="135">
        <f>'将来負担比率（分子）の構造'!J$50</f>
        <v>2254</v>
      </c>
      <c r="H57" s="135"/>
      <c r="I57" s="135"/>
      <c r="J57" s="135">
        <f>'将来負担比率（分子）の構造'!K$50</f>
        <v>2212</v>
      </c>
      <c r="K57" s="135"/>
      <c r="L57" s="135"/>
      <c r="M57" s="135">
        <f>'将来負担比率（分子）の構造'!L$50</f>
        <v>2179</v>
      </c>
      <c r="N57" s="135"/>
      <c r="O57" s="135"/>
      <c r="P57" s="135">
        <f>'将来負担比率（分子）の構造'!M$50</f>
        <v>2122</v>
      </c>
    </row>
    <row r="58" spans="1:16" x14ac:dyDescent="0.15">
      <c r="A58" s="135" t="s">
        <v>33</v>
      </c>
      <c r="B58" s="135"/>
      <c r="C58" s="135"/>
      <c r="D58" s="135">
        <f>'将来負担比率（分子）の構造'!I$49</f>
        <v>1320</v>
      </c>
      <c r="E58" s="135"/>
      <c r="F58" s="135"/>
      <c r="G58" s="135">
        <f>'将来負担比率（分子）の構造'!J$49</f>
        <v>1459</v>
      </c>
      <c r="H58" s="135"/>
      <c r="I58" s="135"/>
      <c r="J58" s="135">
        <f>'将来負担比率（分子）の構造'!K$49</f>
        <v>1456</v>
      </c>
      <c r="K58" s="135"/>
      <c r="L58" s="135"/>
      <c r="M58" s="135">
        <f>'将来負担比率（分子）の構造'!L$49</f>
        <v>1229</v>
      </c>
      <c r="N58" s="135"/>
      <c r="O58" s="135"/>
      <c r="P58" s="135">
        <f>'将来負担比率（分子）の構造'!M$49</f>
        <v>1503</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450</v>
      </c>
      <c r="C61" s="135"/>
      <c r="D61" s="135"/>
      <c r="E61" s="135">
        <f>'将来負担比率（分子）の構造'!J$46</f>
        <v>421</v>
      </c>
      <c r="F61" s="135"/>
      <c r="G61" s="135"/>
      <c r="H61" s="135">
        <f>'将来負担比率（分子）の構造'!K$46</f>
        <v>400</v>
      </c>
      <c r="I61" s="135"/>
      <c r="J61" s="135"/>
      <c r="K61" s="135">
        <f>'将来負担比率（分子）の構造'!L$46</f>
        <v>382</v>
      </c>
      <c r="L61" s="135"/>
      <c r="M61" s="135"/>
      <c r="N61" s="135">
        <f>'将来負担比率（分子）の構造'!M$46</f>
        <v>362</v>
      </c>
      <c r="O61" s="135"/>
      <c r="P61" s="135"/>
    </row>
    <row r="62" spans="1:16" x14ac:dyDescent="0.15">
      <c r="A62" s="135" t="s">
        <v>28</v>
      </c>
      <c r="B62" s="135">
        <f>'将来負担比率（分子）の構造'!I$45</f>
        <v>2326</v>
      </c>
      <c r="C62" s="135"/>
      <c r="D62" s="135"/>
      <c r="E62" s="135">
        <f>'将来負担比率（分子）の構造'!J$45</f>
        <v>2300</v>
      </c>
      <c r="F62" s="135"/>
      <c r="G62" s="135"/>
      <c r="H62" s="135">
        <f>'将来負担比率（分子）の構造'!K$45</f>
        <v>2221</v>
      </c>
      <c r="I62" s="135"/>
      <c r="J62" s="135"/>
      <c r="K62" s="135">
        <f>'将来負担比率（分子）の構造'!L$45</f>
        <v>2122</v>
      </c>
      <c r="L62" s="135"/>
      <c r="M62" s="135"/>
      <c r="N62" s="135">
        <f>'将来負担比率（分子）の構造'!M$45</f>
        <v>2079</v>
      </c>
      <c r="O62" s="135"/>
      <c r="P62" s="135"/>
    </row>
    <row r="63" spans="1:16" x14ac:dyDescent="0.15">
      <c r="A63" s="135" t="s">
        <v>27</v>
      </c>
      <c r="B63" s="135">
        <f>'将来負担比率（分子）の構造'!I$44</f>
        <v>1465</v>
      </c>
      <c r="C63" s="135"/>
      <c r="D63" s="135"/>
      <c r="E63" s="135">
        <f>'将来負担比率（分子）の構造'!J$44</f>
        <v>1209</v>
      </c>
      <c r="F63" s="135"/>
      <c r="G63" s="135"/>
      <c r="H63" s="135">
        <f>'将来負担比率（分子）の構造'!K$44</f>
        <v>1026</v>
      </c>
      <c r="I63" s="135"/>
      <c r="J63" s="135"/>
      <c r="K63" s="135">
        <f>'将来負担比率（分子）の構造'!L$44</f>
        <v>973</v>
      </c>
      <c r="L63" s="135"/>
      <c r="M63" s="135"/>
      <c r="N63" s="135">
        <f>'将来負担比率（分子）の構造'!M$44</f>
        <v>759</v>
      </c>
      <c r="O63" s="135"/>
      <c r="P63" s="135"/>
    </row>
    <row r="64" spans="1:16" x14ac:dyDescent="0.15">
      <c r="A64" s="135" t="s">
        <v>26</v>
      </c>
      <c r="B64" s="135">
        <f>'将来負担比率（分子）の構造'!I$43</f>
        <v>12361</v>
      </c>
      <c r="C64" s="135"/>
      <c r="D64" s="135"/>
      <c r="E64" s="135">
        <f>'将来負担比率（分子）の構造'!J$43</f>
        <v>12044</v>
      </c>
      <c r="F64" s="135"/>
      <c r="G64" s="135"/>
      <c r="H64" s="135">
        <f>'将来負担比率（分子）の構造'!K$43</f>
        <v>11968</v>
      </c>
      <c r="I64" s="135"/>
      <c r="J64" s="135"/>
      <c r="K64" s="135">
        <f>'将来負担比率（分子）の構造'!L$43</f>
        <v>11948</v>
      </c>
      <c r="L64" s="135"/>
      <c r="M64" s="135"/>
      <c r="N64" s="135">
        <f>'将来負担比率（分子）の構造'!M$43</f>
        <v>11682</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5</v>
      </c>
      <c r="O65" s="135"/>
      <c r="P65" s="135"/>
    </row>
    <row r="66" spans="1:16" x14ac:dyDescent="0.15">
      <c r="A66" s="135" t="s">
        <v>24</v>
      </c>
      <c r="B66" s="135">
        <f>'将来負担比率（分子）の構造'!I$41</f>
        <v>17746</v>
      </c>
      <c r="C66" s="135"/>
      <c r="D66" s="135"/>
      <c r="E66" s="135">
        <f>'将来負担比率（分子）の構造'!J$41</f>
        <v>17774</v>
      </c>
      <c r="F66" s="135"/>
      <c r="G66" s="135"/>
      <c r="H66" s="135">
        <f>'将来負担比率（分子）の構造'!K$41</f>
        <v>17179</v>
      </c>
      <c r="I66" s="135"/>
      <c r="J66" s="135"/>
      <c r="K66" s="135">
        <f>'将来負担比率（分子）の構造'!L$41</f>
        <v>16659</v>
      </c>
      <c r="L66" s="135"/>
      <c r="M66" s="135"/>
      <c r="N66" s="135">
        <f>'将来負担比率（分子）の構造'!M$41</f>
        <v>16362</v>
      </c>
      <c r="O66" s="135"/>
      <c r="P66" s="135"/>
    </row>
    <row r="67" spans="1:16" x14ac:dyDescent="0.15">
      <c r="A67" s="135" t="s">
        <v>60</v>
      </c>
      <c r="B67" s="135" t="e">
        <f>NA()</f>
        <v>#N/A</v>
      </c>
      <c r="C67" s="135">
        <f>IF(ISNUMBER('将来負担比率（分子）の構造'!I$52), IF('将来負担比率（分子）の構造'!I$52 &lt; 0, 0, '将来負担比率（分子）の構造'!I$52), NA())</f>
        <v>9159</v>
      </c>
      <c r="D67" s="135" t="e">
        <f>NA()</f>
        <v>#N/A</v>
      </c>
      <c r="E67" s="135" t="e">
        <f>NA()</f>
        <v>#N/A</v>
      </c>
      <c r="F67" s="135">
        <f>IF(ISNUMBER('将来負担比率（分子）の構造'!J$52), IF('将来負担比率（分子）の構造'!J$52 &lt; 0, 0, '将来負担比率（分子）の構造'!J$52), NA())</f>
        <v>8485</v>
      </c>
      <c r="G67" s="135" t="e">
        <f>NA()</f>
        <v>#N/A</v>
      </c>
      <c r="H67" s="135" t="e">
        <f>NA()</f>
        <v>#N/A</v>
      </c>
      <c r="I67" s="135">
        <f>IF(ISNUMBER('将来負担比率（分子）の構造'!K$52), IF('将来負担比率（分子）の構造'!K$52 &lt; 0, 0, '将来負担比率（分子）の構造'!K$52), NA())</f>
        <v>8122</v>
      </c>
      <c r="J67" s="135" t="e">
        <f>NA()</f>
        <v>#N/A</v>
      </c>
      <c r="K67" s="135" t="e">
        <f>NA()</f>
        <v>#N/A</v>
      </c>
      <c r="L67" s="135">
        <f>IF(ISNUMBER('将来負担比率（分子）の構造'!L$52), IF('将来負担比率（分子）の構造'!L$52 &lt; 0, 0, '将来負担比率（分子）の構造'!L$52), NA())</f>
        <v>8349</v>
      </c>
      <c r="M67" s="135" t="e">
        <f>NA()</f>
        <v>#N/A</v>
      </c>
      <c r="N67" s="135" t="e">
        <f>NA()</f>
        <v>#N/A</v>
      </c>
      <c r="O67" s="135">
        <f>IF(ISNUMBER('将来負担比率（分子）の構造'!M$52), IF('将来負担比率（分子）の構造'!M$52 &lt; 0, 0, '将来負担比率（分子）の構造'!M$52), NA())</f>
        <v>7913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3965540</v>
      </c>
      <c r="S5" s="613"/>
      <c r="T5" s="613"/>
      <c r="U5" s="613"/>
      <c r="V5" s="613"/>
      <c r="W5" s="613"/>
      <c r="X5" s="613"/>
      <c r="Y5" s="614"/>
      <c r="Z5" s="615">
        <v>28.7</v>
      </c>
      <c r="AA5" s="615"/>
      <c r="AB5" s="615"/>
      <c r="AC5" s="615"/>
      <c r="AD5" s="616">
        <v>3792036</v>
      </c>
      <c r="AE5" s="616"/>
      <c r="AF5" s="616"/>
      <c r="AG5" s="616"/>
      <c r="AH5" s="616"/>
      <c r="AI5" s="616"/>
      <c r="AJ5" s="616"/>
      <c r="AK5" s="616"/>
      <c r="AL5" s="617">
        <v>46.6</v>
      </c>
      <c r="AM5" s="618"/>
      <c r="AN5" s="618"/>
      <c r="AO5" s="619"/>
      <c r="AP5" s="609" t="s">
        <v>206</v>
      </c>
      <c r="AQ5" s="610"/>
      <c r="AR5" s="610"/>
      <c r="AS5" s="610"/>
      <c r="AT5" s="610"/>
      <c r="AU5" s="610"/>
      <c r="AV5" s="610"/>
      <c r="AW5" s="610"/>
      <c r="AX5" s="610"/>
      <c r="AY5" s="610"/>
      <c r="AZ5" s="610"/>
      <c r="BA5" s="610"/>
      <c r="BB5" s="610"/>
      <c r="BC5" s="610"/>
      <c r="BD5" s="610"/>
      <c r="BE5" s="610"/>
      <c r="BF5" s="611"/>
      <c r="BG5" s="623">
        <v>3792036</v>
      </c>
      <c r="BH5" s="624"/>
      <c r="BI5" s="624"/>
      <c r="BJ5" s="624"/>
      <c r="BK5" s="624"/>
      <c r="BL5" s="624"/>
      <c r="BM5" s="624"/>
      <c r="BN5" s="625"/>
      <c r="BO5" s="626">
        <v>95.6</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127422</v>
      </c>
      <c r="S6" s="624"/>
      <c r="T6" s="624"/>
      <c r="U6" s="624"/>
      <c r="V6" s="624"/>
      <c r="W6" s="624"/>
      <c r="X6" s="624"/>
      <c r="Y6" s="625"/>
      <c r="Z6" s="626">
        <v>0.9</v>
      </c>
      <c r="AA6" s="626"/>
      <c r="AB6" s="626"/>
      <c r="AC6" s="626"/>
      <c r="AD6" s="627">
        <v>127422</v>
      </c>
      <c r="AE6" s="627"/>
      <c r="AF6" s="627"/>
      <c r="AG6" s="627"/>
      <c r="AH6" s="627"/>
      <c r="AI6" s="627"/>
      <c r="AJ6" s="627"/>
      <c r="AK6" s="627"/>
      <c r="AL6" s="628">
        <v>1.6</v>
      </c>
      <c r="AM6" s="629"/>
      <c r="AN6" s="629"/>
      <c r="AO6" s="630"/>
      <c r="AP6" s="620" t="s">
        <v>212</v>
      </c>
      <c r="AQ6" s="621"/>
      <c r="AR6" s="621"/>
      <c r="AS6" s="621"/>
      <c r="AT6" s="621"/>
      <c r="AU6" s="621"/>
      <c r="AV6" s="621"/>
      <c r="AW6" s="621"/>
      <c r="AX6" s="621"/>
      <c r="AY6" s="621"/>
      <c r="AZ6" s="621"/>
      <c r="BA6" s="621"/>
      <c r="BB6" s="621"/>
      <c r="BC6" s="621"/>
      <c r="BD6" s="621"/>
      <c r="BE6" s="621"/>
      <c r="BF6" s="622"/>
      <c r="BG6" s="623">
        <v>3792036</v>
      </c>
      <c r="BH6" s="624"/>
      <c r="BI6" s="624"/>
      <c r="BJ6" s="624"/>
      <c r="BK6" s="624"/>
      <c r="BL6" s="624"/>
      <c r="BM6" s="624"/>
      <c r="BN6" s="625"/>
      <c r="BO6" s="626">
        <v>95.6</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159596</v>
      </c>
      <c r="CS6" s="624"/>
      <c r="CT6" s="624"/>
      <c r="CU6" s="624"/>
      <c r="CV6" s="624"/>
      <c r="CW6" s="624"/>
      <c r="CX6" s="624"/>
      <c r="CY6" s="625"/>
      <c r="CZ6" s="626">
        <v>1.2</v>
      </c>
      <c r="DA6" s="626"/>
      <c r="DB6" s="626"/>
      <c r="DC6" s="626"/>
      <c r="DD6" s="632" t="s">
        <v>207</v>
      </c>
      <c r="DE6" s="624"/>
      <c r="DF6" s="624"/>
      <c r="DG6" s="624"/>
      <c r="DH6" s="624"/>
      <c r="DI6" s="624"/>
      <c r="DJ6" s="624"/>
      <c r="DK6" s="624"/>
      <c r="DL6" s="624"/>
      <c r="DM6" s="624"/>
      <c r="DN6" s="624"/>
      <c r="DO6" s="624"/>
      <c r="DP6" s="625"/>
      <c r="DQ6" s="632">
        <v>159596</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10015</v>
      </c>
      <c r="S7" s="624"/>
      <c r="T7" s="624"/>
      <c r="U7" s="624"/>
      <c r="V7" s="624"/>
      <c r="W7" s="624"/>
      <c r="X7" s="624"/>
      <c r="Y7" s="625"/>
      <c r="Z7" s="626">
        <v>0.1</v>
      </c>
      <c r="AA7" s="626"/>
      <c r="AB7" s="626"/>
      <c r="AC7" s="626"/>
      <c r="AD7" s="627">
        <v>10015</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2011715</v>
      </c>
      <c r="BH7" s="624"/>
      <c r="BI7" s="624"/>
      <c r="BJ7" s="624"/>
      <c r="BK7" s="624"/>
      <c r="BL7" s="624"/>
      <c r="BM7" s="624"/>
      <c r="BN7" s="625"/>
      <c r="BO7" s="626">
        <v>50.7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1889398</v>
      </c>
      <c r="CS7" s="624"/>
      <c r="CT7" s="624"/>
      <c r="CU7" s="624"/>
      <c r="CV7" s="624"/>
      <c r="CW7" s="624"/>
      <c r="CX7" s="624"/>
      <c r="CY7" s="625"/>
      <c r="CZ7" s="626">
        <v>13.9</v>
      </c>
      <c r="DA7" s="626"/>
      <c r="DB7" s="626"/>
      <c r="DC7" s="626"/>
      <c r="DD7" s="632">
        <v>129756</v>
      </c>
      <c r="DE7" s="624"/>
      <c r="DF7" s="624"/>
      <c r="DG7" s="624"/>
      <c r="DH7" s="624"/>
      <c r="DI7" s="624"/>
      <c r="DJ7" s="624"/>
      <c r="DK7" s="624"/>
      <c r="DL7" s="624"/>
      <c r="DM7" s="624"/>
      <c r="DN7" s="624"/>
      <c r="DO7" s="624"/>
      <c r="DP7" s="625"/>
      <c r="DQ7" s="632">
        <v>1359440</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23465</v>
      </c>
      <c r="S8" s="624"/>
      <c r="T8" s="624"/>
      <c r="U8" s="624"/>
      <c r="V8" s="624"/>
      <c r="W8" s="624"/>
      <c r="X8" s="624"/>
      <c r="Y8" s="625"/>
      <c r="Z8" s="626">
        <v>0.2</v>
      </c>
      <c r="AA8" s="626"/>
      <c r="AB8" s="626"/>
      <c r="AC8" s="626"/>
      <c r="AD8" s="627">
        <v>23465</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68153</v>
      </c>
      <c r="BH8" s="624"/>
      <c r="BI8" s="624"/>
      <c r="BJ8" s="624"/>
      <c r="BK8" s="624"/>
      <c r="BL8" s="624"/>
      <c r="BM8" s="624"/>
      <c r="BN8" s="625"/>
      <c r="BO8" s="626">
        <v>1.7</v>
      </c>
      <c r="BP8" s="626"/>
      <c r="BQ8" s="626"/>
      <c r="BR8" s="626"/>
      <c r="BS8" s="632" t="s">
        <v>219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3945402</v>
      </c>
      <c r="CS8" s="624"/>
      <c r="CT8" s="624"/>
      <c r="CU8" s="624"/>
      <c r="CV8" s="624"/>
      <c r="CW8" s="624"/>
      <c r="CX8" s="624"/>
      <c r="CY8" s="625"/>
      <c r="CZ8" s="626">
        <v>29</v>
      </c>
      <c r="DA8" s="626"/>
      <c r="DB8" s="626"/>
      <c r="DC8" s="626"/>
      <c r="DD8" s="632">
        <v>800</v>
      </c>
      <c r="DE8" s="624"/>
      <c r="DF8" s="624"/>
      <c r="DG8" s="624"/>
      <c r="DH8" s="624"/>
      <c r="DI8" s="624"/>
      <c r="DJ8" s="624"/>
      <c r="DK8" s="624"/>
      <c r="DL8" s="624"/>
      <c r="DM8" s="624"/>
      <c r="DN8" s="624"/>
      <c r="DO8" s="624"/>
      <c r="DP8" s="625"/>
      <c r="DQ8" s="632">
        <v>1991847</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24679</v>
      </c>
      <c r="S9" s="624"/>
      <c r="T9" s="624"/>
      <c r="U9" s="624"/>
      <c r="V9" s="624"/>
      <c r="W9" s="624"/>
      <c r="X9" s="624"/>
      <c r="Y9" s="625"/>
      <c r="Z9" s="626">
        <v>0.2</v>
      </c>
      <c r="AA9" s="626"/>
      <c r="AB9" s="626"/>
      <c r="AC9" s="626"/>
      <c r="AD9" s="627">
        <v>24679</v>
      </c>
      <c r="AE9" s="627"/>
      <c r="AF9" s="627"/>
      <c r="AG9" s="627"/>
      <c r="AH9" s="627"/>
      <c r="AI9" s="627"/>
      <c r="AJ9" s="627"/>
      <c r="AK9" s="627"/>
      <c r="AL9" s="628">
        <v>0.3</v>
      </c>
      <c r="AM9" s="629"/>
      <c r="AN9" s="629"/>
      <c r="AO9" s="630"/>
      <c r="AP9" s="620" t="s">
        <v>222</v>
      </c>
      <c r="AQ9" s="621"/>
      <c r="AR9" s="621"/>
      <c r="AS9" s="621"/>
      <c r="AT9" s="621"/>
      <c r="AU9" s="621"/>
      <c r="AV9" s="621"/>
      <c r="AW9" s="621"/>
      <c r="AX9" s="621"/>
      <c r="AY9" s="621"/>
      <c r="AZ9" s="621"/>
      <c r="BA9" s="621"/>
      <c r="BB9" s="621"/>
      <c r="BC9" s="621"/>
      <c r="BD9" s="621"/>
      <c r="BE9" s="621"/>
      <c r="BF9" s="622"/>
      <c r="BG9" s="623">
        <v>1725703</v>
      </c>
      <c r="BH9" s="624"/>
      <c r="BI9" s="624"/>
      <c r="BJ9" s="624"/>
      <c r="BK9" s="624"/>
      <c r="BL9" s="624"/>
      <c r="BM9" s="624"/>
      <c r="BN9" s="625"/>
      <c r="BO9" s="626">
        <v>43.5</v>
      </c>
      <c r="BP9" s="626"/>
      <c r="BQ9" s="626"/>
      <c r="BR9" s="626"/>
      <c r="BS9" s="632" t="s">
        <v>219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1272587</v>
      </c>
      <c r="CS9" s="624"/>
      <c r="CT9" s="624"/>
      <c r="CU9" s="624"/>
      <c r="CV9" s="624"/>
      <c r="CW9" s="624"/>
      <c r="CX9" s="624"/>
      <c r="CY9" s="625"/>
      <c r="CZ9" s="626">
        <v>9.3000000000000007</v>
      </c>
      <c r="DA9" s="626"/>
      <c r="DB9" s="626"/>
      <c r="DC9" s="626"/>
      <c r="DD9" s="632">
        <v>28718</v>
      </c>
      <c r="DE9" s="624"/>
      <c r="DF9" s="624"/>
      <c r="DG9" s="624"/>
      <c r="DH9" s="624"/>
      <c r="DI9" s="624"/>
      <c r="DJ9" s="624"/>
      <c r="DK9" s="624"/>
      <c r="DL9" s="624"/>
      <c r="DM9" s="624"/>
      <c r="DN9" s="624"/>
      <c r="DO9" s="624"/>
      <c r="DP9" s="625"/>
      <c r="DQ9" s="632">
        <v>1231103</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660379</v>
      </c>
      <c r="S10" s="624"/>
      <c r="T10" s="624"/>
      <c r="U10" s="624"/>
      <c r="V10" s="624"/>
      <c r="W10" s="624"/>
      <c r="X10" s="624"/>
      <c r="Y10" s="625"/>
      <c r="Z10" s="626">
        <v>4.8</v>
      </c>
      <c r="AA10" s="626"/>
      <c r="AB10" s="626"/>
      <c r="AC10" s="626"/>
      <c r="AD10" s="627">
        <v>660379</v>
      </c>
      <c r="AE10" s="627"/>
      <c r="AF10" s="627"/>
      <c r="AG10" s="627"/>
      <c r="AH10" s="627"/>
      <c r="AI10" s="627"/>
      <c r="AJ10" s="627"/>
      <c r="AK10" s="627"/>
      <c r="AL10" s="628">
        <v>8.1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76309</v>
      </c>
      <c r="BH10" s="624"/>
      <c r="BI10" s="624"/>
      <c r="BJ10" s="624"/>
      <c r="BK10" s="624"/>
      <c r="BL10" s="624"/>
      <c r="BM10" s="624"/>
      <c r="BN10" s="625"/>
      <c r="BO10" s="626">
        <v>1.9</v>
      </c>
      <c r="BP10" s="626"/>
      <c r="BQ10" s="626"/>
      <c r="BR10" s="626"/>
      <c r="BS10" s="632" t="s">
        <v>219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19899</v>
      </c>
      <c r="CS10" s="624"/>
      <c r="CT10" s="624"/>
      <c r="CU10" s="624"/>
      <c r="CV10" s="624"/>
      <c r="CW10" s="624"/>
      <c r="CX10" s="624"/>
      <c r="CY10" s="625"/>
      <c r="CZ10" s="626">
        <v>0.1</v>
      </c>
      <c r="DA10" s="626"/>
      <c r="DB10" s="626"/>
      <c r="DC10" s="626"/>
      <c r="DD10" s="632" t="s">
        <v>219</v>
      </c>
      <c r="DE10" s="624"/>
      <c r="DF10" s="624"/>
      <c r="DG10" s="624"/>
      <c r="DH10" s="624"/>
      <c r="DI10" s="624"/>
      <c r="DJ10" s="624"/>
      <c r="DK10" s="624"/>
      <c r="DL10" s="624"/>
      <c r="DM10" s="624"/>
      <c r="DN10" s="624"/>
      <c r="DO10" s="624"/>
      <c r="DP10" s="625"/>
      <c r="DQ10" s="632">
        <v>19809</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18712</v>
      </c>
      <c r="S11" s="624"/>
      <c r="T11" s="624"/>
      <c r="U11" s="624"/>
      <c r="V11" s="624"/>
      <c r="W11" s="624"/>
      <c r="X11" s="624"/>
      <c r="Y11" s="625"/>
      <c r="Z11" s="626">
        <v>0.1</v>
      </c>
      <c r="AA11" s="626"/>
      <c r="AB11" s="626"/>
      <c r="AC11" s="626"/>
      <c r="AD11" s="627">
        <v>18712</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141550</v>
      </c>
      <c r="BH11" s="624"/>
      <c r="BI11" s="624"/>
      <c r="BJ11" s="624"/>
      <c r="BK11" s="624"/>
      <c r="BL11" s="624"/>
      <c r="BM11" s="624"/>
      <c r="BN11" s="625"/>
      <c r="BO11" s="626">
        <v>3.6</v>
      </c>
      <c r="BP11" s="626"/>
      <c r="BQ11" s="626"/>
      <c r="BR11" s="626"/>
      <c r="BS11" s="632" t="s">
        <v>219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649143</v>
      </c>
      <c r="CS11" s="624"/>
      <c r="CT11" s="624"/>
      <c r="CU11" s="624"/>
      <c r="CV11" s="624"/>
      <c r="CW11" s="624"/>
      <c r="CX11" s="624"/>
      <c r="CY11" s="625"/>
      <c r="CZ11" s="626">
        <v>4.8</v>
      </c>
      <c r="DA11" s="626"/>
      <c r="DB11" s="626"/>
      <c r="DC11" s="626"/>
      <c r="DD11" s="632">
        <v>126126</v>
      </c>
      <c r="DE11" s="624"/>
      <c r="DF11" s="624"/>
      <c r="DG11" s="624"/>
      <c r="DH11" s="624"/>
      <c r="DI11" s="624"/>
      <c r="DJ11" s="624"/>
      <c r="DK11" s="624"/>
      <c r="DL11" s="624"/>
      <c r="DM11" s="624"/>
      <c r="DN11" s="624"/>
      <c r="DO11" s="624"/>
      <c r="DP11" s="625"/>
      <c r="DQ11" s="632">
        <v>352597</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219</v>
      </c>
      <c r="S12" s="624"/>
      <c r="T12" s="624"/>
      <c r="U12" s="624"/>
      <c r="V12" s="624"/>
      <c r="W12" s="624"/>
      <c r="X12" s="624"/>
      <c r="Y12" s="625"/>
      <c r="Z12" s="626" t="s">
        <v>219</v>
      </c>
      <c r="AA12" s="626"/>
      <c r="AB12" s="626"/>
      <c r="AC12" s="626"/>
      <c r="AD12" s="627" t="s">
        <v>219</v>
      </c>
      <c r="AE12" s="627"/>
      <c r="AF12" s="627"/>
      <c r="AG12" s="627"/>
      <c r="AH12" s="627"/>
      <c r="AI12" s="627"/>
      <c r="AJ12" s="627"/>
      <c r="AK12" s="627"/>
      <c r="AL12" s="628" t="s">
        <v>219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1497376</v>
      </c>
      <c r="BH12" s="624"/>
      <c r="BI12" s="624"/>
      <c r="BJ12" s="624"/>
      <c r="BK12" s="624"/>
      <c r="BL12" s="624"/>
      <c r="BM12" s="624"/>
      <c r="BN12" s="625"/>
      <c r="BO12" s="626">
        <v>37.799999999999997</v>
      </c>
      <c r="BP12" s="626"/>
      <c r="BQ12" s="626"/>
      <c r="BR12" s="626"/>
      <c r="BS12" s="632" t="s">
        <v>219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196736</v>
      </c>
      <c r="CS12" s="624"/>
      <c r="CT12" s="624"/>
      <c r="CU12" s="624"/>
      <c r="CV12" s="624"/>
      <c r="CW12" s="624"/>
      <c r="CX12" s="624"/>
      <c r="CY12" s="625"/>
      <c r="CZ12" s="626">
        <v>1.4</v>
      </c>
      <c r="DA12" s="626"/>
      <c r="DB12" s="626"/>
      <c r="DC12" s="626"/>
      <c r="DD12" s="632">
        <v>4806</v>
      </c>
      <c r="DE12" s="624"/>
      <c r="DF12" s="624"/>
      <c r="DG12" s="624"/>
      <c r="DH12" s="624"/>
      <c r="DI12" s="624"/>
      <c r="DJ12" s="624"/>
      <c r="DK12" s="624"/>
      <c r="DL12" s="624"/>
      <c r="DM12" s="624"/>
      <c r="DN12" s="624"/>
      <c r="DO12" s="624"/>
      <c r="DP12" s="625"/>
      <c r="DQ12" s="632">
        <v>157549</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30509</v>
      </c>
      <c r="S13" s="624"/>
      <c r="T13" s="624"/>
      <c r="U13" s="624"/>
      <c r="V13" s="624"/>
      <c r="W13" s="624"/>
      <c r="X13" s="624"/>
      <c r="Y13" s="625"/>
      <c r="Z13" s="626">
        <v>0.2</v>
      </c>
      <c r="AA13" s="626"/>
      <c r="AB13" s="626"/>
      <c r="AC13" s="626"/>
      <c r="AD13" s="627">
        <v>30509</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1496329</v>
      </c>
      <c r="BH13" s="624"/>
      <c r="BI13" s="624"/>
      <c r="BJ13" s="624"/>
      <c r="BK13" s="624"/>
      <c r="BL13" s="624"/>
      <c r="BM13" s="624"/>
      <c r="BN13" s="625"/>
      <c r="BO13" s="626">
        <v>37.700000000000003</v>
      </c>
      <c r="BP13" s="626"/>
      <c r="BQ13" s="626"/>
      <c r="BR13" s="626"/>
      <c r="BS13" s="632" t="s">
        <v>219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1639252</v>
      </c>
      <c r="CS13" s="624"/>
      <c r="CT13" s="624"/>
      <c r="CU13" s="624"/>
      <c r="CV13" s="624"/>
      <c r="CW13" s="624"/>
      <c r="CX13" s="624"/>
      <c r="CY13" s="625"/>
      <c r="CZ13" s="626">
        <v>12</v>
      </c>
      <c r="DA13" s="626"/>
      <c r="DB13" s="626"/>
      <c r="DC13" s="626"/>
      <c r="DD13" s="632">
        <v>747333</v>
      </c>
      <c r="DE13" s="624"/>
      <c r="DF13" s="624"/>
      <c r="DG13" s="624"/>
      <c r="DH13" s="624"/>
      <c r="DI13" s="624"/>
      <c r="DJ13" s="624"/>
      <c r="DK13" s="624"/>
      <c r="DL13" s="624"/>
      <c r="DM13" s="624"/>
      <c r="DN13" s="624"/>
      <c r="DO13" s="624"/>
      <c r="DP13" s="625"/>
      <c r="DQ13" s="632">
        <v>942237</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219</v>
      </c>
      <c r="S14" s="624"/>
      <c r="T14" s="624"/>
      <c r="U14" s="624"/>
      <c r="V14" s="624"/>
      <c r="W14" s="624"/>
      <c r="X14" s="624"/>
      <c r="Y14" s="625"/>
      <c r="Z14" s="626" t="s">
        <v>219</v>
      </c>
      <c r="AA14" s="626"/>
      <c r="AB14" s="626"/>
      <c r="AC14" s="626"/>
      <c r="AD14" s="627" t="s">
        <v>219</v>
      </c>
      <c r="AE14" s="627"/>
      <c r="AF14" s="627"/>
      <c r="AG14" s="627"/>
      <c r="AH14" s="627"/>
      <c r="AI14" s="627"/>
      <c r="AJ14" s="627"/>
      <c r="AK14" s="627"/>
      <c r="AL14" s="628" t="s">
        <v>219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80129</v>
      </c>
      <c r="BH14" s="624"/>
      <c r="BI14" s="624"/>
      <c r="BJ14" s="624"/>
      <c r="BK14" s="624"/>
      <c r="BL14" s="624"/>
      <c r="BM14" s="624"/>
      <c r="BN14" s="625"/>
      <c r="BO14" s="626">
        <v>2</v>
      </c>
      <c r="BP14" s="626"/>
      <c r="BQ14" s="626"/>
      <c r="BR14" s="626"/>
      <c r="BS14" s="632" t="s">
        <v>219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490467</v>
      </c>
      <c r="CS14" s="624"/>
      <c r="CT14" s="624"/>
      <c r="CU14" s="624"/>
      <c r="CV14" s="624"/>
      <c r="CW14" s="624"/>
      <c r="CX14" s="624"/>
      <c r="CY14" s="625"/>
      <c r="CZ14" s="626">
        <v>3.6</v>
      </c>
      <c r="DA14" s="626"/>
      <c r="DB14" s="626"/>
      <c r="DC14" s="626"/>
      <c r="DD14" s="632">
        <v>100794</v>
      </c>
      <c r="DE14" s="624"/>
      <c r="DF14" s="624"/>
      <c r="DG14" s="624"/>
      <c r="DH14" s="624"/>
      <c r="DI14" s="624"/>
      <c r="DJ14" s="624"/>
      <c r="DK14" s="624"/>
      <c r="DL14" s="624"/>
      <c r="DM14" s="624"/>
      <c r="DN14" s="624"/>
      <c r="DO14" s="624"/>
      <c r="DP14" s="625"/>
      <c r="DQ14" s="632">
        <v>400632</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24460</v>
      </c>
      <c r="S15" s="624"/>
      <c r="T15" s="624"/>
      <c r="U15" s="624"/>
      <c r="V15" s="624"/>
      <c r="W15" s="624"/>
      <c r="X15" s="624"/>
      <c r="Y15" s="625"/>
      <c r="Z15" s="626">
        <v>0.2</v>
      </c>
      <c r="AA15" s="626"/>
      <c r="AB15" s="626"/>
      <c r="AC15" s="626"/>
      <c r="AD15" s="627">
        <v>24460</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202816</v>
      </c>
      <c r="BH15" s="624"/>
      <c r="BI15" s="624"/>
      <c r="BJ15" s="624"/>
      <c r="BK15" s="624"/>
      <c r="BL15" s="624"/>
      <c r="BM15" s="624"/>
      <c r="BN15" s="625"/>
      <c r="BO15" s="626">
        <v>5.0999999999999996</v>
      </c>
      <c r="BP15" s="626"/>
      <c r="BQ15" s="626"/>
      <c r="BR15" s="626"/>
      <c r="BS15" s="632" t="s">
        <v>219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1505617</v>
      </c>
      <c r="CS15" s="624"/>
      <c r="CT15" s="624"/>
      <c r="CU15" s="624"/>
      <c r="CV15" s="624"/>
      <c r="CW15" s="624"/>
      <c r="CX15" s="624"/>
      <c r="CY15" s="625"/>
      <c r="CZ15" s="626">
        <v>11.1</v>
      </c>
      <c r="DA15" s="626"/>
      <c r="DB15" s="626"/>
      <c r="DC15" s="626"/>
      <c r="DD15" s="632">
        <v>439870</v>
      </c>
      <c r="DE15" s="624"/>
      <c r="DF15" s="624"/>
      <c r="DG15" s="624"/>
      <c r="DH15" s="624"/>
      <c r="DI15" s="624"/>
      <c r="DJ15" s="624"/>
      <c r="DK15" s="624"/>
      <c r="DL15" s="624"/>
      <c r="DM15" s="624"/>
      <c r="DN15" s="624"/>
      <c r="DO15" s="624"/>
      <c r="DP15" s="625"/>
      <c r="DQ15" s="632">
        <v>1023437</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3685042</v>
      </c>
      <c r="S16" s="624"/>
      <c r="T16" s="624"/>
      <c r="U16" s="624"/>
      <c r="V16" s="624"/>
      <c r="W16" s="624"/>
      <c r="X16" s="624"/>
      <c r="Y16" s="625"/>
      <c r="Z16" s="626">
        <v>26.7</v>
      </c>
      <c r="AA16" s="626"/>
      <c r="AB16" s="626"/>
      <c r="AC16" s="626"/>
      <c r="AD16" s="627">
        <v>3410382</v>
      </c>
      <c r="AE16" s="627"/>
      <c r="AF16" s="627"/>
      <c r="AG16" s="627"/>
      <c r="AH16" s="627"/>
      <c r="AI16" s="627"/>
      <c r="AJ16" s="627"/>
      <c r="AK16" s="627"/>
      <c r="AL16" s="628">
        <v>41.9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219</v>
      </c>
      <c r="BH16" s="624"/>
      <c r="BI16" s="624"/>
      <c r="BJ16" s="624"/>
      <c r="BK16" s="624"/>
      <c r="BL16" s="624"/>
      <c r="BM16" s="624"/>
      <c r="BN16" s="625"/>
      <c r="BO16" s="626" t="s">
        <v>219</v>
      </c>
      <c r="BP16" s="626"/>
      <c r="BQ16" s="626"/>
      <c r="BR16" s="626"/>
      <c r="BS16" s="632" t="s">
        <v>219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1062</v>
      </c>
      <c r="CS16" s="624"/>
      <c r="CT16" s="624"/>
      <c r="CU16" s="624"/>
      <c r="CV16" s="624"/>
      <c r="CW16" s="624"/>
      <c r="CX16" s="624"/>
      <c r="CY16" s="625"/>
      <c r="CZ16" s="626">
        <v>0</v>
      </c>
      <c r="DA16" s="626"/>
      <c r="DB16" s="626"/>
      <c r="DC16" s="626"/>
      <c r="DD16" s="632" t="s">
        <v>219</v>
      </c>
      <c r="DE16" s="624"/>
      <c r="DF16" s="624"/>
      <c r="DG16" s="624"/>
      <c r="DH16" s="624"/>
      <c r="DI16" s="624"/>
      <c r="DJ16" s="624"/>
      <c r="DK16" s="624"/>
      <c r="DL16" s="624"/>
      <c r="DM16" s="624"/>
      <c r="DN16" s="624"/>
      <c r="DO16" s="624"/>
      <c r="DP16" s="625"/>
      <c r="DQ16" s="632">
        <v>1062</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3410382</v>
      </c>
      <c r="S17" s="624"/>
      <c r="T17" s="624"/>
      <c r="U17" s="624"/>
      <c r="V17" s="624"/>
      <c r="W17" s="624"/>
      <c r="X17" s="624"/>
      <c r="Y17" s="625"/>
      <c r="Z17" s="626">
        <v>24.7</v>
      </c>
      <c r="AA17" s="626"/>
      <c r="AB17" s="626"/>
      <c r="AC17" s="626"/>
      <c r="AD17" s="627">
        <v>3410382</v>
      </c>
      <c r="AE17" s="627"/>
      <c r="AF17" s="627"/>
      <c r="AG17" s="627"/>
      <c r="AH17" s="627"/>
      <c r="AI17" s="627"/>
      <c r="AJ17" s="627"/>
      <c r="AK17" s="627"/>
      <c r="AL17" s="628">
        <v>41.9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219</v>
      </c>
      <c r="BH17" s="624"/>
      <c r="BI17" s="624"/>
      <c r="BJ17" s="624"/>
      <c r="BK17" s="624"/>
      <c r="BL17" s="624"/>
      <c r="BM17" s="624"/>
      <c r="BN17" s="625"/>
      <c r="BO17" s="626" t="s">
        <v>219</v>
      </c>
      <c r="BP17" s="626"/>
      <c r="BQ17" s="626"/>
      <c r="BR17" s="626"/>
      <c r="BS17" s="632" t="s">
        <v>219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1854726</v>
      </c>
      <c r="CS17" s="624"/>
      <c r="CT17" s="624"/>
      <c r="CU17" s="624"/>
      <c r="CV17" s="624"/>
      <c r="CW17" s="624"/>
      <c r="CX17" s="624"/>
      <c r="CY17" s="625"/>
      <c r="CZ17" s="626">
        <v>13.6</v>
      </c>
      <c r="DA17" s="626"/>
      <c r="DB17" s="626"/>
      <c r="DC17" s="626"/>
      <c r="DD17" s="632" t="s">
        <v>219</v>
      </c>
      <c r="DE17" s="624"/>
      <c r="DF17" s="624"/>
      <c r="DG17" s="624"/>
      <c r="DH17" s="624"/>
      <c r="DI17" s="624"/>
      <c r="DJ17" s="624"/>
      <c r="DK17" s="624"/>
      <c r="DL17" s="624"/>
      <c r="DM17" s="624"/>
      <c r="DN17" s="624"/>
      <c r="DO17" s="624"/>
      <c r="DP17" s="625"/>
      <c r="DQ17" s="632">
        <v>1847320</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274660</v>
      </c>
      <c r="S18" s="624"/>
      <c r="T18" s="624"/>
      <c r="U18" s="624"/>
      <c r="V18" s="624"/>
      <c r="W18" s="624"/>
      <c r="X18" s="624"/>
      <c r="Y18" s="625"/>
      <c r="Z18" s="626">
        <v>2</v>
      </c>
      <c r="AA18" s="626"/>
      <c r="AB18" s="626"/>
      <c r="AC18" s="626"/>
      <c r="AD18" s="627" t="s">
        <v>219</v>
      </c>
      <c r="AE18" s="627"/>
      <c r="AF18" s="627"/>
      <c r="AG18" s="627"/>
      <c r="AH18" s="627"/>
      <c r="AI18" s="627"/>
      <c r="AJ18" s="627"/>
      <c r="AK18" s="627"/>
      <c r="AL18" s="628" t="s">
        <v>219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219</v>
      </c>
      <c r="BH18" s="624"/>
      <c r="BI18" s="624"/>
      <c r="BJ18" s="624"/>
      <c r="BK18" s="624"/>
      <c r="BL18" s="624"/>
      <c r="BM18" s="624"/>
      <c r="BN18" s="625"/>
      <c r="BO18" s="626" t="s">
        <v>219</v>
      </c>
      <c r="BP18" s="626"/>
      <c r="BQ18" s="626"/>
      <c r="BR18" s="626"/>
      <c r="BS18" s="632" t="s">
        <v>219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219</v>
      </c>
      <c r="CS18" s="624"/>
      <c r="CT18" s="624"/>
      <c r="CU18" s="624"/>
      <c r="CV18" s="624"/>
      <c r="CW18" s="624"/>
      <c r="CX18" s="624"/>
      <c r="CY18" s="625"/>
      <c r="CZ18" s="626" t="s">
        <v>219</v>
      </c>
      <c r="DA18" s="626"/>
      <c r="DB18" s="626"/>
      <c r="DC18" s="626"/>
      <c r="DD18" s="632" t="s">
        <v>219</v>
      </c>
      <c r="DE18" s="624"/>
      <c r="DF18" s="624"/>
      <c r="DG18" s="624"/>
      <c r="DH18" s="624"/>
      <c r="DI18" s="624"/>
      <c r="DJ18" s="624"/>
      <c r="DK18" s="624"/>
      <c r="DL18" s="624"/>
      <c r="DM18" s="624"/>
      <c r="DN18" s="624"/>
      <c r="DO18" s="624"/>
      <c r="DP18" s="625"/>
      <c r="DQ18" s="632" t="s">
        <v>219</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t="s">
        <v>219</v>
      </c>
      <c r="S19" s="624"/>
      <c r="T19" s="624"/>
      <c r="U19" s="624"/>
      <c r="V19" s="624"/>
      <c r="W19" s="624"/>
      <c r="X19" s="624"/>
      <c r="Y19" s="625"/>
      <c r="Z19" s="626" t="s">
        <v>219</v>
      </c>
      <c r="AA19" s="626"/>
      <c r="AB19" s="626"/>
      <c r="AC19" s="626"/>
      <c r="AD19" s="627" t="s">
        <v>219</v>
      </c>
      <c r="AE19" s="627"/>
      <c r="AF19" s="627"/>
      <c r="AG19" s="627"/>
      <c r="AH19" s="627"/>
      <c r="AI19" s="627"/>
      <c r="AJ19" s="627"/>
      <c r="AK19" s="627"/>
      <c r="AL19" s="628" t="s">
        <v>219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173504</v>
      </c>
      <c r="BH19" s="624"/>
      <c r="BI19" s="624"/>
      <c r="BJ19" s="624"/>
      <c r="BK19" s="624"/>
      <c r="BL19" s="624"/>
      <c r="BM19" s="624"/>
      <c r="BN19" s="625"/>
      <c r="BO19" s="626">
        <v>4.4000000000000004</v>
      </c>
      <c r="BP19" s="626"/>
      <c r="BQ19" s="626"/>
      <c r="BR19" s="626"/>
      <c r="BS19" s="632" t="s">
        <v>219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219</v>
      </c>
      <c r="CS19" s="624"/>
      <c r="CT19" s="624"/>
      <c r="CU19" s="624"/>
      <c r="CV19" s="624"/>
      <c r="CW19" s="624"/>
      <c r="CX19" s="624"/>
      <c r="CY19" s="625"/>
      <c r="CZ19" s="626" t="s">
        <v>219</v>
      </c>
      <c r="DA19" s="626"/>
      <c r="DB19" s="626"/>
      <c r="DC19" s="626"/>
      <c r="DD19" s="632" t="s">
        <v>219</v>
      </c>
      <c r="DE19" s="624"/>
      <c r="DF19" s="624"/>
      <c r="DG19" s="624"/>
      <c r="DH19" s="624"/>
      <c r="DI19" s="624"/>
      <c r="DJ19" s="624"/>
      <c r="DK19" s="624"/>
      <c r="DL19" s="624"/>
      <c r="DM19" s="624"/>
      <c r="DN19" s="624"/>
      <c r="DO19" s="624"/>
      <c r="DP19" s="625"/>
      <c r="DQ19" s="632" t="s">
        <v>219</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8570223</v>
      </c>
      <c r="S20" s="624"/>
      <c r="T20" s="624"/>
      <c r="U20" s="624"/>
      <c r="V20" s="624"/>
      <c r="W20" s="624"/>
      <c r="X20" s="624"/>
      <c r="Y20" s="625"/>
      <c r="Z20" s="626">
        <v>62</v>
      </c>
      <c r="AA20" s="626"/>
      <c r="AB20" s="626"/>
      <c r="AC20" s="626"/>
      <c r="AD20" s="627">
        <v>8122059</v>
      </c>
      <c r="AE20" s="627"/>
      <c r="AF20" s="627"/>
      <c r="AG20" s="627"/>
      <c r="AH20" s="627"/>
      <c r="AI20" s="627"/>
      <c r="AJ20" s="627"/>
      <c r="AK20" s="627"/>
      <c r="AL20" s="628">
        <v>99.8</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173504</v>
      </c>
      <c r="BH20" s="624"/>
      <c r="BI20" s="624"/>
      <c r="BJ20" s="624"/>
      <c r="BK20" s="624"/>
      <c r="BL20" s="624"/>
      <c r="BM20" s="624"/>
      <c r="BN20" s="625"/>
      <c r="BO20" s="626">
        <v>4.4000000000000004</v>
      </c>
      <c r="BP20" s="626"/>
      <c r="BQ20" s="626"/>
      <c r="BR20" s="626"/>
      <c r="BS20" s="632" t="s">
        <v>219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13623885</v>
      </c>
      <c r="CS20" s="624"/>
      <c r="CT20" s="624"/>
      <c r="CU20" s="624"/>
      <c r="CV20" s="624"/>
      <c r="CW20" s="624"/>
      <c r="CX20" s="624"/>
      <c r="CY20" s="625"/>
      <c r="CZ20" s="626">
        <v>100</v>
      </c>
      <c r="DA20" s="626"/>
      <c r="DB20" s="626"/>
      <c r="DC20" s="626"/>
      <c r="DD20" s="632">
        <v>1578203</v>
      </c>
      <c r="DE20" s="624"/>
      <c r="DF20" s="624"/>
      <c r="DG20" s="624"/>
      <c r="DH20" s="624"/>
      <c r="DI20" s="624"/>
      <c r="DJ20" s="624"/>
      <c r="DK20" s="624"/>
      <c r="DL20" s="624"/>
      <c r="DM20" s="624"/>
      <c r="DN20" s="624"/>
      <c r="DO20" s="624"/>
      <c r="DP20" s="625"/>
      <c r="DQ20" s="632">
        <v>9486629</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4054</v>
      </c>
      <c r="S21" s="624"/>
      <c r="T21" s="624"/>
      <c r="U21" s="624"/>
      <c r="V21" s="624"/>
      <c r="W21" s="624"/>
      <c r="X21" s="624"/>
      <c r="Y21" s="625"/>
      <c r="Z21" s="626">
        <v>0</v>
      </c>
      <c r="AA21" s="626"/>
      <c r="AB21" s="626"/>
      <c r="AC21" s="626"/>
      <c r="AD21" s="627">
        <v>4054</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219</v>
      </c>
      <c r="BH21" s="624"/>
      <c r="BI21" s="624"/>
      <c r="BJ21" s="624"/>
      <c r="BK21" s="624"/>
      <c r="BL21" s="624"/>
      <c r="BM21" s="624"/>
      <c r="BN21" s="625"/>
      <c r="BO21" s="626" t="s">
        <v>219</v>
      </c>
      <c r="BP21" s="626"/>
      <c r="BQ21" s="626"/>
      <c r="BR21" s="626"/>
      <c r="BS21" s="632" t="s">
        <v>219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90452</v>
      </c>
      <c r="S22" s="624"/>
      <c r="T22" s="624"/>
      <c r="U22" s="624"/>
      <c r="V22" s="624"/>
      <c r="W22" s="624"/>
      <c r="X22" s="624"/>
      <c r="Y22" s="625"/>
      <c r="Z22" s="626">
        <v>0.7</v>
      </c>
      <c r="AA22" s="626"/>
      <c r="AB22" s="626"/>
      <c r="AC22" s="626"/>
      <c r="AD22" s="627" t="s">
        <v>219</v>
      </c>
      <c r="AE22" s="627"/>
      <c r="AF22" s="627"/>
      <c r="AG22" s="627"/>
      <c r="AH22" s="627"/>
      <c r="AI22" s="627"/>
      <c r="AJ22" s="627"/>
      <c r="AK22" s="627"/>
      <c r="AL22" s="628" t="s">
        <v>219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219</v>
      </c>
      <c r="BH22" s="624"/>
      <c r="BI22" s="624"/>
      <c r="BJ22" s="624"/>
      <c r="BK22" s="624"/>
      <c r="BL22" s="624"/>
      <c r="BM22" s="624"/>
      <c r="BN22" s="625"/>
      <c r="BO22" s="626" t="s">
        <v>219</v>
      </c>
      <c r="BP22" s="626"/>
      <c r="BQ22" s="626"/>
      <c r="BR22" s="626"/>
      <c r="BS22" s="632" t="s">
        <v>219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277167</v>
      </c>
      <c r="S23" s="624"/>
      <c r="T23" s="624"/>
      <c r="U23" s="624"/>
      <c r="V23" s="624"/>
      <c r="W23" s="624"/>
      <c r="X23" s="624"/>
      <c r="Y23" s="625"/>
      <c r="Z23" s="626">
        <v>2</v>
      </c>
      <c r="AA23" s="626"/>
      <c r="AB23" s="626"/>
      <c r="AC23" s="626"/>
      <c r="AD23" s="627">
        <v>706</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173504</v>
      </c>
      <c r="BH23" s="624"/>
      <c r="BI23" s="624"/>
      <c r="BJ23" s="624"/>
      <c r="BK23" s="624"/>
      <c r="BL23" s="624"/>
      <c r="BM23" s="624"/>
      <c r="BN23" s="625"/>
      <c r="BO23" s="626">
        <v>4.4000000000000004</v>
      </c>
      <c r="BP23" s="626"/>
      <c r="BQ23" s="626"/>
      <c r="BR23" s="626"/>
      <c r="BS23" s="632" t="s">
        <v>219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19849</v>
      </c>
      <c r="S24" s="624"/>
      <c r="T24" s="624"/>
      <c r="U24" s="624"/>
      <c r="V24" s="624"/>
      <c r="W24" s="624"/>
      <c r="X24" s="624"/>
      <c r="Y24" s="625"/>
      <c r="Z24" s="626">
        <v>0.1</v>
      </c>
      <c r="AA24" s="626"/>
      <c r="AB24" s="626"/>
      <c r="AC24" s="626"/>
      <c r="AD24" s="627" t="s">
        <v>219</v>
      </c>
      <c r="AE24" s="627"/>
      <c r="AF24" s="627"/>
      <c r="AG24" s="627"/>
      <c r="AH24" s="627"/>
      <c r="AI24" s="627"/>
      <c r="AJ24" s="627"/>
      <c r="AK24" s="627"/>
      <c r="AL24" s="628" t="s">
        <v>219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219</v>
      </c>
      <c r="BH24" s="624"/>
      <c r="BI24" s="624"/>
      <c r="BJ24" s="624"/>
      <c r="BK24" s="624"/>
      <c r="BL24" s="624"/>
      <c r="BM24" s="624"/>
      <c r="BN24" s="625"/>
      <c r="BO24" s="626" t="s">
        <v>219</v>
      </c>
      <c r="BP24" s="626"/>
      <c r="BQ24" s="626"/>
      <c r="BR24" s="626"/>
      <c r="BS24" s="632" t="s">
        <v>219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6212809</v>
      </c>
      <c r="CS24" s="613"/>
      <c r="CT24" s="613"/>
      <c r="CU24" s="613"/>
      <c r="CV24" s="613"/>
      <c r="CW24" s="613"/>
      <c r="CX24" s="613"/>
      <c r="CY24" s="614"/>
      <c r="CZ24" s="650">
        <v>45.6</v>
      </c>
      <c r="DA24" s="651"/>
      <c r="DB24" s="651"/>
      <c r="DC24" s="652"/>
      <c r="DD24" s="649">
        <v>4513006</v>
      </c>
      <c r="DE24" s="613"/>
      <c r="DF24" s="613"/>
      <c r="DG24" s="613"/>
      <c r="DH24" s="613"/>
      <c r="DI24" s="613"/>
      <c r="DJ24" s="613"/>
      <c r="DK24" s="614"/>
      <c r="DL24" s="649">
        <v>4426082</v>
      </c>
      <c r="DM24" s="613"/>
      <c r="DN24" s="613"/>
      <c r="DO24" s="613"/>
      <c r="DP24" s="613"/>
      <c r="DQ24" s="613"/>
      <c r="DR24" s="613"/>
      <c r="DS24" s="613"/>
      <c r="DT24" s="613"/>
      <c r="DU24" s="613"/>
      <c r="DV24" s="614"/>
      <c r="DW24" s="617">
        <v>50.9</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1648349</v>
      </c>
      <c r="S25" s="624"/>
      <c r="T25" s="624"/>
      <c r="U25" s="624"/>
      <c r="V25" s="624"/>
      <c r="W25" s="624"/>
      <c r="X25" s="624"/>
      <c r="Y25" s="625"/>
      <c r="Z25" s="626">
        <v>11.9</v>
      </c>
      <c r="AA25" s="626"/>
      <c r="AB25" s="626"/>
      <c r="AC25" s="626"/>
      <c r="AD25" s="627" t="s">
        <v>219</v>
      </c>
      <c r="AE25" s="627"/>
      <c r="AF25" s="627"/>
      <c r="AG25" s="627"/>
      <c r="AH25" s="627"/>
      <c r="AI25" s="627"/>
      <c r="AJ25" s="627"/>
      <c r="AK25" s="627"/>
      <c r="AL25" s="628" t="s">
        <v>219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219</v>
      </c>
      <c r="BH25" s="624"/>
      <c r="BI25" s="624"/>
      <c r="BJ25" s="624"/>
      <c r="BK25" s="624"/>
      <c r="BL25" s="624"/>
      <c r="BM25" s="624"/>
      <c r="BN25" s="625"/>
      <c r="BO25" s="626" t="s">
        <v>219</v>
      </c>
      <c r="BP25" s="626"/>
      <c r="BQ25" s="626"/>
      <c r="BR25" s="626"/>
      <c r="BS25" s="632" t="s">
        <v>219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2160340</v>
      </c>
      <c r="CS25" s="655"/>
      <c r="CT25" s="655"/>
      <c r="CU25" s="655"/>
      <c r="CV25" s="655"/>
      <c r="CW25" s="655"/>
      <c r="CX25" s="655"/>
      <c r="CY25" s="656"/>
      <c r="CZ25" s="657">
        <v>15.9</v>
      </c>
      <c r="DA25" s="658"/>
      <c r="DB25" s="658"/>
      <c r="DC25" s="659"/>
      <c r="DD25" s="632">
        <v>1946347</v>
      </c>
      <c r="DE25" s="655"/>
      <c r="DF25" s="655"/>
      <c r="DG25" s="655"/>
      <c r="DH25" s="655"/>
      <c r="DI25" s="655"/>
      <c r="DJ25" s="655"/>
      <c r="DK25" s="656"/>
      <c r="DL25" s="632">
        <v>1859494</v>
      </c>
      <c r="DM25" s="655"/>
      <c r="DN25" s="655"/>
      <c r="DO25" s="655"/>
      <c r="DP25" s="655"/>
      <c r="DQ25" s="655"/>
      <c r="DR25" s="655"/>
      <c r="DS25" s="655"/>
      <c r="DT25" s="655"/>
      <c r="DU25" s="655"/>
      <c r="DV25" s="656"/>
      <c r="DW25" s="628">
        <v>21.4</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219</v>
      </c>
      <c r="S26" s="624"/>
      <c r="T26" s="624"/>
      <c r="U26" s="624"/>
      <c r="V26" s="624"/>
      <c r="W26" s="624"/>
      <c r="X26" s="624"/>
      <c r="Y26" s="625"/>
      <c r="Z26" s="626" t="s">
        <v>219</v>
      </c>
      <c r="AA26" s="626"/>
      <c r="AB26" s="626"/>
      <c r="AC26" s="626"/>
      <c r="AD26" s="627" t="s">
        <v>219</v>
      </c>
      <c r="AE26" s="627"/>
      <c r="AF26" s="627"/>
      <c r="AG26" s="627"/>
      <c r="AH26" s="627"/>
      <c r="AI26" s="627"/>
      <c r="AJ26" s="627"/>
      <c r="AK26" s="627"/>
      <c r="AL26" s="628" t="s">
        <v>219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219</v>
      </c>
      <c r="BH26" s="624"/>
      <c r="BI26" s="624"/>
      <c r="BJ26" s="624"/>
      <c r="BK26" s="624"/>
      <c r="BL26" s="624"/>
      <c r="BM26" s="624"/>
      <c r="BN26" s="625"/>
      <c r="BO26" s="626" t="s">
        <v>219</v>
      </c>
      <c r="BP26" s="626"/>
      <c r="BQ26" s="626"/>
      <c r="BR26" s="626"/>
      <c r="BS26" s="632" t="s">
        <v>219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1394350</v>
      </c>
      <c r="CS26" s="624"/>
      <c r="CT26" s="624"/>
      <c r="CU26" s="624"/>
      <c r="CV26" s="624"/>
      <c r="CW26" s="624"/>
      <c r="CX26" s="624"/>
      <c r="CY26" s="625"/>
      <c r="CZ26" s="657">
        <v>10.199999999999999</v>
      </c>
      <c r="DA26" s="658"/>
      <c r="DB26" s="658"/>
      <c r="DC26" s="659"/>
      <c r="DD26" s="632">
        <v>1194738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1016427</v>
      </c>
      <c r="S27" s="624"/>
      <c r="T27" s="624"/>
      <c r="U27" s="624"/>
      <c r="V27" s="624"/>
      <c r="W27" s="624"/>
      <c r="X27" s="624"/>
      <c r="Y27" s="625"/>
      <c r="Z27" s="626">
        <v>7.4</v>
      </c>
      <c r="AA27" s="626"/>
      <c r="AB27" s="626"/>
      <c r="AC27" s="626"/>
      <c r="AD27" s="627" t="s">
        <v>219</v>
      </c>
      <c r="AE27" s="627"/>
      <c r="AF27" s="627"/>
      <c r="AG27" s="627"/>
      <c r="AH27" s="627"/>
      <c r="AI27" s="627"/>
      <c r="AJ27" s="627"/>
      <c r="AK27" s="627"/>
      <c r="AL27" s="628" t="s">
        <v>219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3965540</v>
      </c>
      <c r="BH27" s="624"/>
      <c r="BI27" s="624"/>
      <c r="BJ27" s="624"/>
      <c r="BK27" s="624"/>
      <c r="BL27" s="624"/>
      <c r="BM27" s="624"/>
      <c r="BN27" s="625"/>
      <c r="BO27" s="626">
        <v>100</v>
      </c>
      <c r="BP27" s="626"/>
      <c r="BQ27" s="626"/>
      <c r="BR27" s="626"/>
      <c r="BS27" s="632" t="s">
        <v>219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2197743</v>
      </c>
      <c r="CS27" s="655"/>
      <c r="CT27" s="655"/>
      <c r="CU27" s="655"/>
      <c r="CV27" s="655"/>
      <c r="CW27" s="655"/>
      <c r="CX27" s="655"/>
      <c r="CY27" s="656"/>
      <c r="CZ27" s="657">
        <v>16.100000000000001</v>
      </c>
      <c r="DA27" s="658"/>
      <c r="DB27" s="658"/>
      <c r="DC27" s="659"/>
      <c r="DD27" s="632">
        <v>719339</v>
      </c>
      <c r="DE27" s="655"/>
      <c r="DF27" s="655"/>
      <c r="DG27" s="655"/>
      <c r="DH27" s="655"/>
      <c r="DI27" s="655"/>
      <c r="DJ27" s="655"/>
      <c r="DK27" s="656"/>
      <c r="DL27" s="632">
        <v>719268</v>
      </c>
      <c r="DM27" s="655"/>
      <c r="DN27" s="655"/>
      <c r="DO27" s="655"/>
      <c r="DP27" s="655"/>
      <c r="DQ27" s="655"/>
      <c r="DR27" s="655"/>
      <c r="DS27" s="655"/>
      <c r="DT27" s="655"/>
      <c r="DU27" s="655"/>
      <c r="DV27" s="656"/>
      <c r="DW27" s="628">
        <v>8.3000000000000007</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142892</v>
      </c>
      <c r="S28" s="624"/>
      <c r="T28" s="624"/>
      <c r="U28" s="624"/>
      <c r="V28" s="624"/>
      <c r="W28" s="624"/>
      <c r="X28" s="624"/>
      <c r="Y28" s="625"/>
      <c r="Z28" s="626">
        <v>1</v>
      </c>
      <c r="AA28" s="626"/>
      <c r="AB28" s="626"/>
      <c r="AC28" s="626"/>
      <c r="AD28" s="627">
        <v>2331</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1854726</v>
      </c>
      <c r="CS28" s="624"/>
      <c r="CT28" s="624"/>
      <c r="CU28" s="624"/>
      <c r="CV28" s="624"/>
      <c r="CW28" s="624"/>
      <c r="CX28" s="624"/>
      <c r="CY28" s="625"/>
      <c r="CZ28" s="657">
        <v>13.6</v>
      </c>
      <c r="DA28" s="658"/>
      <c r="DB28" s="658"/>
      <c r="DC28" s="659"/>
      <c r="DD28" s="632">
        <v>1847320</v>
      </c>
      <c r="DE28" s="624"/>
      <c r="DF28" s="624"/>
      <c r="DG28" s="624"/>
      <c r="DH28" s="624"/>
      <c r="DI28" s="624"/>
      <c r="DJ28" s="624"/>
      <c r="DK28" s="625"/>
      <c r="DL28" s="632">
        <v>1847320</v>
      </c>
      <c r="DM28" s="624"/>
      <c r="DN28" s="624"/>
      <c r="DO28" s="624"/>
      <c r="DP28" s="624"/>
      <c r="DQ28" s="624"/>
      <c r="DR28" s="624"/>
      <c r="DS28" s="624"/>
      <c r="DT28" s="624"/>
      <c r="DU28" s="624"/>
      <c r="DV28" s="625"/>
      <c r="DW28" s="628">
        <v>21.3</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23302</v>
      </c>
      <c r="S29" s="624"/>
      <c r="T29" s="624"/>
      <c r="U29" s="624"/>
      <c r="V29" s="624"/>
      <c r="W29" s="624"/>
      <c r="X29" s="624"/>
      <c r="Y29" s="625"/>
      <c r="Z29" s="626">
        <v>0.2</v>
      </c>
      <c r="AA29" s="626"/>
      <c r="AB29" s="626"/>
      <c r="AC29" s="626"/>
      <c r="AD29" s="627" t="s">
        <v>219</v>
      </c>
      <c r="AE29" s="627"/>
      <c r="AF29" s="627"/>
      <c r="AG29" s="627"/>
      <c r="AH29" s="627"/>
      <c r="AI29" s="627"/>
      <c r="AJ29" s="627"/>
      <c r="AK29" s="627"/>
      <c r="AL29" s="628" t="s">
        <v>219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1854498</v>
      </c>
      <c r="CS29" s="655"/>
      <c r="CT29" s="655"/>
      <c r="CU29" s="655"/>
      <c r="CV29" s="655"/>
      <c r="CW29" s="655"/>
      <c r="CX29" s="655"/>
      <c r="CY29" s="656"/>
      <c r="CZ29" s="657">
        <v>13.6</v>
      </c>
      <c r="DA29" s="658"/>
      <c r="DB29" s="658"/>
      <c r="DC29" s="659"/>
      <c r="DD29" s="632">
        <v>1847092</v>
      </c>
      <c r="DE29" s="655"/>
      <c r="DF29" s="655"/>
      <c r="DG29" s="655"/>
      <c r="DH29" s="655"/>
      <c r="DI29" s="655"/>
      <c r="DJ29" s="655"/>
      <c r="DK29" s="656"/>
      <c r="DL29" s="632">
        <v>1847092</v>
      </c>
      <c r="DM29" s="655"/>
      <c r="DN29" s="655"/>
      <c r="DO29" s="655"/>
      <c r="DP29" s="655"/>
      <c r="DQ29" s="655"/>
      <c r="DR29" s="655"/>
      <c r="DS29" s="655"/>
      <c r="DT29" s="655"/>
      <c r="DU29" s="655"/>
      <c r="DV29" s="656"/>
      <c r="DW29" s="628">
        <v>21.3</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380617</v>
      </c>
      <c r="S30" s="624"/>
      <c r="T30" s="624"/>
      <c r="U30" s="624"/>
      <c r="V30" s="624"/>
      <c r="W30" s="624"/>
      <c r="X30" s="624"/>
      <c r="Y30" s="625"/>
      <c r="Z30" s="626">
        <v>2.8</v>
      </c>
      <c r="AA30" s="626"/>
      <c r="AB30" s="626"/>
      <c r="AC30" s="626"/>
      <c r="AD30" s="627" t="s">
        <v>219</v>
      </c>
      <c r="AE30" s="627"/>
      <c r="AF30" s="627"/>
      <c r="AG30" s="627"/>
      <c r="AH30" s="627"/>
      <c r="AI30" s="627"/>
      <c r="AJ30" s="627"/>
      <c r="AK30" s="627"/>
      <c r="AL30" s="628" t="s">
        <v>219</v>
      </c>
      <c r="AM30" s="629"/>
      <c r="AN30" s="629"/>
      <c r="AO30" s="630"/>
      <c r="AP30" s="669" t="s">
        <v>289</v>
      </c>
      <c r="AQ30" s="670"/>
      <c r="AR30" s="670"/>
      <c r="AS30" s="670"/>
      <c r="AT30" s="675" t="s">
        <v>290</v>
      </c>
      <c r="AU30" s="182"/>
      <c r="AV30" s="182"/>
      <c r="AW30" s="182"/>
      <c r="AX30" s="609" t="s">
        <v>167</v>
      </c>
      <c r="AY30" s="610"/>
      <c r="AZ30" s="610"/>
      <c r="BA30" s="610"/>
      <c r="BB30" s="610"/>
      <c r="BC30" s="610"/>
      <c r="BD30" s="610"/>
      <c r="BE30" s="610"/>
      <c r="BF30" s="611"/>
      <c r="BG30" s="681">
        <v>98.9</v>
      </c>
      <c r="BH30" s="682"/>
      <c r="BI30" s="682"/>
      <c r="BJ30" s="682"/>
      <c r="BK30" s="682"/>
      <c r="BL30" s="682"/>
      <c r="BM30" s="618">
        <v>95.5</v>
      </c>
      <c r="BN30" s="682"/>
      <c r="BO30" s="682"/>
      <c r="BP30" s="682"/>
      <c r="BQ30" s="683"/>
      <c r="BR30" s="681">
        <v>98.7</v>
      </c>
      <c r="BS30" s="682"/>
      <c r="BT30" s="682"/>
      <c r="BU30" s="682"/>
      <c r="BV30" s="682"/>
      <c r="BW30" s="682"/>
      <c r="BX30" s="618">
        <v>94.7</v>
      </c>
      <c r="BY30" s="682"/>
      <c r="BZ30" s="682"/>
      <c r="CA30" s="682"/>
      <c r="CB30" s="683"/>
      <c r="CD30" s="686"/>
      <c r="CE30" s="687"/>
      <c r="CF30" s="637" t="s">
        <v>291</v>
      </c>
      <c r="CG30" s="638"/>
      <c r="CH30" s="638"/>
      <c r="CI30" s="638"/>
      <c r="CJ30" s="638"/>
      <c r="CK30" s="638"/>
      <c r="CL30" s="638"/>
      <c r="CM30" s="638"/>
      <c r="CN30" s="638"/>
      <c r="CO30" s="638"/>
      <c r="CP30" s="638"/>
      <c r="CQ30" s="639"/>
      <c r="CR30" s="623">
        <v>1656471</v>
      </c>
      <c r="CS30" s="624"/>
      <c r="CT30" s="624"/>
      <c r="CU30" s="624"/>
      <c r="CV30" s="624"/>
      <c r="CW30" s="624"/>
      <c r="CX30" s="624"/>
      <c r="CY30" s="625"/>
      <c r="CZ30" s="657">
        <v>12.2</v>
      </c>
      <c r="DA30" s="658"/>
      <c r="DB30" s="658"/>
      <c r="DC30" s="659"/>
      <c r="DD30" s="632">
        <v>1649065</v>
      </c>
      <c r="DE30" s="624"/>
      <c r="DF30" s="624"/>
      <c r="DG30" s="624"/>
      <c r="DH30" s="624"/>
      <c r="DI30" s="624"/>
      <c r="DJ30" s="624"/>
      <c r="DK30" s="625"/>
      <c r="DL30" s="632">
        <v>1649065</v>
      </c>
      <c r="DM30" s="624"/>
      <c r="DN30" s="624"/>
      <c r="DO30" s="624"/>
      <c r="DP30" s="624"/>
      <c r="DQ30" s="624"/>
      <c r="DR30" s="624"/>
      <c r="DS30" s="624"/>
      <c r="DT30" s="624"/>
      <c r="DU30" s="624"/>
      <c r="DV30" s="625"/>
      <c r="DW30" s="628">
        <v>19</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93195</v>
      </c>
      <c r="S31" s="624"/>
      <c r="T31" s="624"/>
      <c r="U31" s="624"/>
      <c r="V31" s="624"/>
      <c r="W31" s="624"/>
      <c r="X31" s="624"/>
      <c r="Y31" s="625"/>
      <c r="Z31" s="626">
        <v>0.7</v>
      </c>
      <c r="AA31" s="626"/>
      <c r="AB31" s="626"/>
      <c r="AC31" s="626"/>
      <c r="AD31" s="627" t="s">
        <v>219</v>
      </c>
      <c r="AE31" s="627"/>
      <c r="AF31" s="627"/>
      <c r="AG31" s="627"/>
      <c r="AH31" s="627"/>
      <c r="AI31" s="627"/>
      <c r="AJ31" s="627"/>
      <c r="AK31" s="627"/>
      <c r="AL31" s="628" t="s">
        <v>219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96.2</v>
      </c>
      <c r="BN31" s="679"/>
      <c r="BO31" s="679"/>
      <c r="BP31" s="679"/>
      <c r="BQ31" s="680"/>
      <c r="BR31" s="678">
        <v>98.8</v>
      </c>
      <c r="BS31" s="655"/>
      <c r="BT31" s="655"/>
      <c r="BU31" s="655"/>
      <c r="BV31" s="655"/>
      <c r="BW31" s="655"/>
      <c r="BX31" s="629">
        <v>95.4</v>
      </c>
      <c r="BY31" s="679"/>
      <c r="BZ31" s="679"/>
      <c r="CA31" s="679"/>
      <c r="CB31" s="680"/>
      <c r="CD31" s="686"/>
      <c r="CE31" s="687"/>
      <c r="CF31" s="637" t="s">
        <v>295</v>
      </c>
      <c r="CG31" s="638"/>
      <c r="CH31" s="638"/>
      <c r="CI31" s="638"/>
      <c r="CJ31" s="638"/>
      <c r="CK31" s="638"/>
      <c r="CL31" s="638"/>
      <c r="CM31" s="638"/>
      <c r="CN31" s="638"/>
      <c r="CO31" s="638"/>
      <c r="CP31" s="638"/>
      <c r="CQ31" s="639"/>
      <c r="CR31" s="623">
        <v>198027</v>
      </c>
      <c r="CS31" s="655"/>
      <c r="CT31" s="655"/>
      <c r="CU31" s="655"/>
      <c r="CV31" s="655"/>
      <c r="CW31" s="655"/>
      <c r="CX31" s="655"/>
      <c r="CY31" s="656"/>
      <c r="CZ31" s="657">
        <v>1.5</v>
      </c>
      <c r="DA31" s="658"/>
      <c r="DB31" s="658"/>
      <c r="DC31" s="659"/>
      <c r="DD31" s="632">
        <v>198027</v>
      </c>
      <c r="DE31" s="655"/>
      <c r="DF31" s="655"/>
      <c r="DG31" s="655"/>
      <c r="DH31" s="655"/>
      <c r="DI31" s="655"/>
      <c r="DJ31" s="655"/>
      <c r="DK31" s="656"/>
      <c r="DL31" s="632">
        <v>198027</v>
      </c>
      <c r="DM31" s="655"/>
      <c r="DN31" s="655"/>
      <c r="DO31" s="655"/>
      <c r="DP31" s="655"/>
      <c r="DQ31" s="655"/>
      <c r="DR31" s="655"/>
      <c r="DS31" s="655"/>
      <c r="DT31" s="655"/>
      <c r="DU31" s="655"/>
      <c r="DV31" s="656"/>
      <c r="DW31" s="628">
        <v>2.2999999999999998</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188787</v>
      </c>
      <c r="S32" s="624"/>
      <c r="T32" s="624"/>
      <c r="U32" s="624"/>
      <c r="V32" s="624"/>
      <c r="W32" s="624"/>
      <c r="X32" s="624"/>
      <c r="Y32" s="625"/>
      <c r="Z32" s="626">
        <v>1.4</v>
      </c>
      <c r="AA32" s="626"/>
      <c r="AB32" s="626"/>
      <c r="AC32" s="626"/>
      <c r="AD32" s="627">
        <v>10332</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98.7</v>
      </c>
      <c r="BH32" s="691"/>
      <c r="BI32" s="691"/>
      <c r="BJ32" s="691"/>
      <c r="BK32" s="691"/>
      <c r="BL32" s="691"/>
      <c r="BM32" s="692">
        <v>94.2</v>
      </c>
      <c r="BN32" s="691"/>
      <c r="BO32" s="691"/>
      <c r="BP32" s="691"/>
      <c r="BQ32" s="693"/>
      <c r="BR32" s="690">
        <v>98.5</v>
      </c>
      <c r="BS32" s="691"/>
      <c r="BT32" s="691"/>
      <c r="BU32" s="691"/>
      <c r="BV32" s="691"/>
      <c r="BW32" s="691"/>
      <c r="BX32" s="692">
        <v>93.3</v>
      </c>
      <c r="BY32" s="691"/>
      <c r="BZ32" s="691"/>
      <c r="CA32" s="691"/>
      <c r="CB32" s="693"/>
      <c r="CD32" s="688"/>
      <c r="CE32" s="689"/>
      <c r="CF32" s="637" t="s">
        <v>298</v>
      </c>
      <c r="CG32" s="638"/>
      <c r="CH32" s="638"/>
      <c r="CI32" s="638"/>
      <c r="CJ32" s="638"/>
      <c r="CK32" s="638"/>
      <c r="CL32" s="638"/>
      <c r="CM32" s="638"/>
      <c r="CN32" s="638"/>
      <c r="CO32" s="638"/>
      <c r="CP32" s="638"/>
      <c r="CQ32" s="639"/>
      <c r="CR32" s="623">
        <v>228</v>
      </c>
      <c r="CS32" s="624"/>
      <c r="CT32" s="624"/>
      <c r="CU32" s="624"/>
      <c r="CV32" s="624"/>
      <c r="CW32" s="624"/>
      <c r="CX32" s="624"/>
      <c r="CY32" s="625"/>
      <c r="CZ32" s="657">
        <v>0</v>
      </c>
      <c r="DA32" s="658"/>
      <c r="DB32" s="658"/>
      <c r="DC32" s="659"/>
      <c r="DD32" s="632">
        <v>228</v>
      </c>
      <c r="DE32" s="624"/>
      <c r="DF32" s="624"/>
      <c r="DG32" s="624"/>
      <c r="DH32" s="624"/>
      <c r="DI32" s="624"/>
      <c r="DJ32" s="624"/>
      <c r="DK32" s="625"/>
      <c r="DL32" s="632">
        <v>228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1359661</v>
      </c>
      <c r="S33" s="624"/>
      <c r="T33" s="624"/>
      <c r="U33" s="624"/>
      <c r="V33" s="624"/>
      <c r="W33" s="624"/>
      <c r="X33" s="624"/>
      <c r="Y33" s="625"/>
      <c r="Z33" s="626">
        <v>9.8000000000000007</v>
      </c>
      <c r="AA33" s="626"/>
      <c r="AB33" s="626"/>
      <c r="AC33" s="626"/>
      <c r="AD33" s="627" t="s">
        <v>219</v>
      </c>
      <c r="AE33" s="627"/>
      <c r="AF33" s="627"/>
      <c r="AG33" s="627"/>
      <c r="AH33" s="627"/>
      <c r="AI33" s="627"/>
      <c r="AJ33" s="627"/>
      <c r="AK33" s="627"/>
      <c r="AL33" s="628" t="s">
        <v>219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5831811</v>
      </c>
      <c r="CS33" s="655"/>
      <c r="CT33" s="655"/>
      <c r="CU33" s="655"/>
      <c r="CV33" s="655"/>
      <c r="CW33" s="655"/>
      <c r="CX33" s="655"/>
      <c r="CY33" s="656"/>
      <c r="CZ33" s="657">
        <v>42.8</v>
      </c>
      <c r="DA33" s="658"/>
      <c r="DB33" s="658"/>
      <c r="DC33" s="659"/>
      <c r="DD33" s="632">
        <v>4700559</v>
      </c>
      <c r="DE33" s="655"/>
      <c r="DF33" s="655"/>
      <c r="DG33" s="655"/>
      <c r="DH33" s="655"/>
      <c r="DI33" s="655"/>
      <c r="DJ33" s="655"/>
      <c r="DK33" s="656"/>
      <c r="DL33" s="632">
        <v>3473521</v>
      </c>
      <c r="DM33" s="655"/>
      <c r="DN33" s="655"/>
      <c r="DO33" s="655"/>
      <c r="DP33" s="655"/>
      <c r="DQ33" s="655"/>
      <c r="DR33" s="655"/>
      <c r="DS33" s="655"/>
      <c r="DT33" s="655"/>
      <c r="DU33" s="655"/>
      <c r="DV33" s="656"/>
      <c r="DW33" s="628">
        <v>40</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219</v>
      </c>
      <c r="S34" s="624"/>
      <c r="T34" s="624"/>
      <c r="U34" s="624"/>
      <c r="V34" s="624"/>
      <c r="W34" s="624"/>
      <c r="X34" s="624"/>
      <c r="Y34" s="625"/>
      <c r="Z34" s="626" t="s">
        <v>219</v>
      </c>
      <c r="AA34" s="626"/>
      <c r="AB34" s="626"/>
      <c r="AC34" s="626"/>
      <c r="AD34" s="627" t="s">
        <v>219</v>
      </c>
      <c r="AE34" s="627"/>
      <c r="AF34" s="627"/>
      <c r="AG34" s="627"/>
      <c r="AH34" s="627"/>
      <c r="AI34" s="627"/>
      <c r="AJ34" s="627"/>
      <c r="AK34" s="627"/>
      <c r="AL34" s="628" t="s">
        <v>219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1936591</v>
      </c>
      <c r="CS34" s="624"/>
      <c r="CT34" s="624"/>
      <c r="CU34" s="624"/>
      <c r="CV34" s="624"/>
      <c r="CW34" s="624"/>
      <c r="CX34" s="624"/>
      <c r="CY34" s="625"/>
      <c r="CZ34" s="657">
        <v>14.2</v>
      </c>
      <c r="DA34" s="658"/>
      <c r="DB34" s="658"/>
      <c r="DC34" s="659"/>
      <c r="DD34" s="632">
        <v>1553789</v>
      </c>
      <c r="DE34" s="624"/>
      <c r="DF34" s="624"/>
      <c r="DG34" s="624"/>
      <c r="DH34" s="624"/>
      <c r="DI34" s="624"/>
      <c r="DJ34" s="624"/>
      <c r="DK34" s="625"/>
      <c r="DL34" s="632">
        <v>1089251</v>
      </c>
      <c r="DM34" s="624"/>
      <c r="DN34" s="624"/>
      <c r="DO34" s="624"/>
      <c r="DP34" s="624"/>
      <c r="DQ34" s="624"/>
      <c r="DR34" s="624"/>
      <c r="DS34" s="624"/>
      <c r="DT34" s="624"/>
      <c r="DU34" s="624"/>
      <c r="DV34" s="625"/>
      <c r="DW34" s="628">
        <v>12.5</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550761</v>
      </c>
      <c r="S35" s="624"/>
      <c r="T35" s="624"/>
      <c r="U35" s="624"/>
      <c r="V35" s="624"/>
      <c r="W35" s="624"/>
      <c r="X35" s="624"/>
      <c r="Y35" s="625"/>
      <c r="Z35" s="626">
        <v>4</v>
      </c>
      <c r="AA35" s="626"/>
      <c r="AB35" s="626"/>
      <c r="AC35" s="626"/>
      <c r="AD35" s="627" t="s">
        <v>219</v>
      </c>
      <c r="AE35" s="627"/>
      <c r="AF35" s="627"/>
      <c r="AG35" s="627"/>
      <c r="AH35" s="627"/>
      <c r="AI35" s="627"/>
      <c r="AJ35" s="627"/>
      <c r="AK35" s="627"/>
      <c r="AL35" s="628" t="s">
        <v>219</v>
      </c>
      <c r="AM35" s="629"/>
      <c r="AN35" s="629"/>
      <c r="AO35" s="630"/>
      <c r="AP35" s="186"/>
      <c r="AQ35" s="634" t="s">
        <v>306</v>
      </c>
      <c r="AR35" s="635"/>
      <c r="AS35" s="635"/>
      <c r="AT35" s="635"/>
      <c r="AU35" s="635"/>
      <c r="AV35" s="635"/>
      <c r="AW35" s="635"/>
      <c r="AX35" s="635"/>
      <c r="AY35" s="636"/>
      <c r="AZ35" s="612">
        <v>2026367</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28412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131445</v>
      </c>
      <c r="CS35" s="655"/>
      <c r="CT35" s="655"/>
      <c r="CU35" s="655"/>
      <c r="CV35" s="655"/>
      <c r="CW35" s="655"/>
      <c r="CX35" s="655"/>
      <c r="CY35" s="656"/>
      <c r="CZ35" s="657">
        <v>1</v>
      </c>
      <c r="DA35" s="658"/>
      <c r="DB35" s="658"/>
      <c r="DC35" s="659"/>
      <c r="DD35" s="632">
        <v>112083</v>
      </c>
      <c r="DE35" s="655"/>
      <c r="DF35" s="655"/>
      <c r="DG35" s="655"/>
      <c r="DH35" s="655"/>
      <c r="DI35" s="655"/>
      <c r="DJ35" s="655"/>
      <c r="DK35" s="656"/>
      <c r="DL35" s="632">
        <v>98567</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13814975</v>
      </c>
      <c r="S36" s="696"/>
      <c r="T36" s="696"/>
      <c r="U36" s="696"/>
      <c r="V36" s="696"/>
      <c r="W36" s="696"/>
      <c r="X36" s="696"/>
      <c r="Y36" s="697"/>
      <c r="Z36" s="698">
        <v>100</v>
      </c>
      <c r="AA36" s="698"/>
      <c r="AB36" s="698"/>
      <c r="AC36" s="698"/>
      <c r="AD36" s="699">
        <v>8139482</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812000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-9531</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2378250</v>
      </c>
      <c r="CS36" s="624"/>
      <c r="CT36" s="624"/>
      <c r="CU36" s="624"/>
      <c r="CV36" s="624"/>
      <c r="CW36" s="624"/>
      <c r="CX36" s="624"/>
      <c r="CY36" s="625"/>
      <c r="CZ36" s="657">
        <v>17.5</v>
      </c>
      <c r="DA36" s="658"/>
      <c r="DB36" s="658"/>
      <c r="DC36" s="659"/>
      <c r="DD36" s="632">
        <v>2074989</v>
      </c>
      <c r="DE36" s="624"/>
      <c r="DF36" s="624"/>
      <c r="DG36" s="624"/>
      <c r="DH36" s="624"/>
      <c r="DI36" s="624"/>
      <c r="DJ36" s="624"/>
      <c r="DK36" s="625"/>
      <c r="DL36" s="632">
        <v>1560241</v>
      </c>
      <c r="DM36" s="624"/>
      <c r="DN36" s="624"/>
      <c r="DO36" s="624"/>
      <c r="DP36" s="624"/>
      <c r="DQ36" s="624"/>
      <c r="DR36" s="624"/>
      <c r="DS36" s="624"/>
      <c r="DT36" s="624"/>
      <c r="DU36" s="624"/>
      <c r="DV36" s="625"/>
      <c r="DW36" s="628">
        <v>18</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203462</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4213</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568207</v>
      </c>
      <c r="CS37" s="655"/>
      <c r="CT37" s="655"/>
      <c r="CU37" s="655"/>
      <c r="CV37" s="655"/>
      <c r="CW37" s="655"/>
      <c r="CX37" s="655"/>
      <c r="CY37" s="656"/>
      <c r="CZ37" s="657">
        <v>4.2</v>
      </c>
      <c r="DA37" s="658"/>
      <c r="DB37" s="658"/>
      <c r="DC37" s="659"/>
      <c r="DD37" s="632">
        <v>568207</v>
      </c>
      <c r="DE37" s="655"/>
      <c r="DF37" s="655"/>
      <c r="DG37" s="655"/>
      <c r="DH37" s="655"/>
      <c r="DI37" s="655"/>
      <c r="DJ37" s="655"/>
      <c r="DK37" s="656"/>
      <c r="DL37" s="632">
        <v>535424</v>
      </c>
      <c r="DM37" s="655"/>
      <c r="DN37" s="655"/>
      <c r="DO37" s="655"/>
      <c r="DP37" s="655"/>
      <c r="DQ37" s="655"/>
      <c r="DR37" s="655"/>
      <c r="DS37" s="655"/>
      <c r="DT37" s="655"/>
      <c r="DU37" s="655"/>
      <c r="DV37" s="656"/>
      <c r="DW37" s="628">
        <v>6.2</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27903</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7093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983002</v>
      </c>
      <c r="CS38" s="624"/>
      <c r="CT38" s="624"/>
      <c r="CU38" s="624"/>
      <c r="CV38" s="624"/>
      <c r="CW38" s="624"/>
      <c r="CX38" s="624"/>
      <c r="CY38" s="625"/>
      <c r="CZ38" s="657">
        <v>7.2</v>
      </c>
      <c r="DA38" s="658"/>
      <c r="DB38" s="658"/>
      <c r="DC38" s="659"/>
      <c r="DD38" s="632">
        <v>797682</v>
      </c>
      <c r="DE38" s="624"/>
      <c r="DF38" s="624"/>
      <c r="DG38" s="624"/>
      <c r="DH38" s="624"/>
      <c r="DI38" s="624"/>
      <c r="DJ38" s="624"/>
      <c r="DK38" s="625"/>
      <c r="DL38" s="632">
        <v>725462</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v>847</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105</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377165</v>
      </c>
      <c r="CS39" s="655"/>
      <c r="CT39" s="655"/>
      <c r="CU39" s="655"/>
      <c r="CV39" s="655"/>
      <c r="CW39" s="655"/>
      <c r="CX39" s="655"/>
      <c r="CY39" s="656"/>
      <c r="CZ39" s="657">
        <v>2.8</v>
      </c>
      <c r="DA39" s="658"/>
      <c r="DB39" s="658"/>
      <c r="DC39" s="659"/>
      <c r="DD39" s="632">
        <v>162016</v>
      </c>
      <c r="DE39" s="655"/>
      <c r="DF39" s="655"/>
      <c r="DG39" s="655"/>
      <c r="DH39" s="655"/>
      <c r="DI39" s="655"/>
      <c r="DJ39" s="655"/>
      <c r="DK39" s="656"/>
      <c r="DL39" s="632" t="s">
        <v>323</v>
      </c>
      <c r="DM39" s="655"/>
      <c r="DN39" s="655"/>
      <c r="DO39" s="655"/>
      <c r="DP39" s="655"/>
      <c r="DQ39" s="655"/>
      <c r="DR39" s="655"/>
      <c r="DS39" s="655"/>
      <c r="DT39" s="655"/>
      <c r="DU39" s="655"/>
      <c r="DV39" s="656"/>
      <c r="DW39" s="628" t="s">
        <v>323</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215724</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96</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25358</v>
      </c>
      <c r="CS40" s="624"/>
      <c r="CT40" s="624"/>
      <c r="CU40" s="624"/>
      <c r="CV40" s="624"/>
      <c r="CW40" s="624"/>
      <c r="CX40" s="624"/>
      <c r="CY40" s="625"/>
      <c r="CZ40" s="657">
        <v>0.2</v>
      </c>
      <c r="DA40" s="658"/>
      <c r="DB40" s="658"/>
      <c r="DC40" s="659"/>
      <c r="DD40" s="632" t="s">
        <v>323</v>
      </c>
      <c r="DE40" s="624"/>
      <c r="DF40" s="624"/>
      <c r="DG40" s="624"/>
      <c r="DH40" s="624"/>
      <c r="DI40" s="624"/>
      <c r="DJ40" s="624"/>
      <c r="DK40" s="625"/>
      <c r="DL40" s="632" t="s">
        <v>323</v>
      </c>
      <c r="DM40" s="624"/>
      <c r="DN40" s="624"/>
      <c r="DO40" s="624"/>
      <c r="DP40" s="624"/>
      <c r="DQ40" s="624"/>
      <c r="DR40" s="624"/>
      <c r="DS40" s="624"/>
      <c r="DT40" s="624"/>
      <c r="DU40" s="624"/>
      <c r="DV40" s="625"/>
      <c r="DW40" s="628" t="s">
        <v>323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327</v>
      </c>
      <c r="AR41" s="644"/>
      <c r="AS41" s="644"/>
      <c r="AT41" s="644"/>
      <c r="AU41" s="644"/>
      <c r="AV41" s="644"/>
      <c r="AW41" s="644"/>
      <c r="AX41" s="644"/>
      <c r="AY41" s="645"/>
      <c r="AZ41" s="695">
        <v>766431</v>
      </c>
      <c r="BA41" s="696"/>
      <c r="BB41" s="696"/>
      <c r="BC41" s="696"/>
      <c r="BD41" s="691"/>
      <c r="BE41" s="691"/>
      <c r="BF41" s="693"/>
      <c r="BG41" s="710"/>
      <c r="BH41" s="711"/>
      <c r="BI41" s="711"/>
      <c r="BJ41" s="711"/>
      <c r="BK41" s="711"/>
      <c r="BL41" s="189"/>
      <c r="BM41" s="644" t="s">
        <v>328</v>
      </c>
      <c r="BN41" s="644"/>
      <c r="BO41" s="644"/>
      <c r="BP41" s="644"/>
      <c r="BQ41" s="644"/>
      <c r="BR41" s="644"/>
      <c r="BS41" s="644"/>
      <c r="BT41" s="644"/>
      <c r="BU41" s="645"/>
      <c r="BV41" s="695">
        <v>331</v>
      </c>
      <c r="BW41" s="696"/>
      <c r="BX41" s="696"/>
      <c r="BY41" s="696"/>
      <c r="BZ41" s="696"/>
      <c r="CA41" s="696"/>
      <c r="CB41" s="705"/>
      <c r="CD41" s="637" t="s">
        <v>329</v>
      </c>
      <c r="CE41" s="638"/>
      <c r="CF41" s="638"/>
      <c r="CG41" s="638"/>
      <c r="CH41" s="638"/>
      <c r="CI41" s="638"/>
      <c r="CJ41" s="638"/>
      <c r="CK41" s="638"/>
      <c r="CL41" s="638"/>
      <c r="CM41" s="638"/>
      <c r="CN41" s="638"/>
      <c r="CO41" s="638"/>
      <c r="CP41" s="638"/>
      <c r="CQ41" s="639"/>
      <c r="CR41" s="623" t="s">
        <v>330</v>
      </c>
      <c r="CS41" s="655"/>
      <c r="CT41" s="655"/>
      <c r="CU41" s="655"/>
      <c r="CV41" s="655"/>
      <c r="CW41" s="655"/>
      <c r="CX41" s="655"/>
      <c r="CY41" s="656"/>
      <c r="CZ41" s="657" t="s">
        <v>330</v>
      </c>
      <c r="DA41" s="658"/>
      <c r="DB41" s="658"/>
      <c r="DC41" s="659"/>
      <c r="DD41" s="632" t="s">
        <v>330</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332</v>
      </c>
      <c r="CE42" s="621"/>
      <c r="CF42" s="621"/>
      <c r="CG42" s="621"/>
      <c r="CH42" s="621"/>
      <c r="CI42" s="621"/>
      <c r="CJ42" s="621"/>
      <c r="CK42" s="621"/>
      <c r="CL42" s="621"/>
      <c r="CM42" s="621"/>
      <c r="CN42" s="621"/>
      <c r="CO42" s="621"/>
      <c r="CP42" s="621"/>
      <c r="CQ42" s="622"/>
      <c r="CR42" s="623">
        <v>1579265</v>
      </c>
      <c r="CS42" s="624"/>
      <c r="CT42" s="624"/>
      <c r="CU42" s="624"/>
      <c r="CV42" s="624"/>
      <c r="CW42" s="624"/>
      <c r="CX42" s="624"/>
      <c r="CY42" s="625"/>
      <c r="CZ42" s="657">
        <v>11.6</v>
      </c>
      <c r="DA42" s="706"/>
      <c r="DB42" s="706"/>
      <c r="DC42" s="707"/>
      <c r="DD42" s="632">
        <v>273064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334</v>
      </c>
      <c r="CE43" s="621"/>
      <c r="CF43" s="621"/>
      <c r="CG43" s="621"/>
      <c r="CH43" s="621"/>
      <c r="CI43" s="621"/>
      <c r="CJ43" s="621"/>
      <c r="CK43" s="621"/>
      <c r="CL43" s="621"/>
      <c r="CM43" s="621"/>
      <c r="CN43" s="621"/>
      <c r="CO43" s="621"/>
      <c r="CP43" s="621"/>
      <c r="CQ43" s="622"/>
      <c r="CR43" s="623">
        <v>52550</v>
      </c>
      <c r="CS43" s="655"/>
      <c r="CT43" s="655"/>
      <c r="CU43" s="655"/>
      <c r="CV43" s="655"/>
      <c r="CW43" s="655"/>
      <c r="CX43" s="655"/>
      <c r="CY43" s="656"/>
      <c r="CZ43" s="657">
        <v>0.4</v>
      </c>
      <c r="DA43" s="658"/>
      <c r="DB43" s="658"/>
      <c r="DC43" s="659"/>
      <c r="DD43" s="632">
        <v>29690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335</v>
      </c>
      <c r="CD44" s="729" t="s">
        <v>286</v>
      </c>
      <c r="CE44" s="730"/>
      <c r="CF44" s="620" t="s">
        <v>336</v>
      </c>
      <c r="CG44" s="621"/>
      <c r="CH44" s="621"/>
      <c r="CI44" s="621"/>
      <c r="CJ44" s="621"/>
      <c r="CK44" s="621"/>
      <c r="CL44" s="621"/>
      <c r="CM44" s="621"/>
      <c r="CN44" s="621"/>
      <c r="CO44" s="621"/>
      <c r="CP44" s="621"/>
      <c r="CQ44" s="622"/>
      <c r="CR44" s="623">
        <v>1578203</v>
      </c>
      <c r="CS44" s="624"/>
      <c r="CT44" s="624"/>
      <c r="CU44" s="624"/>
      <c r="CV44" s="624"/>
      <c r="CW44" s="624"/>
      <c r="CX44" s="624"/>
      <c r="CY44" s="625"/>
      <c r="CZ44" s="657">
        <v>11.6</v>
      </c>
      <c r="DA44" s="706"/>
      <c r="DB44" s="706"/>
      <c r="DC44" s="707"/>
      <c r="DD44" s="632">
        <v>272002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337</v>
      </c>
      <c r="CG45" s="621"/>
      <c r="CH45" s="621"/>
      <c r="CI45" s="621"/>
      <c r="CJ45" s="621"/>
      <c r="CK45" s="621"/>
      <c r="CL45" s="621"/>
      <c r="CM45" s="621"/>
      <c r="CN45" s="621"/>
      <c r="CO45" s="621"/>
      <c r="CP45" s="621"/>
      <c r="CQ45" s="622"/>
      <c r="CR45" s="623">
        <v>1121986</v>
      </c>
      <c r="CS45" s="655"/>
      <c r="CT45" s="655"/>
      <c r="CU45" s="655"/>
      <c r="CV45" s="655"/>
      <c r="CW45" s="655"/>
      <c r="CX45" s="655"/>
      <c r="CY45" s="656"/>
      <c r="CZ45" s="657">
        <v>8.1999999999999993</v>
      </c>
      <c r="DA45" s="658"/>
      <c r="DB45" s="658"/>
      <c r="DC45" s="659"/>
      <c r="DD45" s="632">
        <v>64486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338</v>
      </c>
      <c r="CG46" s="621"/>
      <c r="CH46" s="621"/>
      <c r="CI46" s="621"/>
      <c r="CJ46" s="621"/>
      <c r="CK46" s="621"/>
      <c r="CL46" s="621"/>
      <c r="CM46" s="621"/>
      <c r="CN46" s="621"/>
      <c r="CO46" s="621"/>
      <c r="CP46" s="621"/>
      <c r="CQ46" s="622"/>
      <c r="CR46" s="623">
        <v>440060</v>
      </c>
      <c r="CS46" s="624"/>
      <c r="CT46" s="624"/>
      <c r="CU46" s="624"/>
      <c r="CV46" s="624"/>
      <c r="CW46" s="624"/>
      <c r="CX46" s="624"/>
      <c r="CY46" s="625"/>
      <c r="CZ46" s="657">
        <v>3.2</v>
      </c>
      <c r="DA46" s="706"/>
      <c r="DB46" s="706"/>
      <c r="DC46" s="707"/>
      <c r="DD46" s="632">
        <v>206239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339</v>
      </c>
      <c r="CG47" s="621"/>
      <c r="CH47" s="621"/>
      <c r="CI47" s="621"/>
      <c r="CJ47" s="621"/>
      <c r="CK47" s="621"/>
      <c r="CL47" s="621"/>
      <c r="CM47" s="621"/>
      <c r="CN47" s="621"/>
      <c r="CO47" s="621"/>
      <c r="CP47" s="621"/>
      <c r="CQ47" s="622"/>
      <c r="CR47" s="623">
        <v>1062</v>
      </c>
      <c r="CS47" s="655"/>
      <c r="CT47" s="655"/>
      <c r="CU47" s="655"/>
      <c r="CV47" s="655"/>
      <c r="CW47" s="655"/>
      <c r="CX47" s="655"/>
      <c r="CY47" s="656"/>
      <c r="CZ47" s="657">
        <v>0</v>
      </c>
      <c r="DA47" s="658"/>
      <c r="DB47" s="658"/>
      <c r="DC47" s="659"/>
      <c r="DD47" s="632">
        <v>1062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340</v>
      </c>
      <c r="CG48" s="621"/>
      <c r="CH48" s="621"/>
      <c r="CI48" s="621"/>
      <c r="CJ48" s="621"/>
      <c r="CK48" s="621"/>
      <c r="CL48" s="621"/>
      <c r="CM48" s="621"/>
      <c r="CN48" s="621"/>
      <c r="CO48" s="621"/>
      <c r="CP48" s="621"/>
      <c r="CQ48" s="622"/>
      <c r="CR48" s="623" t="s">
        <v>219</v>
      </c>
      <c r="CS48" s="624"/>
      <c r="CT48" s="624"/>
      <c r="CU48" s="624"/>
      <c r="CV48" s="624"/>
      <c r="CW48" s="624"/>
      <c r="CX48" s="624"/>
      <c r="CY48" s="625"/>
      <c r="CZ48" s="657" t="s">
        <v>219</v>
      </c>
      <c r="DA48" s="706"/>
      <c r="DB48" s="706"/>
      <c r="DC48" s="707"/>
      <c r="DD48" s="632" t="s">
        <v>219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341</v>
      </c>
      <c r="CE49" s="667"/>
      <c r="CF49" s="667"/>
      <c r="CG49" s="667"/>
      <c r="CH49" s="667"/>
      <c r="CI49" s="667"/>
      <c r="CJ49" s="667"/>
      <c r="CK49" s="667"/>
      <c r="CL49" s="667"/>
      <c r="CM49" s="667"/>
      <c r="CN49" s="667"/>
      <c r="CO49" s="667"/>
      <c r="CP49" s="667"/>
      <c r="CQ49" s="668"/>
      <c r="CR49" s="695">
        <v>13623885</v>
      </c>
      <c r="CS49" s="691"/>
      <c r="CT49" s="691"/>
      <c r="CU49" s="691"/>
      <c r="CV49" s="691"/>
      <c r="CW49" s="691"/>
      <c r="CX49" s="691"/>
      <c r="CY49" s="718"/>
      <c r="CZ49" s="719">
        <v>100</v>
      </c>
      <c r="DA49" s="720"/>
      <c r="DB49" s="720"/>
      <c r="DC49" s="721"/>
      <c r="DD49" s="722">
        <v>9486629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343</v>
      </c>
      <c r="DK2" s="765"/>
      <c r="DL2" s="765"/>
      <c r="DM2" s="765"/>
      <c r="DN2" s="765"/>
      <c r="DO2" s="766"/>
      <c r="DP2" s="200"/>
      <c r="DQ2" s="764" t="s">
        <v>344</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345</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347</v>
      </c>
      <c r="B5" s="759"/>
      <c r="C5" s="759"/>
      <c r="D5" s="759"/>
      <c r="E5" s="759"/>
      <c r="F5" s="759"/>
      <c r="G5" s="759"/>
      <c r="H5" s="759"/>
      <c r="I5" s="759"/>
      <c r="J5" s="759"/>
      <c r="K5" s="759"/>
      <c r="L5" s="759"/>
      <c r="M5" s="759"/>
      <c r="N5" s="759"/>
      <c r="O5" s="759"/>
      <c r="P5" s="760"/>
      <c r="Q5" s="735" t="s">
        <v>348</v>
      </c>
      <c r="R5" s="736"/>
      <c r="S5" s="736"/>
      <c r="T5" s="736"/>
      <c r="U5" s="737"/>
      <c r="V5" s="735" t="s">
        <v>349</v>
      </c>
      <c r="W5" s="736"/>
      <c r="X5" s="736"/>
      <c r="Y5" s="736"/>
      <c r="Z5" s="737"/>
      <c r="AA5" s="735" t="s">
        <v>350</v>
      </c>
      <c r="AB5" s="736"/>
      <c r="AC5" s="736"/>
      <c r="AD5" s="736"/>
      <c r="AE5" s="736"/>
      <c r="AF5" s="768" t="s">
        <v>351</v>
      </c>
      <c r="AG5" s="736"/>
      <c r="AH5" s="736"/>
      <c r="AI5" s="736"/>
      <c r="AJ5" s="747"/>
      <c r="AK5" s="736" t="s">
        <v>352</v>
      </c>
      <c r="AL5" s="736"/>
      <c r="AM5" s="736"/>
      <c r="AN5" s="736"/>
      <c r="AO5" s="737"/>
      <c r="AP5" s="735" t="s">
        <v>353</v>
      </c>
      <c r="AQ5" s="736"/>
      <c r="AR5" s="736"/>
      <c r="AS5" s="736"/>
      <c r="AT5" s="737"/>
      <c r="AU5" s="735" t="s">
        <v>354</v>
      </c>
      <c r="AV5" s="736"/>
      <c r="AW5" s="736"/>
      <c r="AX5" s="736"/>
      <c r="AY5" s="747"/>
      <c r="AZ5" s="207"/>
      <c r="BA5" s="207"/>
      <c r="BB5" s="207"/>
      <c r="BC5" s="207"/>
      <c r="BD5" s="207"/>
      <c r="BE5" s="208"/>
      <c r="BF5" s="208"/>
      <c r="BG5" s="208"/>
      <c r="BH5" s="208"/>
      <c r="BI5" s="208"/>
      <c r="BJ5" s="208"/>
      <c r="BK5" s="208"/>
      <c r="BL5" s="208"/>
      <c r="BM5" s="208"/>
      <c r="BN5" s="208"/>
      <c r="BO5" s="208"/>
      <c r="BP5" s="208"/>
      <c r="BQ5" s="758" t="s">
        <v>355</v>
      </c>
      <c r="BR5" s="759"/>
      <c r="BS5" s="759"/>
      <c r="BT5" s="759"/>
      <c r="BU5" s="759"/>
      <c r="BV5" s="759"/>
      <c r="BW5" s="759"/>
      <c r="BX5" s="759"/>
      <c r="BY5" s="759"/>
      <c r="BZ5" s="759"/>
      <c r="CA5" s="759"/>
      <c r="CB5" s="759"/>
      <c r="CC5" s="759"/>
      <c r="CD5" s="759"/>
      <c r="CE5" s="759"/>
      <c r="CF5" s="759"/>
      <c r="CG5" s="760"/>
      <c r="CH5" s="735" t="s">
        <v>356</v>
      </c>
      <c r="CI5" s="736"/>
      <c r="CJ5" s="736"/>
      <c r="CK5" s="736"/>
      <c r="CL5" s="737"/>
      <c r="CM5" s="735" t="s">
        <v>357</v>
      </c>
      <c r="CN5" s="736"/>
      <c r="CO5" s="736"/>
      <c r="CP5" s="736"/>
      <c r="CQ5" s="737"/>
      <c r="CR5" s="735" t="s">
        <v>358</v>
      </c>
      <c r="CS5" s="736"/>
      <c r="CT5" s="736"/>
      <c r="CU5" s="736"/>
      <c r="CV5" s="737"/>
      <c r="CW5" s="735" t="s">
        <v>359</v>
      </c>
      <c r="CX5" s="736"/>
      <c r="CY5" s="736"/>
      <c r="CZ5" s="736"/>
      <c r="DA5" s="737"/>
      <c r="DB5" s="735" t="s">
        <v>360</v>
      </c>
      <c r="DC5" s="736"/>
      <c r="DD5" s="736"/>
      <c r="DE5" s="736"/>
      <c r="DF5" s="737"/>
      <c r="DG5" s="741" t="s">
        <v>361</v>
      </c>
      <c r="DH5" s="742"/>
      <c r="DI5" s="742"/>
      <c r="DJ5" s="742"/>
      <c r="DK5" s="743"/>
      <c r="DL5" s="741" t="s">
        <v>362</v>
      </c>
      <c r="DM5" s="742"/>
      <c r="DN5" s="742"/>
      <c r="DO5" s="742"/>
      <c r="DP5" s="743"/>
      <c r="DQ5" s="735" t="s">
        <v>363</v>
      </c>
      <c r="DR5" s="736"/>
      <c r="DS5" s="736"/>
      <c r="DT5" s="736"/>
      <c r="DU5" s="737"/>
      <c r="DV5" s="735" t="s">
        <v>354</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364</v>
      </c>
      <c r="C7" s="750"/>
      <c r="D7" s="750"/>
      <c r="E7" s="750"/>
      <c r="F7" s="750"/>
      <c r="G7" s="750"/>
      <c r="H7" s="750"/>
      <c r="I7" s="750"/>
      <c r="J7" s="750"/>
      <c r="K7" s="750"/>
      <c r="L7" s="750"/>
      <c r="M7" s="750"/>
      <c r="N7" s="750"/>
      <c r="O7" s="750"/>
      <c r="P7" s="751"/>
      <c r="Q7" s="752">
        <v>13815</v>
      </c>
      <c r="R7" s="753"/>
      <c r="S7" s="753"/>
      <c r="T7" s="753"/>
      <c r="U7" s="753"/>
      <c r="V7" s="753">
        <v>13631</v>
      </c>
      <c r="W7" s="753"/>
      <c r="X7" s="753"/>
      <c r="Y7" s="753"/>
      <c r="Z7" s="753"/>
      <c r="AA7" s="753">
        <v>185</v>
      </c>
      <c r="AB7" s="753"/>
      <c r="AC7" s="753"/>
      <c r="AD7" s="753"/>
      <c r="AE7" s="754"/>
      <c r="AF7" s="755">
        <v>179</v>
      </c>
      <c r="AG7" s="756"/>
      <c r="AH7" s="756"/>
      <c r="AI7" s="756"/>
      <c r="AJ7" s="757"/>
      <c r="AK7" s="792">
        <v>403</v>
      </c>
      <c r="AL7" s="793"/>
      <c r="AM7" s="793"/>
      <c r="AN7" s="793"/>
      <c r="AO7" s="793"/>
      <c r="AP7" s="793">
        <v>16343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550</v>
      </c>
      <c r="BS7" s="796" t="s">
        <v>547</v>
      </c>
      <c r="BT7" s="797"/>
      <c r="BU7" s="797"/>
      <c r="BV7" s="797"/>
      <c r="BW7" s="797"/>
      <c r="BX7" s="797"/>
      <c r="BY7" s="797"/>
      <c r="BZ7" s="797"/>
      <c r="CA7" s="797"/>
      <c r="CB7" s="797"/>
      <c r="CC7" s="797"/>
      <c r="CD7" s="797"/>
      <c r="CE7" s="797"/>
      <c r="CF7" s="797"/>
      <c r="CG7" s="798"/>
      <c r="CH7" s="789">
        <v>22</v>
      </c>
      <c r="CI7" s="790"/>
      <c r="CJ7" s="790"/>
      <c r="CK7" s="790"/>
      <c r="CL7" s="791"/>
      <c r="CM7" s="789">
        <v>-344</v>
      </c>
      <c r="CN7" s="790"/>
      <c r="CO7" s="790"/>
      <c r="CP7" s="790"/>
      <c r="CQ7" s="791"/>
      <c r="CR7" s="789">
        <v>2</v>
      </c>
      <c r="CS7" s="790"/>
      <c r="CT7" s="790"/>
      <c r="CU7" s="790"/>
      <c r="CV7" s="791"/>
      <c r="CW7" s="789">
        <v>30</v>
      </c>
      <c r="CX7" s="790"/>
      <c r="CY7" s="790"/>
      <c r="CZ7" s="790"/>
      <c r="DA7" s="791"/>
      <c r="DB7" s="789" t="s">
        <v>551</v>
      </c>
      <c r="DC7" s="790"/>
      <c r="DD7" s="790"/>
      <c r="DE7" s="790"/>
      <c r="DF7" s="791"/>
      <c r="DG7" s="789">
        <v>827</v>
      </c>
      <c r="DH7" s="790"/>
      <c r="DI7" s="790"/>
      <c r="DJ7" s="790"/>
      <c r="DK7" s="791"/>
      <c r="DL7" s="789" t="s">
        <v>552</v>
      </c>
      <c r="DM7" s="790"/>
      <c r="DN7" s="790"/>
      <c r="DO7" s="790"/>
      <c r="DP7" s="791"/>
      <c r="DQ7" s="789">
        <v>362</v>
      </c>
      <c r="DR7" s="790"/>
      <c r="DS7" s="790"/>
      <c r="DT7" s="790"/>
      <c r="DU7" s="791"/>
      <c r="DV7" s="770"/>
      <c r="DW7" s="771"/>
      <c r="DX7" s="771"/>
      <c r="DY7" s="771"/>
      <c r="DZ7" s="772"/>
      <c r="EA7" s="205"/>
    </row>
    <row r="8" spans="1:131" s="206" customFormat="1" ht="26.25" customHeight="1" x14ac:dyDescent="0.15">
      <c r="A8" s="212">
        <v>2</v>
      </c>
      <c r="B8" s="773" t="s">
        <v>365</v>
      </c>
      <c r="C8" s="774"/>
      <c r="D8" s="774"/>
      <c r="E8" s="774"/>
      <c r="F8" s="774"/>
      <c r="G8" s="774"/>
      <c r="H8" s="774"/>
      <c r="I8" s="774"/>
      <c r="J8" s="774"/>
      <c r="K8" s="774"/>
      <c r="L8" s="774"/>
      <c r="M8" s="774"/>
      <c r="N8" s="774"/>
      <c r="O8" s="774"/>
      <c r="P8" s="775"/>
      <c r="Q8" s="776">
        <v>87</v>
      </c>
      <c r="R8" s="777"/>
      <c r="S8" s="777"/>
      <c r="T8" s="777"/>
      <c r="U8" s="777"/>
      <c r="V8" s="777">
        <v>81</v>
      </c>
      <c r="W8" s="777"/>
      <c r="X8" s="777"/>
      <c r="Y8" s="777"/>
      <c r="Z8" s="777"/>
      <c r="AA8" s="777">
        <v>6</v>
      </c>
      <c r="AB8" s="777"/>
      <c r="AC8" s="777"/>
      <c r="AD8" s="777"/>
      <c r="AE8" s="778"/>
      <c r="AF8" s="779">
        <v>6</v>
      </c>
      <c r="AG8" s="780"/>
      <c r="AH8" s="780"/>
      <c r="AI8" s="780"/>
      <c r="AJ8" s="781"/>
      <c r="AK8" s="782">
        <v>46</v>
      </c>
      <c r="AL8" s="783"/>
      <c r="AM8" s="783"/>
      <c r="AN8" s="783"/>
      <c r="AO8" s="783"/>
      <c r="AP8" s="783">
        <v>20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3</v>
      </c>
      <c r="CI8" s="800"/>
      <c r="CJ8" s="800"/>
      <c r="CK8" s="800"/>
      <c r="CL8" s="801"/>
      <c r="CM8" s="799">
        <v>52</v>
      </c>
      <c r="CN8" s="800"/>
      <c r="CO8" s="800"/>
      <c r="CP8" s="800"/>
      <c r="CQ8" s="801"/>
      <c r="CR8" s="799">
        <v>30</v>
      </c>
      <c r="CS8" s="800"/>
      <c r="CT8" s="800"/>
      <c r="CU8" s="800"/>
      <c r="CV8" s="801"/>
      <c r="CW8" s="799" t="s">
        <v>551</v>
      </c>
      <c r="CX8" s="800"/>
      <c r="CY8" s="800"/>
      <c r="CZ8" s="800"/>
      <c r="DA8" s="801"/>
      <c r="DB8" s="799" t="s">
        <v>551</v>
      </c>
      <c r="DC8" s="800"/>
      <c r="DD8" s="800"/>
      <c r="DE8" s="800"/>
      <c r="DF8" s="801"/>
      <c r="DG8" s="799" t="s">
        <v>551</v>
      </c>
      <c r="DH8" s="800"/>
      <c r="DI8" s="800"/>
      <c r="DJ8" s="800"/>
      <c r="DK8" s="801"/>
      <c r="DL8" s="799" t="s">
        <v>552</v>
      </c>
      <c r="DM8" s="800"/>
      <c r="DN8" s="800"/>
      <c r="DO8" s="800"/>
      <c r="DP8" s="801"/>
      <c r="DQ8" s="799" t="s">
        <v>552</v>
      </c>
      <c r="DR8" s="800"/>
      <c r="DS8" s="800"/>
      <c r="DT8" s="800"/>
      <c r="DU8" s="801"/>
      <c r="DV8" s="802"/>
      <c r="DW8" s="803"/>
      <c r="DX8" s="803"/>
      <c r="DY8" s="803"/>
      <c r="DZ8" s="804"/>
      <c r="EA8" s="205"/>
    </row>
    <row r="9" spans="1:131" s="206" customFormat="1" ht="26.25" customHeight="1" x14ac:dyDescent="0.15">
      <c r="A9" s="212">
        <v>3</v>
      </c>
      <c r="B9" s="773" t="s">
        <v>366</v>
      </c>
      <c r="C9" s="774"/>
      <c r="D9" s="774"/>
      <c r="E9" s="774"/>
      <c r="F9" s="774"/>
      <c r="G9" s="774"/>
      <c r="H9" s="774"/>
      <c r="I9" s="774"/>
      <c r="J9" s="774"/>
      <c r="K9" s="774"/>
      <c r="L9" s="774"/>
      <c r="M9" s="774"/>
      <c r="N9" s="774"/>
      <c r="O9" s="774"/>
      <c r="P9" s="775"/>
      <c r="Q9" s="776">
        <v>46</v>
      </c>
      <c r="R9" s="777"/>
      <c r="S9" s="777"/>
      <c r="T9" s="777"/>
      <c r="U9" s="777"/>
      <c r="V9" s="777">
        <v>46</v>
      </c>
      <c r="W9" s="777"/>
      <c r="X9" s="777"/>
      <c r="Y9" s="777"/>
      <c r="Z9" s="777"/>
      <c r="AA9" s="777" t="s">
        <v>551</v>
      </c>
      <c r="AB9" s="777"/>
      <c r="AC9" s="777"/>
      <c r="AD9" s="777"/>
      <c r="AE9" s="778"/>
      <c r="AF9" s="779" t="s">
        <v>219</v>
      </c>
      <c r="AG9" s="780"/>
      <c r="AH9" s="780"/>
      <c r="AI9" s="780"/>
      <c r="AJ9" s="781"/>
      <c r="AK9" s="782">
        <v>11</v>
      </c>
      <c r="AL9" s="783"/>
      <c r="AM9" s="783"/>
      <c r="AN9" s="783"/>
      <c r="AO9" s="783"/>
      <c r="AP9" s="783" t="s">
        <v>552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1</v>
      </c>
      <c r="CI9" s="800"/>
      <c r="CJ9" s="800"/>
      <c r="CK9" s="800"/>
      <c r="CL9" s="801"/>
      <c r="CM9" s="799">
        <v>10</v>
      </c>
      <c r="CN9" s="800"/>
      <c r="CO9" s="800"/>
      <c r="CP9" s="800"/>
      <c r="CQ9" s="801"/>
      <c r="CR9" s="799">
        <v>15</v>
      </c>
      <c r="CS9" s="800"/>
      <c r="CT9" s="800"/>
      <c r="CU9" s="800"/>
      <c r="CV9" s="801"/>
      <c r="CW9" s="799" t="s">
        <v>551</v>
      </c>
      <c r="CX9" s="800"/>
      <c r="CY9" s="800"/>
      <c r="CZ9" s="800"/>
      <c r="DA9" s="801"/>
      <c r="DB9" s="799" t="s">
        <v>551</v>
      </c>
      <c r="DC9" s="800"/>
      <c r="DD9" s="800"/>
      <c r="DE9" s="800"/>
      <c r="DF9" s="801"/>
      <c r="DG9" s="799" t="s">
        <v>551</v>
      </c>
      <c r="DH9" s="800"/>
      <c r="DI9" s="800"/>
      <c r="DJ9" s="800"/>
      <c r="DK9" s="801"/>
      <c r="DL9" s="799" t="s">
        <v>556</v>
      </c>
      <c r="DM9" s="800"/>
      <c r="DN9" s="800"/>
      <c r="DO9" s="800"/>
      <c r="DP9" s="801"/>
      <c r="DQ9" s="799" t="s">
        <v>551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367</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368</v>
      </c>
      <c r="B23" s="808" t="s">
        <v>369</v>
      </c>
      <c r="C23" s="809"/>
      <c r="D23" s="809"/>
      <c r="E23" s="809"/>
      <c r="F23" s="809"/>
      <c r="G23" s="809"/>
      <c r="H23" s="809"/>
      <c r="I23" s="809"/>
      <c r="J23" s="809"/>
      <c r="K23" s="809"/>
      <c r="L23" s="809"/>
      <c r="M23" s="809"/>
      <c r="N23" s="809"/>
      <c r="O23" s="809"/>
      <c r="P23" s="810"/>
      <c r="Q23" s="811">
        <v>13949</v>
      </c>
      <c r="R23" s="812"/>
      <c r="S23" s="812"/>
      <c r="T23" s="812"/>
      <c r="U23" s="812"/>
      <c r="V23" s="812">
        <v>13758</v>
      </c>
      <c r="W23" s="812"/>
      <c r="X23" s="812"/>
      <c r="Y23" s="812"/>
      <c r="Z23" s="812"/>
      <c r="AA23" s="812">
        <v>191</v>
      </c>
      <c r="AB23" s="812"/>
      <c r="AC23" s="812"/>
      <c r="AD23" s="812"/>
      <c r="AE23" s="813"/>
      <c r="AF23" s="814">
        <v>185</v>
      </c>
      <c r="AG23" s="812"/>
      <c r="AH23" s="812"/>
      <c r="AI23" s="812"/>
      <c r="AJ23" s="815"/>
      <c r="AK23" s="816"/>
      <c r="AL23" s="817"/>
      <c r="AM23" s="817"/>
      <c r="AN23" s="817"/>
      <c r="AO23" s="817"/>
      <c r="AP23" s="812">
        <v>16362</v>
      </c>
      <c r="AQ23" s="812"/>
      <c r="AR23" s="812"/>
      <c r="AS23" s="812"/>
      <c r="AT23" s="812"/>
      <c r="AU23" s="818"/>
      <c r="AV23" s="818"/>
      <c r="AW23" s="818"/>
      <c r="AX23" s="818"/>
      <c r="AY23" s="819"/>
      <c r="AZ23" s="827" t="s">
        <v>219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370</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371</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347</v>
      </c>
      <c r="B26" s="759"/>
      <c r="C26" s="759"/>
      <c r="D26" s="759"/>
      <c r="E26" s="759"/>
      <c r="F26" s="759"/>
      <c r="G26" s="759"/>
      <c r="H26" s="759"/>
      <c r="I26" s="759"/>
      <c r="J26" s="759"/>
      <c r="K26" s="759"/>
      <c r="L26" s="759"/>
      <c r="M26" s="759"/>
      <c r="N26" s="759"/>
      <c r="O26" s="759"/>
      <c r="P26" s="760"/>
      <c r="Q26" s="735" t="s">
        <v>372</v>
      </c>
      <c r="R26" s="736"/>
      <c r="S26" s="736"/>
      <c r="T26" s="736"/>
      <c r="U26" s="737"/>
      <c r="V26" s="735" t="s">
        <v>373</v>
      </c>
      <c r="W26" s="736"/>
      <c r="X26" s="736"/>
      <c r="Y26" s="736"/>
      <c r="Z26" s="737"/>
      <c r="AA26" s="735" t="s">
        <v>374</v>
      </c>
      <c r="AB26" s="736"/>
      <c r="AC26" s="736"/>
      <c r="AD26" s="736"/>
      <c r="AE26" s="736"/>
      <c r="AF26" s="830" t="s">
        <v>375</v>
      </c>
      <c r="AG26" s="831"/>
      <c r="AH26" s="831"/>
      <c r="AI26" s="831"/>
      <c r="AJ26" s="832"/>
      <c r="AK26" s="736" t="s">
        <v>376</v>
      </c>
      <c r="AL26" s="736"/>
      <c r="AM26" s="736"/>
      <c r="AN26" s="736"/>
      <c r="AO26" s="737"/>
      <c r="AP26" s="735" t="s">
        <v>377</v>
      </c>
      <c r="AQ26" s="736"/>
      <c r="AR26" s="736"/>
      <c r="AS26" s="736"/>
      <c r="AT26" s="737"/>
      <c r="AU26" s="735" t="s">
        <v>378</v>
      </c>
      <c r="AV26" s="736"/>
      <c r="AW26" s="736"/>
      <c r="AX26" s="736"/>
      <c r="AY26" s="737"/>
      <c r="AZ26" s="735" t="s">
        <v>379</v>
      </c>
      <c r="BA26" s="736"/>
      <c r="BB26" s="736"/>
      <c r="BC26" s="736"/>
      <c r="BD26" s="737"/>
      <c r="BE26" s="735" t="s">
        <v>354</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380</v>
      </c>
      <c r="C28" s="750"/>
      <c r="D28" s="750"/>
      <c r="E28" s="750"/>
      <c r="F28" s="750"/>
      <c r="G28" s="750"/>
      <c r="H28" s="750"/>
      <c r="I28" s="750"/>
      <c r="J28" s="750"/>
      <c r="K28" s="750"/>
      <c r="L28" s="750"/>
      <c r="M28" s="750"/>
      <c r="N28" s="750"/>
      <c r="O28" s="750"/>
      <c r="P28" s="751"/>
      <c r="Q28" s="840">
        <v>3796</v>
      </c>
      <c r="R28" s="841"/>
      <c r="S28" s="841"/>
      <c r="T28" s="841"/>
      <c r="U28" s="841"/>
      <c r="V28" s="841">
        <v>3768</v>
      </c>
      <c r="W28" s="841"/>
      <c r="X28" s="841"/>
      <c r="Y28" s="841"/>
      <c r="Z28" s="841"/>
      <c r="AA28" s="841">
        <v>28</v>
      </c>
      <c r="AB28" s="841"/>
      <c r="AC28" s="841"/>
      <c r="AD28" s="841"/>
      <c r="AE28" s="842"/>
      <c r="AF28" s="843">
        <v>28</v>
      </c>
      <c r="AG28" s="841"/>
      <c r="AH28" s="841"/>
      <c r="AI28" s="841"/>
      <c r="AJ28" s="844"/>
      <c r="AK28" s="845">
        <v>220</v>
      </c>
      <c r="AL28" s="836"/>
      <c r="AM28" s="836"/>
      <c r="AN28" s="836"/>
      <c r="AO28" s="836"/>
      <c r="AP28" s="836" t="s">
        <v>553</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381</v>
      </c>
      <c r="C29" s="774"/>
      <c r="D29" s="774"/>
      <c r="E29" s="774"/>
      <c r="F29" s="774"/>
      <c r="G29" s="774"/>
      <c r="H29" s="774"/>
      <c r="I29" s="774"/>
      <c r="J29" s="774"/>
      <c r="K29" s="774"/>
      <c r="L29" s="774"/>
      <c r="M29" s="774"/>
      <c r="N29" s="774"/>
      <c r="O29" s="774"/>
      <c r="P29" s="775"/>
      <c r="Q29" s="776">
        <v>3</v>
      </c>
      <c r="R29" s="777"/>
      <c r="S29" s="777"/>
      <c r="T29" s="777"/>
      <c r="U29" s="777"/>
      <c r="V29" s="777">
        <v>3</v>
      </c>
      <c r="W29" s="777"/>
      <c r="X29" s="777"/>
      <c r="Y29" s="777"/>
      <c r="Z29" s="777"/>
      <c r="AA29" s="777" t="s">
        <v>551</v>
      </c>
      <c r="AB29" s="777"/>
      <c r="AC29" s="777"/>
      <c r="AD29" s="777"/>
      <c r="AE29" s="778"/>
      <c r="AF29" s="779" t="s">
        <v>219</v>
      </c>
      <c r="AG29" s="780"/>
      <c r="AH29" s="780"/>
      <c r="AI29" s="780"/>
      <c r="AJ29" s="781"/>
      <c r="AK29" s="848">
        <v>1</v>
      </c>
      <c r="AL29" s="849"/>
      <c r="AM29" s="849"/>
      <c r="AN29" s="849"/>
      <c r="AO29" s="849"/>
      <c r="AP29" s="849" t="s">
        <v>551</v>
      </c>
      <c r="AQ29" s="849"/>
      <c r="AR29" s="849"/>
      <c r="AS29" s="849"/>
      <c r="AT29" s="849"/>
      <c r="AU29" s="849" t="s">
        <v>551</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382</v>
      </c>
      <c r="C30" s="774"/>
      <c r="D30" s="774"/>
      <c r="E30" s="774"/>
      <c r="F30" s="774"/>
      <c r="G30" s="774"/>
      <c r="H30" s="774"/>
      <c r="I30" s="774"/>
      <c r="J30" s="774"/>
      <c r="K30" s="774"/>
      <c r="L30" s="774"/>
      <c r="M30" s="774"/>
      <c r="N30" s="774"/>
      <c r="O30" s="774"/>
      <c r="P30" s="775"/>
      <c r="Q30" s="776">
        <v>2507</v>
      </c>
      <c r="R30" s="777"/>
      <c r="S30" s="777"/>
      <c r="T30" s="777"/>
      <c r="U30" s="777"/>
      <c r="V30" s="777">
        <v>2424</v>
      </c>
      <c r="W30" s="777"/>
      <c r="X30" s="777"/>
      <c r="Y30" s="777"/>
      <c r="Z30" s="777"/>
      <c r="AA30" s="777">
        <v>83</v>
      </c>
      <c r="AB30" s="777"/>
      <c r="AC30" s="777"/>
      <c r="AD30" s="777"/>
      <c r="AE30" s="778"/>
      <c r="AF30" s="779">
        <v>83</v>
      </c>
      <c r="AG30" s="780"/>
      <c r="AH30" s="780"/>
      <c r="AI30" s="780"/>
      <c r="AJ30" s="781"/>
      <c r="AK30" s="848">
        <v>328</v>
      </c>
      <c r="AL30" s="849"/>
      <c r="AM30" s="849"/>
      <c r="AN30" s="849"/>
      <c r="AO30" s="849"/>
      <c r="AP30" s="849" t="s">
        <v>551</v>
      </c>
      <c r="AQ30" s="849"/>
      <c r="AR30" s="849"/>
      <c r="AS30" s="849"/>
      <c r="AT30" s="849"/>
      <c r="AU30" s="849" t="s">
        <v>551</v>
      </c>
      <c r="AV30" s="849"/>
      <c r="AW30" s="849"/>
      <c r="AX30" s="849"/>
      <c r="AY30" s="849"/>
      <c r="AZ30" s="850" t="s">
        <v>551</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383</v>
      </c>
      <c r="C31" s="774"/>
      <c r="D31" s="774"/>
      <c r="E31" s="774"/>
      <c r="F31" s="774"/>
      <c r="G31" s="774"/>
      <c r="H31" s="774"/>
      <c r="I31" s="774"/>
      <c r="J31" s="774"/>
      <c r="K31" s="774"/>
      <c r="L31" s="774"/>
      <c r="M31" s="774"/>
      <c r="N31" s="774"/>
      <c r="O31" s="774"/>
      <c r="P31" s="775"/>
      <c r="Q31" s="776">
        <v>313</v>
      </c>
      <c r="R31" s="777"/>
      <c r="S31" s="777"/>
      <c r="T31" s="777"/>
      <c r="U31" s="777"/>
      <c r="V31" s="777">
        <v>306</v>
      </c>
      <c r="W31" s="777"/>
      <c r="X31" s="777"/>
      <c r="Y31" s="777"/>
      <c r="Z31" s="777"/>
      <c r="AA31" s="777">
        <v>7</v>
      </c>
      <c r="AB31" s="777"/>
      <c r="AC31" s="777"/>
      <c r="AD31" s="777"/>
      <c r="AE31" s="778"/>
      <c r="AF31" s="779">
        <v>7</v>
      </c>
      <c r="AG31" s="780"/>
      <c r="AH31" s="780"/>
      <c r="AI31" s="780"/>
      <c r="AJ31" s="781"/>
      <c r="AK31" s="848">
        <v>91</v>
      </c>
      <c r="AL31" s="849"/>
      <c r="AM31" s="849"/>
      <c r="AN31" s="849"/>
      <c r="AO31" s="849"/>
      <c r="AP31" s="849" t="s">
        <v>551</v>
      </c>
      <c r="AQ31" s="849"/>
      <c r="AR31" s="849"/>
      <c r="AS31" s="849"/>
      <c r="AT31" s="849"/>
      <c r="AU31" s="849" t="s">
        <v>551</v>
      </c>
      <c r="AV31" s="849"/>
      <c r="AW31" s="849"/>
      <c r="AX31" s="849"/>
      <c r="AY31" s="849"/>
      <c r="AZ31" s="850" t="s">
        <v>552</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384</v>
      </c>
      <c r="C32" s="774"/>
      <c r="D32" s="774"/>
      <c r="E32" s="774"/>
      <c r="F32" s="774"/>
      <c r="G32" s="774"/>
      <c r="H32" s="774"/>
      <c r="I32" s="774"/>
      <c r="J32" s="774"/>
      <c r="K32" s="774"/>
      <c r="L32" s="774"/>
      <c r="M32" s="774"/>
      <c r="N32" s="774"/>
      <c r="O32" s="774"/>
      <c r="P32" s="775"/>
      <c r="Q32" s="776">
        <v>1082</v>
      </c>
      <c r="R32" s="777"/>
      <c r="S32" s="777"/>
      <c r="T32" s="777"/>
      <c r="U32" s="777"/>
      <c r="V32" s="777">
        <v>1164</v>
      </c>
      <c r="W32" s="777"/>
      <c r="X32" s="777"/>
      <c r="Y32" s="777"/>
      <c r="Z32" s="777"/>
      <c r="AA32" s="777">
        <v>-82</v>
      </c>
      <c r="AB32" s="777"/>
      <c r="AC32" s="777"/>
      <c r="AD32" s="777"/>
      <c r="AE32" s="778"/>
      <c r="AF32" s="779">
        <v>154</v>
      </c>
      <c r="AG32" s="780"/>
      <c r="AH32" s="780"/>
      <c r="AI32" s="780"/>
      <c r="AJ32" s="781"/>
      <c r="AK32" s="848">
        <v>203</v>
      </c>
      <c r="AL32" s="849"/>
      <c r="AM32" s="849"/>
      <c r="AN32" s="849"/>
      <c r="AO32" s="849"/>
      <c r="AP32" s="849">
        <v>775</v>
      </c>
      <c r="AQ32" s="849"/>
      <c r="AR32" s="849"/>
      <c r="AS32" s="849"/>
      <c r="AT32" s="849"/>
      <c r="AU32" s="849">
        <v>498</v>
      </c>
      <c r="AV32" s="849"/>
      <c r="AW32" s="849"/>
      <c r="AX32" s="849"/>
      <c r="AY32" s="849"/>
      <c r="AZ32" s="850" t="s">
        <v>551</v>
      </c>
      <c r="BA32" s="850"/>
      <c r="BB32" s="850"/>
      <c r="BC32" s="850"/>
      <c r="BD32" s="850"/>
      <c r="BE32" s="846" t="s">
        <v>385</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386</v>
      </c>
      <c r="C33" s="774"/>
      <c r="D33" s="774"/>
      <c r="E33" s="774"/>
      <c r="F33" s="774"/>
      <c r="G33" s="774"/>
      <c r="H33" s="774"/>
      <c r="I33" s="774"/>
      <c r="J33" s="774"/>
      <c r="K33" s="774"/>
      <c r="L33" s="774"/>
      <c r="M33" s="774"/>
      <c r="N33" s="774"/>
      <c r="O33" s="774"/>
      <c r="P33" s="775"/>
      <c r="Q33" s="776">
        <v>804</v>
      </c>
      <c r="R33" s="777"/>
      <c r="S33" s="777"/>
      <c r="T33" s="777"/>
      <c r="U33" s="777"/>
      <c r="V33" s="777">
        <v>698</v>
      </c>
      <c r="W33" s="777"/>
      <c r="X33" s="777"/>
      <c r="Y33" s="777"/>
      <c r="Z33" s="777"/>
      <c r="AA33" s="777">
        <v>106</v>
      </c>
      <c r="AB33" s="777"/>
      <c r="AC33" s="777"/>
      <c r="AD33" s="777"/>
      <c r="AE33" s="778"/>
      <c r="AF33" s="779">
        <v>726</v>
      </c>
      <c r="AG33" s="780"/>
      <c r="AH33" s="780"/>
      <c r="AI33" s="780"/>
      <c r="AJ33" s="781"/>
      <c r="AK33" s="848">
        <v>28</v>
      </c>
      <c r="AL33" s="849"/>
      <c r="AM33" s="849"/>
      <c r="AN33" s="849"/>
      <c r="AO33" s="849"/>
      <c r="AP33" s="849">
        <v>2527</v>
      </c>
      <c r="AQ33" s="849"/>
      <c r="AR33" s="849"/>
      <c r="AS33" s="849"/>
      <c r="AT33" s="849"/>
      <c r="AU33" s="849">
        <v>129</v>
      </c>
      <c r="AV33" s="849"/>
      <c r="AW33" s="849"/>
      <c r="AX33" s="849"/>
      <c r="AY33" s="849"/>
      <c r="AZ33" s="850" t="s">
        <v>551</v>
      </c>
      <c r="BA33" s="850"/>
      <c r="BB33" s="850"/>
      <c r="BC33" s="850"/>
      <c r="BD33" s="850"/>
      <c r="BE33" s="846" t="s">
        <v>385</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1775</v>
      </c>
      <c r="R34" s="777"/>
      <c r="S34" s="777"/>
      <c r="T34" s="777"/>
      <c r="U34" s="777"/>
      <c r="V34" s="777">
        <v>1533</v>
      </c>
      <c r="W34" s="777"/>
      <c r="X34" s="777"/>
      <c r="Y34" s="777"/>
      <c r="Z34" s="777"/>
      <c r="AA34" s="777">
        <v>242</v>
      </c>
      <c r="AB34" s="777"/>
      <c r="AC34" s="777"/>
      <c r="AD34" s="777"/>
      <c r="AE34" s="778"/>
      <c r="AF34" s="779">
        <v>204</v>
      </c>
      <c r="AG34" s="780"/>
      <c r="AH34" s="780"/>
      <c r="AI34" s="780"/>
      <c r="AJ34" s="781"/>
      <c r="AK34" s="848">
        <v>812</v>
      </c>
      <c r="AL34" s="849"/>
      <c r="AM34" s="849"/>
      <c r="AN34" s="849"/>
      <c r="AO34" s="849"/>
      <c r="AP34" s="849">
        <v>15225</v>
      </c>
      <c r="AQ34" s="849"/>
      <c r="AR34" s="849"/>
      <c r="AS34" s="849"/>
      <c r="AT34" s="849"/>
      <c r="AU34" s="849">
        <v>10977</v>
      </c>
      <c r="AV34" s="849"/>
      <c r="AW34" s="849"/>
      <c r="AX34" s="849"/>
      <c r="AY34" s="849"/>
      <c r="AZ34" s="850" t="s">
        <v>554</v>
      </c>
      <c r="BA34" s="850"/>
      <c r="BB34" s="850"/>
      <c r="BC34" s="850"/>
      <c r="BD34" s="850"/>
      <c r="BE34" s="846" t="s">
        <v>385</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4</v>
      </c>
      <c r="R35" s="777"/>
      <c r="S35" s="777"/>
      <c r="T35" s="777"/>
      <c r="U35" s="777"/>
      <c r="V35" s="777">
        <v>3</v>
      </c>
      <c r="W35" s="777"/>
      <c r="X35" s="777"/>
      <c r="Y35" s="777"/>
      <c r="Z35" s="777"/>
      <c r="AA35" s="777">
        <v>1</v>
      </c>
      <c r="AB35" s="777"/>
      <c r="AC35" s="777"/>
      <c r="AD35" s="777"/>
      <c r="AE35" s="778"/>
      <c r="AF35" s="779">
        <v>1</v>
      </c>
      <c r="AG35" s="780"/>
      <c r="AH35" s="780"/>
      <c r="AI35" s="780"/>
      <c r="AJ35" s="781"/>
      <c r="AK35" s="848">
        <v>1</v>
      </c>
      <c r="AL35" s="849"/>
      <c r="AM35" s="849"/>
      <c r="AN35" s="849"/>
      <c r="AO35" s="849"/>
      <c r="AP35" s="849">
        <v>4</v>
      </c>
      <c r="AQ35" s="849"/>
      <c r="AR35" s="849"/>
      <c r="AS35" s="849"/>
      <c r="AT35" s="849"/>
      <c r="AU35" s="849">
        <v>2</v>
      </c>
      <c r="AV35" s="849"/>
      <c r="AW35" s="849"/>
      <c r="AX35" s="849"/>
      <c r="AY35" s="849"/>
      <c r="AZ35" s="850" t="s">
        <v>555</v>
      </c>
      <c r="BA35" s="850"/>
      <c r="BB35" s="850"/>
      <c r="BC35" s="850"/>
      <c r="BD35" s="850"/>
      <c r="BE35" s="846" t="s">
        <v>389</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368</v>
      </c>
      <c r="B63" s="808" t="s">
        <v>391</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1202</v>
      </c>
      <c r="AG63" s="860"/>
      <c r="AH63" s="860"/>
      <c r="AI63" s="860"/>
      <c r="AJ63" s="861"/>
      <c r="AK63" s="862"/>
      <c r="AL63" s="857"/>
      <c r="AM63" s="857"/>
      <c r="AN63" s="857"/>
      <c r="AO63" s="857"/>
      <c r="AP63" s="860">
        <v>18531</v>
      </c>
      <c r="AQ63" s="860"/>
      <c r="AR63" s="860"/>
      <c r="AS63" s="860"/>
      <c r="AT63" s="860"/>
      <c r="AU63" s="860">
        <v>11606</v>
      </c>
      <c r="AV63" s="860"/>
      <c r="AW63" s="860"/>
      <c r="AX63" s="860"/>
      <c r="AY63" s="860"/>
      <c r="AZ63" s="864"/>
      <c r="BA63" s="864"/>
      <c r="BB63" s="864"/>
      <c r="BC63" s="864"/>
      <c r="BD63" s="864"/>
      <c r="BE63" s="865"/>
      <c r="BF63" s="865"/>
      <c r="BG63" s="865"/>
      <c r="BH63" s="865"/>
      <c r="BI63" s="866"/>
      <c r="BJ63" s="867" t="s">
        <v>219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393</v>
      </c>
      <c r="B66" s="759"/>
      <c r="C66" s="759"/>
      <c r="D66" s="759"/>
      <c r="E66" s="759"/>
      <c r="F66" s="759"/>
      <c r="G66" s="759"/>
      <c r="H66" s="759"/>
      <c r="I66" s="759"/>
      <c r="J66" s="759"/>
      <c r="K66" s="759"/>
      <c r="L66" s="759"/>
      <c r="M66" s="759"/>
      <c r="N66" s="759"/>
      <c r="O66" s="759"/>
      <c r="P66" s="760"/>
      <c r="Q66" s="735" t="s">
        <v>372</v>
      </c>
      <c r="R66" s="736"/>
      <c r="S66" s="736"/>
      <c r="T66" s="736"/>
      <c r="U66" s="737"/>
      <c r="V66" s="735" t="s">
        <v>373</v>
      </c>
      <c r="W66" s="736"/>
      <c r="X66" s="736"/>
      <c r="Y66" s="736"/>
      <c r="Z66" s="737"/>
      <c r="AA66" s="735" t="s">
        <v>374</v>
      </c>
      <c r="AB66" s="736"/>
      <c r="AC66" s="736"/>
      <c r="AD66" s="736"/>
      <c r="AE66" s="737"/>
      <c r="AF66" s="870" t="s">
        <v>375</v>
      </c>
      <c r="AG66" s="831"/>
      <c r="AH66" s="831"/>
      <c r="AI66" s="831"/>
      <c r="AJ66" s="871"/>
      <c r="AK66" s="735" t="s">
        <v>376</v>
      </c>
      <c r="AL66" s="759"/>
      <c r="AM66" s="759"/>
      <c r="AN66" s="759"/>
      <c r="AO66" s="760"/>
      <c r="AP66" s="735" t="s">
        <v>377</v>
      </c>
      <c r="AQ66" s="736"/>
      <c r="AR66" s="736"/>
      <c r="AS66" s="736"/>
      <c r="AT66" s="737"/>
      <c r="AU66" s="735" t="s">
        <v>394</v>
      </c>
      <c r="AV66" s="736"/>
      <c r="AW66" s="736"/>
      <c r="AX66" s="736"/>
      <c r="AY66" s="737"/>
      <c r="AZ66" s="735" t="s">
        <v>354</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1</v>
      </c>
      <c r="R68" s="884"/>
      <c r="S68" s="884"/>
      <c r="T68" s="884"/>
      <c r="U68" s="884"/>
      <c r="V68" s="884">
        <v>1</v>
      </c>
      <c r="W68" s="884"/>
      <c r="X68" s="884"/>
      <c r="Y68" s="884"/>
      <c r="Z68" s="884"/>
      <c r="AA68" s="884">
        <v>0</v>
      </c>
      <c r="AB68" s="884"/>
      <c r="AC68" s="884"/>
      <c r="AD68" s="884"/>
      <c r="AE68" s="884"/>
      <c r="AF68" s="884">
        <v>0</v>
      </c>
      <c r="AG68" s="884"/>
      <c r="AH68" s="884"/>
      <c r="AI68" s="884"/>
      <c r="AJ68" s="884"/>
      <c r="AK68" s="884" t="s">
        <v>557</v>
      </c>
      <c r="AL68" s="884"/>
      <c r="AM68" s="884"/>
      <c r="AN68" s="884"/>
      <c r="AO68" s="884"/>
      <c r="AP68" s="884" t="s">
        <v>551</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4944</v>
      </c>
      <c r="R69" s="849"/>
      <c r="S69" s="849"/>
      <c r="T69" s="849"/>
      <c r="U69" s="849"/>
      <c r="V69" s="849">
        <v>4496</v>
      </c>
      <c r="W69" s="849"/>
      <c r="X69" s="849"/>
      <c r="Y69" s="849"/>
      <c r="Z69" s="849"/>
      <c r="AA69" s="849">
        <v>448</v>
      </c>
      <c r="AB69" s="849"/>
      <c r="AC69" s="849"/>
      <c r="AD69" s="849"/>
      <c r="AE69" s="849"/>
      <c r="AF69" s="849">
        <v>448</v>
      </c>
      <c r="AG69" s="849"/>
      <c r="AH69" s="849"/>
      <c r="AI69" s="849"/>
      <c r="AJ69" s="849"/>
      <c r="AK69" s="849" t="s">
        <v>558</v>
      </c>
      <c r="AL69" s="849"/>
      <c r="AM69" s="849"/>
      <c r="AN69" s="849"/>
      <c r="AO69" s="849"/>
      <c r="AP69" s="849" t="s">
        <v>551</v>
      </c>
      <c r="AQ69" s="849"/>
      <c r="AR69" s="849"/>
      <c r="AS69" s="849"/>
      <c r="AT69" s="849"/>
      <c r="AU69" s="849" t="s">
        <v>551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436</v>
      </c>
      <c r="R70" s="849"/>
      <c r="S70" s="849"/>
      <c r="T70" s="849"/>
      <c r="U70" s="849"/>
      <c r="V70" s="849">
        <v>432</v>
      </c>
      <c r="W70" s="849"/>
      <c r="X70" s="849"/>
      <c r="Y70" s="849"/>
      <c r="Z70" s="849"/>
      <c r="AA70" s="849">
        <v>4</v>
      </c>
      <c r="AB70" s="849"/>
      <c r="AC70" s="849"/>
      <c r="AD70" s="849"/>
      <c r="AE70" s="849"/>
      <c r="AF70" s="849">
        <v>4</v>
      </c>
      <c r="AG70" s="849"/>
      <c r="AH70" s="849"/>
      <c r="AI70" s="849"/>
      <c r="AJ70" s="849"/>
      <c r="AK70" s="849">
        <v>6</v>
      </c>
      <c r="AL70" s="849"/>
      <c r="AM70" s="849"/>
      <c r="AN70" s="849"/>
      <c r="AO70" s="849"/>
      <c r="AP70" s="849" t="s">
        <v>551</v>
      </c>
      <c r="AQ70" s="849"/>
      <c r="AR70" s="849"/>
      <c r="AS70" s="849"/>
      <c r="AT70" s="849"/>
      <c r="AU70" s="849" t="s">
        <v>551</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151415</v>
      </c>
      <c r="R71" s="849"/>
      <c r="S71" s="849"/>
      <c r="T71" s="849"/>
      <c r="U71" s="849"/>
      <c r="V71" s="849">
        <v>148352</v>
      </c>
      <c r="W71" s="849"/>
      <c r="X71" s="849"/>
      <c r="Y71" s="849"/>
      <c r="Z71" s="849"/>
      <c r="AA71" s="849">
        <v>3063</v>
      </c>
      <c r="AB71" s="849"/>
      <c r="AC71" s="849"/>
      <c r="AD71" s="849"/>
      <c r="AE71" s="849"/>
      <c r="AF71" s="849">
        <v>3063</v>
      </c>
      <c r="AG71" s="849"/>
      <c r="AH71" s="849"/>
      <c r="AI71" s="849"/>
      <c r="AJ71" s="849"/>
      <c r="AK71" s="849">
        <v>425</v>
      </c>
      <c r="AL71" s="849"/>
      <c r="AM71" s="849"/>
      <c r="AN71" s="849"/>
      <c r="AO71" s="849"/>
      <c r="AP71" s="849" t="s">
        <v>552</v>
      </c>
      <c r="AQ71" s="849"/>
      <c r="AR71" s="849"/>
      <c r="AS71" s="849"/>
      <c r="AT71" s="849"/>
      <c r="AU71" s="849" t="s">
        <v>551</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2170</v>
      </c>
      <c r="R72" s="849"/>
      <c r="S72" s="849"/>
      <c r="T72" s="849"/>
      <c r="U72" s="849"/>
      <c r="V72" s="849">
        <v>2139</v>
      </c>
      <c r="W72" s="849"/>
      <c r="X72" s="849"/>
      <c r="Y72" s="849"/>
      <c r="Z72" s="849"/>
      <c r="AA72" s="849">
        <v>31</v>
      </c>
      <c r="AB72" s="849"/>
      <c r="AC72" s="849"/>
      <c r="AD72" s="849"/>
      <c r="AE72" s="849"/>
      <c r="AF72" s="849">
        <v>31</v>
      </c>
      <c r="AG72" s="849"/>
      <c r="AH72" s="849"/>
      <c r="AI72" s="849"/>
      <c r="AJ72" s="849"/>
      <c r="AK72" s="849" t="s">
        <v>551</v>
      </c>
      <c r="AL72" s="849"/>
      <c r="AM72" s="849"/>
      <c r="AN72" s="849"/>
      <c r="AO72" s="849"/>
      <c r="AP72" s="849">
        <v>2124</v>
      </c>
      <c r="AQ72" s="849"/>
      <c r="AR72" s="849"/>
      <c r="AS72" s="849"/>
      <c r="AT72" s="849"/>
      <c r="AU72" s="849">
        <v>759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164</v>
      </c>
      <c r="R73" s="849"/>
      <c r="S73" s="849"/>
      <c r="T73" s="849"/>
      <c r="U73" s="849"/>
      <c r="V73" s="849">
        <v>161</v>
      </c>
      <c r="W73" s="849"/>
      <c r="X73" s="849"/>
      <c r="Y73" s="849"/>
      <c r="Z73" s="849"/>
      <c r="AA73" s="849">
        <v>3</v>
      </c>
      <c r="AB73" s="849"/>
      <c r="AC73" s="849"/>
      <c r="AD73" s="849"/>
      <c r="AE73" s="849"/>
      <c r="AF73" s="849">
        <v>3</v>
      </c>
      <c r="AG73" s="849"/>
      <c r="AH73" s="849"/>
      <c r="AI73" s="849"/>
      <c r="AJ73" s="849"/>
      <c r="AK73" s="849" t="s">
        <v>552</v>
      </c>
      <c r="AL73" s="849"/>
      <c r="AM73" s="849"/>
      <c r="AN73" s="849"/>
      <c r="AO73" s="849"/>
      <c r="AP73" s="849" t="s">
        <v>551</v>
      </c>
      <c r="AQ73" s="849"/>
      <c r="AR73" s="849"/>
      <c r="AS73" s="849"/>
      <c r="AT73" s="849"/>
      <c r="AU73" s="849" t="s">
        <v>551</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546</v>
      </c>
      <c r="C74" s="892"/>
      <c r="D74" s="892"/>
      <c r="E74" s="892"/>
      <c r="F74" s="892"/>
      <c r="G74" s="892"/>
      <c r="H74" s="892"/>
      <c r="I74" s="892"/>
      <c r="J74" s="892"/>
      <c r="K74" s="892"/>
      <c r="L74" s="892"/>
      <c r="M74" s="892"/>
      <c r="N74" s="892"/>
      <c r="O74" s="892"/>
      <c r="P74" s="893"/>
      <c r="Q74" s="894">
        <v>6</v>
      </c>
      <c r="R74" s="849"/>
      <c r="S74" s="849"/>
      <c r="T74" s="849"/>
      <c r="U74" s="849"/>
      <c r="V74" s="849">
        <v>1</v>
      </c>
      <c r="W74" s="849"/>
      <c r="X74" s="849"/>
      <c r="Y74" s="849"/>
      <c r="Z74" s="849"/>
      <c r="AA74" s="849">
        <v>5</v>
      </c>
      <c r="AB74" s="849"/>
      <c r="AC74" s="849"/>
      <c r="AD74" s="849"/>
      <c r="AE74" s="849"/>
      <c r="AF74" s="849">
        <v>5</v>
      </c>
      <c r="AG74" s="849"/>
      <c r="AH74" s="849"/>
      <c r="AI74" s="849"/>
      <c r="AJ74" s="849"/>
      <c r="AK74" s="849" t="s">
        <v>551</v>
      </c>
      <c r="AL74" s="849"/>
      <c r="AM74" s="849"/>
      <c r="AN74" s="849"/>
      <c r="AO74" s="849"/>
      <c r="AP74" s="849" t="s">
        <v>551</v>
      </c>
      <c r="AQ74" s="849"/>
      <c r="AR74" s="849"/>
      <c r="AS74" s="849"/>
      <c r="AT74" s="849"/>
      <c r="AU74" s="849" t="s">
        <v>551</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368</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3554</v>
      </c>
      <c r="AG88" s="860"/>
      <c r="AH88" s="860"/>
      <c r="AI88" s="860"/>
      <c r="AJ88" s="860"/>
      <c r="AK88" s="857"/>
      <c r="AL88" s="857"/>
      <c r="AM88" s="857"/>
      <c r="AN88" s="857"/>
      <c r="AO88" s="857"/>
      <c r="AP88" s="860">
        <v>2124</v>
      </c>
      <c r="AQ88" s="860"/>
      <c r="AR88" s="860"/>
      <c r="AS88" s="860"/>
      <c r="AT88" s="860"/>
      <c r="AU88" s="860">
        <v>759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47</v>
      </c>
      <c r="CS102" s="868"/>
      <c r="CT102" s="868"/>
      <c r="CU102" s="868"/>
      <c r="CV102" s="911"/>
      <c r="CW102" s="910">
        <v>30</v>
      </c>
      <c r="CX102" s="868"/>
      <c r="CY102" s="868"/>
      <c r="CZ102" s="868"/>
      <c r="DA102" s="911"/>
      <c r="DB102" s="910"/>
      <c r="DC102" s="868"/>
      <c r="DD102" s="868"/>
      <c r="DE102" s="868"/>
      <c r="DF102" s="911"/>
      <c r="DG102" s="910">
        <v>827</v>
      </c>
      <c r="DH102" s="868"/>
      <c r="DI102" s="868"/>
      <c r="DJ102" s="868"/>
      <c r="DK102" s="911"/>
      <c r="DL102" s="910"/>
      <c r="DM102" s="868"/>
      <c r="DN102" s="868"/>
      <c r="DO102" s="868"/>
      <c r="DP102" s="911"/>
      <c r="DQ102" s="910">
        <v>362</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285</v>
      </c>
      <c r="AG109" s="913"/>
      <c r="AH109" s="913"/>
      <c r="AI109" s="913"/>
      <c r="AJ109" s="914"/>
      <c r="AK109" s="912" t="s">
        <v>284</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285</v>
      </c>
      <c r="BW109" s="913"/>
      <c r="BX109" s="913"/>
      <c r="BY109" s="913"/>
      <c r="BZ109" s="914"/>
      <c r="CA109" s="912" t="s">
        <v>284</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285</v>
      </c>
      <c r="DM109" s="913"/>
      <c r="DN109" s="913"/>
      <c r="DO109" s="913"/>
      <c r="DP109" s="914"/>
      <c r="DQ109" s="912" t="s">
        <v>284</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2006395</v>
      </c>
      <c r="AB110" s="920"/>
      <c r="AC110" s="920"/>
      <c r="AD110" s="920"/>
      <c r="AE110" s="921"/>
      <c r="AF110" s="922">
        <v>1944131</v>
      </c>
      <c r="AG110" s="920"/>
      <c r="AH110" s="920"/>
      <c r="AI110" s="920"/>
      <c r="AJ110" s="921"/>
      <c r="AK110" s="922">
        <v>1854498</v>
      </c>
      <c r="AL110" s="920"/>
      <c r="AM110" s="920"/>
      <c r="AN110" s="920"/>
      <c r="AO110" s="921"/>
      <c r="AP110" s="923">
        <v>28</v>
      </c>
      <c r="AQ110" s="924"/>
      <c r="AR110" s="924"/>
      <c r="AS110" s="924"/>
      <c r="AT110" s="925"/>
      <c r="AU110" s="926" t="s">
        <v>58</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17179488</v>
      </c>
      <c r="BR110" s="957"/>
      <c r="BS110" s="957"/>
      <c r="BT110" s="957"/>
      <c r="BU110" s="957"/>
      <c r="BV110" s="957">
        <v>16659082</v>
      </c>
      <c r="BW110" s="957"/>
      <c r="BX110" s="957"/>
      <c r="BY110" s="957"/>
      <c r="BZ110" s="957"/>
      <c r="CA110" s="957">
        <v>16362272</v>
      </c>
      <c r="CB110" s="957"/>
      <c r="CC110" s="957"/>
      <c r="CD110" s="957"/>
      <c r="CE110" s="957"/>
      <c r="CF110" s="971">
        <v>246.6</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219</v>
      </c>
      <c r="DH110" s="957"/>
      <c r="DI110" s="957"/>
      <c r="DJ110" s="957"/>
      <c r="DK110" s="957"/>
      <c r="DL110" s="957" t="s">
        <v>219</v>
      </c>
      <c r="DM110" s="957"/>
      <c r="DN110" s="957"/>
      <c r="DO110" s="957"/>
      <c r="DP110" s="957"/>
      <c r="DQ110" s="957" t="s">
        <v>219</v>
      </c>
      <c r="DR110" s="957"/>
      <c r="DS110" s="957"/>
      <c r="DT110" s="957"/>
      <c r="DU110" s="957"/>
      <c r="DV110" s="958" t="s">
        <v>219</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219</v>
      </c>
      <c r="AB111" s="964"/>
      <c r="AC111" s="964"/>
      <c r="AD111" s="964"/>
      <c r="AE111" s="965"/>
      <c r="AF111" s="966" t="s">
        <v>219</v>
      </c>
      <c r="AG111" s="964"/>
      <c r="AH111" s="964"/>
      <c r="AI111" s="964"/>
      <c r="AJ111" s="965"/>
      <c r="AK111" s="966" t="s">
        <v>219</v>
      </c>
      <c r="AL111" s="964"/>
      <c r="AM111" s="964"/>
      <c r="AN111" s="964"/>
      <c r="AO111" s="965"/>
      <c r="AP111" s="967" t="s">
        <v>219</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219</v>
      </c>
      <c r="BR111" s="950"/>
      <c r="BS111" s="950"/>
      <c r="BT111" s="950"/>
      <c r="BU111" s="950"/>
      <c r="BV111" s="950" t="s">
        <v>219</v>
      </c>
      <c r="BW111" s="950"/>
      <c r="BX111" s="950"/>
      <c r="BY111" s="950"/>
      <c r="BZ111" s="950"/>
      <c r="CA111" s="950">
        <v>4665</v>
      </c>
      <c r="CB111" s="950"/>
      <c r="CC111" s="950"/>
      <c r="CD111" s="950"/>
      <c r="CE111" s="950"/>
      <c r="CF111" s="944">
        <v>0.1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219</v>
      </c>
      <c r="DH111" s="950"/>
      <c r="DI111" s="950"/>
      <c r="DJ111" s="950"/>
      <c r="DK111" s="950"/>
      <c r="DL111" s="950" t="s">
        <v>219</v>
      </c>
      <c r="DM111" s="950"/>
      <c r="DN111" s="950"/>
      <c r="DO111" s="950"/>
      <c r="DP111" s="950"/>
      <c r="DQ111" s="950" t="s">
        <v>219</v>
      </c>
      <c r="DR111" s="950"/>
      <c r="DS111" s="950"/>
      <c r="DT111" s="950"/>
      <c r="DU111" s="950"/>
      <c r="DV111" s="951" t="s">
        <v>219</v>
      </c>
      <c r="DW111" s="951"/>
      <c r="DX111" s="951"/>
      <c r="DY111" s="951"/>
      <c r="DZ111" s="952"/>
    </row>
    <row r="112" spans="1:131" s="197"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219</v>
      </c>
      <c r="AB112" s="989"/>
      <c r="AC112" s="989"/>
      <c r="AD112" s="989"/>
      <c r="AE112" s="990"/>
      <c r="AF112" s="991" t="s">
        <v>416</v>
      </c>
      <c r="AG112" s="989"/>
      <c r="AH112" s="989"/>
      <c r="AI112" s="989"/>
      <c r="AJ112" s="990"/>
      <c r="AK112" s="991" t="s">
        <v>416</v>
      </c>
      <c r="AL112" s="989"/>
      <c r="AM112" s="989"/>
      <c r="AN112" s="989"/>
      <c r="AO112" s="990"/>
      <c r="AP112" s="992" t="s">
        <v>416</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11968266</v>
      </c>
      <c r="BR112" s="950"/>
      <c r="BS112" s="950"/>
      <c r="BT112" s="950"/>
      <c r="BU112" s="950"/>
      <c r="BV112" s="950">
        <v>11948083</v>
      </c>
      <c r="BW112" s="950"/>
      <c r="BX112" s="950"/>
      <c r="BY112" s="950"/>
      <c r="BZ112" s="950"/>
      <c r="CA112" s="950">
        <v>11682028</v>
      </c>
      <c r="CB112" s="950"/>
      <c r="CC112" s="950"/>
      <c r="CD112" s="950"/>
      <c r="CE112" s="950"/>
      <c r="CF112" s="944">
        <v>176.1</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416</v>
      </c>
      <c r="DH112" s="950"/>
      <c r="DI112" s="950"/>
      <c r="DJ112" s="950"/>
      <c r="DK112" s="950"/>
      <c r="DL112" s="950" t="s">
        <v>416</v>
      </c>
      <c r="DM112" s="950"/>
      <c r="DN112" s="950"/>
      <c r="DO112" s="950"/>
      <c r="DP112" s="950"/>
      <c r="DQ112" s="950" t="s">
        <v>416</v>
      </c>
      <c r="DR112" s="950"/>
      <c r="DS112" s="950"/>
      <c r="DT112" s="950"/>
      <c r="DU112" s="950"/>
      <c r="DV112" s="951" t="s">
        <v>416</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735258</v>
      </c>
      <c r="AB113" s="964"/>
      <c r="AC113" s="964"/>
      <c r="AD113" s="964"/>
      <c r="AE113" s="965"/>
      <c r="AF113" s="966">
        <v>737624</v>
      </c>
      <c r="AG113" s="964"/>
      <c r="AH113" s="964"/>
      <c r="AI113" s="964"/>
      <c r="AJ113" s="965"/>
      <c r="AK113" s="966">
        <v>826651</v>
      </c>
      <c r="AL113" s="964"/>
      <c r="AM113" s="964"/>
      <c r="AN113" s="964"/>
      <c r="AO113" s="965"/>
      <c r="AP113" s="967">
        <v>12.5</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1026376</v>
      </c>
      <c r="BR113" s="950"/>
      <c r="BS113" s="950"/>
      <c r="BT113" s="950"/>
      <c r="BU113" s="950"/>
      <c r="BV113" s="950">
        <v>973462</v>
      </c>
      <c r="BW113" s="950"/>
      <c r="BX113" s="950"/>
      <c r="BY113" s="950"/>
      <c r="BZ113" s="950"/>
      <c r="CA113" s="950">
        <v>759347</v>
      </c>
      <c r="CB113" s="950"/>
      <c r="CC113" s="950"/>
      <c r="CD113" s="950"/>
      <c r="CE113" s="950"/>
      <c r="CF113" s="944">
        <v>11.4</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416</v>
      </c>
      <c r="DH113" s="989"/>
      <c r="DI113" s="989"/>
      <c r="DJ113" s="989"/>
      <c r="DK113" s="990"/>
      <c r="DL113" s="991" t="s">
        <v>416</v>
      </c>
      <c r="DM113" s="989"/>
      <c r="DN113" s="989"/>
      <c r="DO113" s="989"/>
      <c r="DP113" s="990"/>
      <c r="DQ113" s="991" t="s">
        <v>416</v>
      </c>
      <c r="DR113" s="989"/>
      <c r="DS113" s="989"/>
      <c r="DT113" s="989"/>
      <c r="DU113" s="990"/>
      <c r="DV113" s="992" t="s">
        <v>416</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256055</v>
      </c>
      <c r="AB114" s="989"/>
      <c r="AC114" s="989"/>
      <c r="AD114" s="989"/>
      <c r="AE114" s="990"/>
      <c r="AF114" s="991">
        <v>222561</v>
      </c>
      <c r="AG114" s="989"/>
      <c r="AH114" s="989"/>
      <c r="AI114" s="989"/>
      <c r="AJ114" s="990"/>
      <c r="AK114" s="991">
        <v>219700</v>
      </c>
      <c r="AL114" s="989"/>
      <c r="AM114" s="989"/>
      <c r="AN114" s="989"/>
      <c r="AO114" s="990"/>
      <c r="AP114" s="992">
        <v>3.3</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2221203</v>
      </c>
      <c r="BR114" s="950"/>
      <c r="BS114" s="950"/>
      <c r="BT114" s="950"/>
      <c r="BU114" s="950"/>
      <c r="BV114" s="950">
        <v>2121662</v>
      </c>
      <c r="BW114" s="950"/>
      <c r="BX114" s="950"/>
      <c r="BY114" s="950"/>
      <c r="BZ114" s="950"/>
      <c r="CA114" s="950">
        <v>2079411</v>
      </c>
      <c r="CB114" s="950"/>
      <c r="CC114" s="950"/>
      <c r="CD114" s="950"/>
      <c r="CE114" s="950"/>
      <c r="CF114" s="944">
        <v>31.3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416</v>
      </c>
      <c r="DH114" s="989"/>
      <c r="DI114" s="989"/>
      <c r="DJ114" s="989"/>
      <c r="DK114" s="990"/>
      <c r="DL114" s="991" t="s">
        <v>416</v>
      </c>
      <c r="DM114" s="989"/>
      <c r="DN114" s="989"/>
      <c r="DO114" s="989"/>
      <c r="DP114" s="990"/>
      <c r="DQ114" s="991" t="s">
        <v>416</v>
      </c>
      <c r="DR114" s="989"/>
      <c r="DS114" s="989"/>
      <c r="DT114" s="989"/>
      <c r="DU114" s="990"/>
      <c r="DV114" s="992" t="s">
        <v>416</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416</v>
      </c>
      <c r="AB115" s="964"/>
      <c r="AC115" s="964"/>
      <c r="AD115" s="964"/>
      <c r="AE115" s="965"/>
      <c r="AF115" s="966" t="s">
        <v>416</v>
      </c>
      <c r="AG115" s="964"/>
      <c r="AH115" s="964"/>
      <c r="AI115" s="964"/>
      <c r="AJ115" s="965"/>
      <c r="AK115" s="966" t="s">
        <v>416</v>
      </c>
      <c r="AL115" s="964"/>
      <c r="AM115" s="964"/>
      <c r="AN115" s="964"/>
      <c r="AO115" s="965"/>
      <c r="AP115" s="967" t="s">
        <v>416</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v>400137</v>
      </c>
      <c r="BR115" s="950"/>
      <c r="BS115" s="950"/>
      <c r="BT115" s="950"/>
      <c r="BU115" s="950"/>
      <c r="BV115" s="950">
        <v>381783</v>
      </c>
      <c r="BW115" s="950"/>
      <c r="BX115" s="950"/>
      <c r="BY115" s="950"/>
      <c r="BZ115" s="950"/>
      <c r="CA115" s="950">
        <v>361873</v>
      </c>
      <c r="CB115" s="950"/>
      <c r="CC115" s="950"/>
      <c r="CD115" s="950"/>
      <c r="CE115" s="950"/>
      <c r="CF115" s="944">
        <v>5.5</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416</v>
      </c>
      <c r="DH115" s="989"/>
      <c r="DI115" s="989"/>
      <c r="DJ115" s="989"/>
      <c r="DK115" s="990"/>
      <c r="DL115" s="991" t="s">
        <v>416</v>
      </c>
      <c r="DM115" s="989"/>
      <c r="DN115" s="989"/>
      <c r="DO115" s="989"/>
      <c r="DP115" s="990"/>
      <c r="DQ115" s="991">
        <v>4665</v>
      </c>
      <c r="DR115" s="989"/>
      <c r="DS115" s="989"/>
      <c r="DT115" s="989"/>
      <c r="DU115" s="990"/>
      <c r="DV115" s="992">
        <v>0.1</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416</v>
      </c>
      <c r="AB116" s="989"/>
      <c r="AC116" s="989"/>
      <c r="AD116" s="989"/>
      <c r="AE116" s="990"/>
      <c r="AF116" s="991">
        <v>19</v>
      </c>
      <c r="AG116" s="989"/>
      <c r="AH116" s="989"/>
      <c r="AI116" s="989"/>
      <c r="AJ116" s="990"/>
      <c r="AK116" s="991" t="s">
        <v>416</v>
      </c>
      <c r="AL116" s="989"/>
      <c r="AM116" s="989"/>
      <c r="AN116" s="989"/>
      <c r="AO116" s="990"/>
      <c r="AP116" s="992" t="s">
        <v>416</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416</v>
      </c>
      <c r="BR116" s="950"/>
      <c r="BS116" s="950"/>
      <c r="BT116" s="950"/>
      <c r="BU116" s="950"/>
      <c r="BV116" s="950" t="s">
        <v>416</v>
      </c>
      <c r="BW116" s="950"/>
      <c r="BX116" s="950"/>
      <c r="BY116" s="950"/>
      <c r="BZ116" s="950"/>
      <c r="CA116" s="950" t="s">
        <v>416</v>
      </c>
      <c r="CB116" s="950"/>
      <c r="CC116" s="950"/>
      <c r="CD116" s="950"/>
      <c r="CE116" s="950"/>
      <c r="CF116" s="944" t="s">
        <v>416</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416</v>
      </c>
      <c r="DH116" s="989"/>
      <c r="DI116" s="989"/>
      <c r="DJ116" s="989"/>
      <c r="DK116" s="990"/>
      <c r="DL116" s="991" t="s">
        <v>416</v>
      </c>
      <c r="DM116" s="989"/>
      <c r="DN116" s="989"/>
      <c r="DO116" s="989"/>
      <c r="DP116" s="990"/>
      <c r="DQ116" s="991" t="s">
        <v>416</v>
      </c>
      <c r="DR116" s="989"/>
      <c r="DS116" s="989"/>
      <c r="DT116" s="989"/>
      <c r="DU116" s="990"/>
      <c r="DV116" s="992" t="s">
        <v>416</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2997708</v>
      </c>
      <c r="AB117" s="996"/>
      <c r="AC117" s="996"/>
      <c r="AD117" s="996"/>
      <c r="AE117" s="997"/>
      <c r="AF117" s="995">
        <v>2904335</v>
      </c>
      <c r="AG117" s="996"/>
      <c r="AH117" s="996"/>
      <c r="AI117" s="996"/>
      <c r="AJ117" s="997"/>
      <c r="AK117" s="995">
        <v>2900849</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219</v>
      </c>
      <c r="BR117" s="1016"/>
      <c r="BS117" s="1016"/>
      <c r="BT117" s="1016"/>
      <c r="BU117" s="1016"/>
      <c r="BV117" s="1016" t="s">
        <v>219</v>
      </c>
      <c r="BW117" s="1016"/>
      <c r="BX117" s="1016"/>
      <c r="BY117" s="1016"/>
      <c r="BZ117" s="1016"/>
      <c r="CA117" s="1016" t="s">
        <v>219</v>
      </c>
      <c r="CB117" s="1016"/>
      <c r="CC117" s="1016"/>
      <c r="CD117" s="1016"/>
      <c r="CE117" s="1016"/>
      <c r="CF117" s="944" t="s">
        <v>219</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219</v>
      </c>
      <c r="DH117" s="989"/>
      <c r="DI117" s="989"/>
      <c r="DJ117" s="989"/>
      <c r="DK117" s="990"/>
      <c r="DL117" s="991" t="s">
        <v>219</v>
      </c>
      <c r="DM117" s="989"/>
      <c r="DN117" s="989"/>
      <c r="DO117" s="989"/>
      <c r="DP117" s="990"/>
      <c r="DQ117" s="991" t="s">
        <v>219</v>
      </c>
      <c r="DR117" s="989"/>
      <c r="DS117" s="989"/>
      <c r="DT117" s="989"/>
      <c r="DU117" s="990"/>
      <c r="DV117" s="992" t="s">
        <v>219</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285</v>
      </c>
      <c r="AG118" s="913"/>
      <c r="AH118" s="913"/>
      <c r="AI118" s="913"/>
      <c r="AJ118" s="914"/>
      <c r="AK118" s="912" t="s">
        <v>284</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434</v>
      </c>
      <c r="BP118" s="1024"/>
      <c r="BQ118" s="1015">
        <v>32795470</v>
      </c>
      <c r="BR118" s="1016"/>
      <c r="BS118" s="1016"/>
      <c r="BT118" s="1016"/>
      <c r="BU118" s="1016"/>
      <c r="BV118" s="1016">
        <v>32084072</v>
      </c>
      <c r="BW118" s="1016"/>
      <c r="BX118" s="1016"/>
      <c r="BY118" s="1016"/>
      <c r="BZ118" s="1016"/>
      <c r="CA118" s="1016">
        <v>31249596</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219</v>
      </c>
      <c r="DH118" s="989"/>
      <c r="DI118" s="989"/>
      <c r="DJ118" s="989"/>
      <c r="DK118" s="990"/>
      <c r="DL118" s="991" t="s">
        <v>219</v>
      </c>
      <c r="DM118" s="989"/>
      <c r="DN118" s="989"/>
      <c r="DO118" s="989"/>
      <c r="DP118" s="990"/>
      <c r="DQ118" s="991" t="s">
        <v>219</v>
      </c>
      <c r="DR118" s="989"/>
      <c r="DS118" s="989"/>
      <c r="DT118" s="989"/>
      <c r="DU118" s="990"/>
      <c r="DV118" s="992" t="s">
        <v>219</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219</v>
      </c>
      <c r="AB119" s="920"/>
      <c r="AC119" s="920"/>
      <c r="AD119" s="920"/>
      <c r="AE119" s="921"/>
      <c r="AF119" s="922" t="s">
        <v>219</v>
      </c>
      <c r="AG119" s="920"/>
      <c r="AH119" s="920"/>
      <c r="AI119" s="920"/>
      <c r="AJ119" s="921"/>
      <c r="AK119" s="922" t="s">
        <v>219</v>
      </c>
      <c r="AL119" s="920"/>
      <c r="AM119" s="920"/>
      <c r="AN119" s="920"/>
      <c r="AO119" s="921"/>
      <c r="AP119" s="923" t="s">
        <v>219</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1455807</v>
      </c>
      <c r="BR119" s="957"/>
      <c r="BS119" s="957"/>
      <c r="BT119" s="957"/>
      <c r="BU119" s="957"/>
      <c r="BV119" s="957">
        <v>1228664</v>
      </c>
      <c r="BW119" s="957"/>
      <c r="BX119" s="957"/>
      <c r="BY119" s="957"/>
      <c r="BZ119" s="957"/>
      <c r="CA119" s="957">
        <v>1503246</v>
      </c>
      <c r="CB119" s="957"/>
      <c r="CC119" s="957"/>
      <c r="CD119" s="957"/>
      <c r="CE119" s="957"/>
      <c r="CF119" s="971">
        <v>22.7</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219</v>
      </c>
      <c r="DH119" s="1028"/>
      <c r="DI119" s="1028"/>
      <c r="DJ119" s="1028"/>
      <c r="DK119" s="1029"/>
      <c r="DL119" s="1030" t="s">
        <v>219</v>
      </c>
      <c r="DM119" s="1028"/>
      <c r="DN119" s="1028"/>
      <c r="DO119" s="1028"/>
      <c r="DP119" s="1029"/>
      <c r="DQ119" s="1030" t="s">
        <v>219</v>
      </c>
      <c r="DR119" s="1028"/>
      <c r="DS119" s="1028"/>
      <c r="DT119" s="1028"/>
      <c r="DU119" s="1029"/>
      <c r="DV119" s="1031" t="s">
        <v>219</v>
      </c>
      <c r="DW119" s="1032"/>
      <c r="DX119" s="1032"/>
      <c r="DY119" s="1032"/>
      <c r="DZ119" s="1033"/>
    </row>
    <row r="120" spans="1:130" s="197" customFormat="1" ht="26.25" customHeight="1" x14ac:dyDescent="0.15">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219</v>
      </c>
      <c r="AB120" s="989"/>
      <c r="AC120" s="989"/>
      <c r="AD120" s="989"/>
      <c r="AE120" s="990"/>
      <c r="AF120" s="991" t="s">
        <v>219</v>
      </c>
      <c r="AG120" s="989"/>
      <c r="AH120" s="989"/>
      <c r="AI120" s="989"/>
      <c r="AJ120" s="990"/>
      <c r="AK120" s="991" t="s">
        <v>219</v>
      </c>
      <c r="AL120" s="989"/>
      <c r="AM120" s="989"/>
      <c r="AN120" s="989"/>
      <c r="AO120" s="990"/>
      <c r="AP120" s="992" t="s">
        <v>219</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2211736</v>
      </c>
      <c r="BR120" s="950"/>
      <c r="BS120" s="950"/>
      <c r="BT120" s="950"/>
      <c r="BU120" s="950"/>
      <c r="BV120" s="950">
        <v>2179332</v>
      </c>
      <c r="BW120" s="950"/>
      <c r="BX120" s="950"/>
      <c r="BY120" s="950"/>
      <c r="BZ120" s="950"/>
      <c r="CA120" s="950">
        <v>2121669</v>
      </c>
      <c r="CB120" s="950"/>
      <c r="CC120" s="950"/>
      <c r="CD120" s="950"/>
      <c r="CE120" s="950"/>
      <c r="CF120" s="944">
        <v>32</v>
      </c>
      <c r="CG120" s="945"/>
      <c r="CH120" s="945"/>
      <c r="CI120" s="945"/>
      <c r="CJ120" s="945"/>
      <c r="CK120" s="1043" t="s">
        <v>440</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56" t="s">
        <v>219</v>
      </c>
      <c r="DH120" s="957"/>
      <c r="DI120" s="957"/>
      <c r="DJ120" s="957"/>
      <c r="DK120" s="957"/>
      <c r="DL120" s="957" t="s">
        <v>219</v>
      </c>
      <c r="DM120" s="957"/>
      <c r="DN120" s="957"/>
      <c r="DO120" s="957"/>
      <c r="DP120" s="957"/>
      <c r="DQ120" s="957">
        <v>11053238</v>
      </c>
      <c r="DR120" s="957"/>
      <c r="DS120" s="957"/>
      <c r="DT120" s="957"/>
      <c r="DU120" s="957"/>
      <c r="DV120" s="958">
        <v>166.6</v>
      </c>
      <c r="DW120" s="958"/>
      <c r="DX120" s="958"/>
      <c r="DY120" s="958"/>
      <c r="DZ120" s="959"/>
    </row>
    <row r="121" spans="1:130" s="197" customFormat="1" ht="26.25" customHeight="1" x14ac:dyDescent="0.15">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219</v>
      </c>
      <c r="AB121" s="989"/>
      <c r="AC121" s="989"/>
      <c r="AD121" s="989"/>
      <c r="AE121" s="990"/>
      <c r="AF121" s="991" t="s">
        <v>219</v>
      </c>
      <c r="AG121" s="989"/>
      <c r="AH121" s="989"/>
      <c r="AI121" s="989"/>
      <c r="AJ121" s="990"/>
      <c r="AK121" s="991" t="s">
        <v>219</v>
      </c>
      <c r="AL121" s="989"/>
      <c r="AM121" s="989"/>
      <c r="AN121" s="989"/>
      <c r="AO121" s="990"/>
      <c r="AP121" s="992" t="s">
        <v>219</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21005992</v>
      </c>
      <c r="BR121" s="1016"/>
      <c r="BS121" s="1016"/>
      <c r="BT121" s="1016"/>
      <c r="BU121" s="1016"/>
      <c r="BV121" s="1016">
        <v>20326850</v>
      </c>
      <c r="BW121" s="1016"/>
      <c r="BX121" s="1016"/>
      <c r="BY121" s="1016"/>
      <c r="BZ121" s="1016"/>
      <c r="CA121" s="1016">
        <v>19711730</v>
      </c>
      <c r="CB121" s="1016"/>
      <c r="CC121" s="1016"/>
      <c r="CD121" s="1016"/>
      <c r="CE121" s="1016"/>
      <c r="CF121" s="1054">
        <v>297.10000000000002</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548868</v>
      </c>
      <c r="DH121" s="950"/>
      <c r="DI121" s="950"/>
      <c r="DJ121" s="950"/>
      <c r="DK121" s="950"/>
      <c r="DL121" s="950">
        <v>605224</v>
      </c>
      <c r="DM121" s="950"/>
      <c r="DN121" s="950"/>
      <c r="DO121" s="950"/>
      <c r="DP121" s="950"/>
      <c r="DQ121" s="950">
        <v>497824</v>
      </c>
      <c r="DR121" s="950"/>
      <c r="DS121" s="950"/>
      <c r="DT121" s="950"/>
      <c r="DU121" s="950"/>
      <c r="DV121" s="951">
        <v>7.5</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219</v>
      </c>
      <c r="AB122" s="989"/>
      <c r="AC122" s="989"/>
      <c r="AD122" s="989"/>
      <c r="AE122" s="990"/>
      <c r="AF122" s="991" t="s">
        <v>219</v>
      </c>
      <c r="AG122" s="989"/>
      <c r="AH122" s="989"/>
      <c r="AI122" s="989"/>
      <c r="AJ122" s="990"/>
      <c r="AK122" s="991" t="s">
        <v>219</v>
      </c>
      <c r="AL122" s="989"/>
      <c r="AM122" s="989"/>
      <c r="AN122" s="989"/>
      <c r="AO122" s="990"/>
      <c r="AP122" s="992" t="s">
        <v>219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24673535</v>
      </c>
      <c r="BR122" s="1065"/>
      <c r="BS122" s="1065"/>
      <c r="BT122" s="1065"/>
      <c r="BU122" s="1065"/>
      <c r="BV122" s="1065">
        <v>23734846</v>
      </c>
      <c r="BW122" s="1065"/>
      <c r="BX122" s="1065"/>
      <c r="BY122" s="1065"/>
      <c r="BZ122" s="1065"/>
      <c r="CA122" s="1065">
        <v>23336645</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v>147099</v>
      </c>
      <c r="DH122" s="950"/>
      <c r="DI122" s="950"/>
      <c r="DJ122" s="950"/>
      <c r="DK122" s="950"/>
      <c r="DL122" s="950">
        <v>145615</v>
      </c>
      <c r="DM122" s="950"/>
      <c r="DN122" s="950"/>
      <c r="DO122" s="950"/>
      <c r="DP122" s="950"/>
      <c r="DQ122" s="950">
        <v>128902</v>
      </c>
      <c r="DR122" s="950"/>
      <c r="DS122" s="950"/>
      <c r="DT122" s="950"/>
      <c r="DU122" s="950"/>
      <c r="DV122" s="951">
        <v>1.9</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445</v>
      </c>
      <c r="AB123" s="989"/>
      <c r="AC123" s="989"/>
      <c r="AD123" s="989"/>
      <c r="AE123" s="990"/>
      <c r="AF123" s="991" t="s">
        <v>445</v>
      </c>
      <c r="AG123" s="989"/>
      <c r="AH123" s="989"/>
      <c r="AI123" s="989"/>
      <c r="AJ123" s="990"/>
      <c r="AK123" s="991" t="s">
        <v>445</v>
      </c>
      <c r="AL123" s="989"/>
      <c r="AM123" s="989"/>
      <c r="AN123" s="989"/>
      <c r="AO123" s="990"/>
      <c r="AP123" s="992" t="s">
        <v>445</v>
      </c>
      <c r="AQ123" s="993"/>
      <c r="AR123" s="993"/>
      <c r="AS123" s="993"/>
      <c r="AT123" s="994"/>
      <c r="AU123" s="1061" t="s">
        <v>446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124.4</v>
      </c>
      <c r="BR123" s="1057"/>
      <c r="BS123" s="1057"/>
      <c r="BT123" s="1057"/>
      <c r="BU123" s="1057"/>
      <c r="BV123" s="1057">
        <v>130</v>
      </c>
      <c r="BW123" s="1057"/>
      <c r="BX123" s="1057"/>
      <c r="BY123" s="1057"/>
      <c r="BZ123" s="1057"/>
      <c r="CA123" s="1057">
        <v>119.2</v>
      </c>
      <c r="CB123" s="1057"/>
      <c r="CC123" s="1057"/>
      <c r="CD123" s="1057"/>
      <c r="CE123" s="1057"/>
      <c r="CF123" s="1058"/>
      <c r="CG123" s="1059"/>
      <c r="CH123" s="1059"/>
      <c r="CI123" s="1059"/>
      <c r="CJ123" s="1060"/>
      <c r="CK123" s="1046"/>
      <c r="CL123" s="1047"/>
      <c r="CM123" s="1047"/>
      <c r="CN123" s="1047"/>
      <c r="CO123" s="1048"/>
      <c r="CP123" s="1037" t="s">
        <v>388</v>
      </c>
      <c r="CQ123" s="1038"/>
      <c r="CR123" s="1038"/>
      <c r="CS123" s="1038"/>
      <c r="CT123" s="1038"/>
      <c r="CU123" s="1038"/>
      <c r="CV123" s="1038"/>
      <c r="CW123" s="1038"/>
      <c r="CX123" s="1038"/>
      <c r="CY123" s="1038"/>
      <c r="CZ123" s="1038"/>
      <c r="DA123" s="1038"/>
      <c r="DB123" s="1038"/>
      <c r="DC123" s="1038"/>
      <c r="DD123" s="1038"/>
      <c r="DE123" s="1038"/>
      <c r="DF123" s="1039"/>
      <c r="DG123" s="988">
        <v>3231</v>
      </c>
      <c r="DH123" s="989"/>
      <c r="DI123" s="989"/>
      <c r="DJ123" s="989"/>
      <c r="DK123" s="990"/>
      <c r="DL123" s="991">
        <v>2684</v>
      </c>
      <c r="DM123" s="989"/>
      <c r="DN123" s="989"/>
      <c r="DO123" s="989"/>
      <c r="DP123" s="990"/>
      <c r="DQ123" s="991">
        <v>2064</v>
      </c>
      <c r="DR123" s="989"/>
      <c r="DS123" s="989"/>
      <c r="DT123" s="989"/>
      <c r="DU123" s="990"/>
      <c r="DV123" s="992">
        <v>0</v>
      </c>
      <c r="DW123" s="993"/>
      <c r="DX123" s="993"/>
      <c r="DY123" s="993"/>
      <c r="DZ123" s="994"/>
    </row>
    <row r="124" spans="1:130" s="197" customFormat="1" ht="26.25" customHeight="1" x14ac:dyDescent="0.15">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219</v>
      </c>
      <c r="AB124" s="989"/>
      <c r="AC124" s="989"/>
      <c r="AD124" s="989"/>
      <c r="AE124" s="990"/>
      <c r="AF124" s="991" t="s">
        <v>219</v>
      </c>
      <c r="AG124" s="989"/>
      <c r="AH124" s="989"/>
      <c r="AI124" s="989"/>
      <c r="AJ124" s="990"/>
      <c r="AK124" s="991" t="s">
        <v>219</v>
      </c>
      <c r="AL124" s="989"/>
      <c r="AM124" s="989"/>
      <c r="AN124" s="989"/>
      <c r="AO124" s="990"/>
      <c r="AP124" s="992" t="s">
        <v>219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v>11269068</v>
      </c>
      <c r="DH124" s="1028"/>
      <c r="DI124" s="1028"/>
      <c r="DJ124" s="1028"/>
      <c r="DK124" s="1029"/>
      <c r="DL124" s="1030">
        <v>11194560</v>
      </c>
      <c r="DM124" s="1028"/>
      <c r="DN124" s="1028"/>
      <c r="DO124" s="1028"/>
      <c r="DP124" s="1029"/>
      <c r="DQ124" s="1030" t="s">
        <v>219</v>
      </c>
      <c r="DR124" s="1028"/>
      <c r="DS124" s="1028"/>
      <c r="DT124" s="1028"/>
      <c r="DU124" s="1029"/>
      <c r="DV124" s="1031" t="s">
        <v>219</v>
      </c>
      <c r="DW124" s="1032"/>
      <c r="DX124" s="1032"/>
      <c r="DY124" s="1032"/>
      <c r="DZ124" s="1033"/>
    </row>
    <row r="125" spans="1:130" s="197" customFormat="1" ht="26.25" customHeight="1" thickBot="1" x14ac:dyDescent="0.2">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219</v>
      </c>
      <c r="AB125" s="989"/>
      <c r="AC125" s="989"/>
      <c r="AD125" s="989"/>
      <c r="AE125" s="990"/>
      <c r="AF125" s="991" t="s">
        <v>219</v>
      </c>
      <c r="AG125" s="989"/>
      <c r="AH125" s="989"/>
      <c r="AI125" s="989"/>
      <c r="AJ125" s="990"/>
      <c r="AK125" s="991" t="s">
        <v>219</v>
      </c>
      <c r="AL125" s="989"/>
      <c r="AM125" s="989"/>
      <c r="AN125" s="989"/>
      <c r="AO125" s="990"/>
      <c r="AP125" s="992" t="s">
        <v>219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219</v>
      </c>
      <c r="DH125" s="957"/>
      <c r="DI125" s="957"/>
      <c r="DJ125" s="957"/>
      <c r="DK125" s="957"/>
      <c r="DL125" s="957" t="s">
        <v>219</v>
      </c>
      <c r="DM125" s="957"/>
      <c r="DN125" s="957"/>
      <c r="DO125" s="957"/>
      <c r="DP125" s="957"/>
      <c r="DQ125" s="957" t="s">
        <v>219</v>
      </c>
      <c r="DR125" s="957"/>
      <c r="DS125" s="957"/>
      <c r="DT125" s="957"/>
      <c r="DU125" s="957"/>
      <c r="DV125" s="958" t="s">
        <v>219</v>
      </c>
      <c r="DW125" s="958"/>
      <c r="DX125" s="958"/>
      <c r="DY125" s="958"/>
      <c r="DZ125" s="959"/>
    </row>
    <row r="126" spans="1:130" s="197" customFormat="1" ht="26.25" customHeight="1" x14ac:dyDescent="0.15">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219</v>
      </c>
      <c r="AB126" s="989"/>
      <c r="AC126" s="989"/>
      <c r="AD126" s="989"/>
      <c r="AE126" s="990"/>
      <c r="AF126" s="991" t="s">
        <v>219</v>
      </c>
      <c r="AG126" s="989"/>
      <c r="AH126" s="989"/>
      <c r="AI126" s="989"/>
      <c r="AJ126" s="990"/>
      <c r="AK126" s="991" t="s">
        <v>219</v>
      </c>
      <c r="AL126" s="989"/>
      <c r="AM126" s="989"/>
      <c r="AN126" s="989"/>
      <c r="AO126" s="990"/>
      <c r="AP126" s="992" t="s">
        <v>219</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v>400137</v>
      </c>
      <c r="DH126" s="950"/>
      <c r="DI126" s="950"/>
      <c r="DJ126" s="950"/>
      <c r="DK126" s="950"/>
      <c r="DL126" s="950">
        <v>381783</v>
      </c>
      <c r="DM126" s="950"/>
      <c r="DN126" s="950"/>
      <c r="DO126" s="950"/>
      <c r="DP126" s="950"/>
      <c r="DQ126" s="950">
        <v>361873</v>
      </c>
      <c r="DR126" s="950"/>
      <c r="DS126" s="950"/>
      <c r="DT126" s="950"/>
      <c r="DU126" s="950"/>
      <c r="DV126" s="951">
        <v>5.5</v>
      </c>
      <c r="DW126" s="951"/>
      <c r="DX126" s="951"/>
      <c r="DY126" s="951"/>
      <c r="DZ126" s="952"/>
    </row>
    <row r="127" spans="1:130" s="197" customFormat="1" ht="26.25" customHeight="1" thickBot="1" x14ac:dyDescent="0.2">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219</v>
      </c>
      <c r="AB127" s="989"/>
      <c r="AC127" s="989"/>
      <c r="AD127" s="989"/>
      <c r="AE127" s="990"/>
      <c r="AF127" s="991" t="s">
        <v>219</v>
      </c>
      <c r="AG127" s="989"/>
      <c r="AH127" s="989"/>
      <c r="AI127" s="989"/>
      <c r="AJ127" s="990"/>
      <c r="AK127" s="991" t="s">
        <v>219</v>
      </c>
      <c r="AL127" s="989"/>
      <c r="AM127" s="989"/>
      <c r="AN127" s="989"/>
      <c r="AO127" s="990"/>
      <c r="AP127" s="992" t="s">
        <v>219</v>
      </c>
      <c r="AQ127" s="993"/>
      <c r="AR127" s="993"/>
      <c r="AS127" s="993"/>
      <c r="AT127" s="994"/>
      <c r="AU127" s="233"/>
      <c r="AV127" s="233"/>
      <c r="AW127" s="233"/>
      <c r="AX127" s="916" t="s">
        <v>456</v>
      </c>
      <c r="AY127" s="917"/>
      <c r="AZ127" s="917"/>
      <c r="BA127" s="917"/>
      <c r="BB127" s="917"/>
      <c r="BC127" s="917"/>
      <c r="BD127" s="917"/>
      <c r="BE127" s="918"/>
      <c r="BF127" s="1071" t="s">
        <v>219</v>
      </c>
      <c r="BG127" s="1072"/>
      <c r="BH127" s="1072"/>
      <c r="BI127" s="1072"/>
      <c r="BJ127" s="1072"/>
      <c r="BK127" s="1072"/>
      <c r="BL127" s="1081"/>
      <c r="BM127" s="1071">
        <v>13.61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219</v>
      </c>
      <c r="DH127" s="1078"/>
      <c r="DI127" s="1078"/>
      <c r="DJ127" s="1078"/>
      <c r="DK127" s="1078"/>
      <c r="DL127" s="1078" t="s">
        <v>219</v>
      </c>
      <c r="DM127" s="1078"/>
      <c r="DN127" s="1078"/>
      <c r="DO127" s="1078"/>
      <c r="DP127" s="1078"/>
      <c r="DQ127" s="1078" t="s">
        <v>219</v>
      </c>
      <c r="DR127" s="1078"/>
      <c r="DS127" s="1078"/>
      <c r="DT127" s="1078"/>
      <c r="DU127" s="1078"/>
      <c r="DV127" s="1079" t="s">
        <v>219</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172859</v>
      </c>
      <c r="AB128" s="1120"/>
      <c r="AC128" s="1120"/>
      <c r="AD128" s="1120"/>
      <c r="AE128" s="1121"/>
      <c r="AF128" s="1122">
        <v>172197</v>
      </c>
      <c r="AG128" s="1120"/>
      <c r="AH128" s="1120"/>
      <c r="AI128" s="1120"/>
      <c r="AJ128" s="1121"/>
      <c r="AK128" s="1122">
        <v>166765</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219</v>
      </c>
      <c r="BG128" s="1097"/>
      <c r="BH128" s="1097"/>
      <c r="BI128" s="1097"/>
      <c r="BJ128" s="1097"/>
      <c r="BK128" s="1097"/>
      <c r="BL128" s="1098"/>
      <c r="BM128" s="1096">
        <v>18.61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88</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8443430</v>
      </c>
      <c r="AB129" s="989"/>
      <c r="AC129" s="989"/>
      <c r="AD129" s="989"/>
      <c r="AE129" s="990"/>
      <c r="AF129" s="991">
        <v>8392074</v>
      </c>
      <c r="AG129" s="989"/>
      <c r="AH129" s="989"/>
      <c r="AI129" s="989"/>
      <c r="AJ129" s="990"/>
      <c r="AK129" s="991">
        <v>8566427</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12.6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1914750</v>
      </c>
      <c r="AB130" s="989"/>
      <c r="AC130" s="989"/>
      <c r="AD130" s="989"/>
      <c r="AE130" s="990"/>
      <c r="AF130" s="991">
        <v>1972767</v>
      </c>
      <c r="AG130" s="989"/>
      <c r="AH130" s="989"/>
      <c r="AI130" s="989"/>
      <c r="AJ130" s="990"/>
      <c r="AK130" s="991">
        <v>1931617</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119.2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6528680</v>
      </c>
      <c r="AB131" s="1028"/>
      <c r="AC131" s="1028"/>
      <c r="AD131" s="1028"/>
      <c r="AE131" s="1029"/>
      <c r="AF131" s="1030">
        <v>6419307</v>
      </c>
      <c r="AG131" s="1028"/>
      <c r="AH131" s="1028"/>
      <c r="AI131" s="1028"/>
      <c r="AJ131" s="1029"/>
      <c r="AK131" s="1030">
        <v>6634810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13.94001544</v>
      </c>
      <c r="AB132" s="1134"/>
      <c r="AC132" s="1134"/>
      <c r="AD132" s="1134"/>
      <c r="AE132" s="1135"/>
      <c r="AF132" s="1136">
        <v>11.82948564</v>
      </c>
      <c r="AG132" s="1134"/>
      <c r="AH132" s="1134"/>
      <c r="AI132" s="1134"/>
      <c r="AJ132" s="1135"/>
      <c r="AK132" s="1136">
        <v>12.094799999999999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15.2</v>
      </c>
      <c r="AB133" s="1141"/>
      <c r="AC133" s="1141"/>
      <c r="AD133" s="1141"/>
      <c r="AE133" s="1142"/>
      <c r="AF133" s="1140">
        <v>13.6</v>
      </c>
      <c r="AG133" s="1141"/>
      <c r="AH133" s="1141"/>
      <c r="AI133" s="1141"/>
      <c r="AJ133" s="1142"/>
      <c r="AK133" s="1140">
        <v>12.6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2160340</v>
      </c>
      <c r="L9" s="264">
        <v>57217</v>
      </c>
      <c r="M9" s="265">
        <v>55347</v>
      </c>
      <c r="N9" s="266">
        <v>3.4</v>
      </c>
    </row>
    <row r="10" spans="1:16" x14ac:dyDescent="0.15">
      <c r="A10" s="248"/>
      <c r="B10" s="244"/>
      <c r="C10" s="244"/>
      <c r="D10" s="244"/>
      <c r="E10" s="244"/>
      <c r="F10" s="244"/>
      <c r="G10" s="1149" t="s">
        <v>478</v>
      </c>
      <c r="H10" s="1150"/>
      <c r="I10" s="1150"/>
      <c r="J10" s="1151"/>
      <c r="K10" s="267">
        <v>295814</v>
      </c>
      <c r="L10" s="268">
        <v>7835</v>
      </c>
      <c r="M10" s="269">
        <v>5378</v>
      </c>
      <c r="N10" s="270">
        <v>45.7</v>
      </c>
    </row>
    <row r="11" spans="1:16" ht="13.5" customHeight="1" x14ac:dyDescent="0.15">
      <c r="A11" s="248"/>
      <c r="B11" s="244"/>
      <c r="C11" s="244"/>
      <c r="D11" s="244"/>
      <c r="E11" s="244"/>
      <c r="F11" s="244"/>
      <c r="G11" s="1149" t="s">
        <v>479</v>
      </c>
      <c r="H11" s="1150"/>
      <c r="I11" s="1150"/>
      <c r="J11" s="1151"/>
      <c r="K11" s="267">
        <v>87010</v>
      </c>
      <c r="L11" s="268">
        <v>2304</v>
      </c>
      <c r="M11" s="269">
        <v>7824</v>
      </c>
      <c r="N11" s="270">
        <v>-70.599999999999994</v>
      </c>
    </row>
    <row r="12" spans="1:16" ht="13.5" customHeight="1" x14ac:dyDescent="0.15">
      <c r="A12" s="248"/>
      <c r="B12" s="244"/>
      <c r="C12" s="244"/>
      <c r="D12" s="244"/>
      <c r="E12" s="244"/>
      <c r="F12" s="244"/>
      <c r="G12" s="1149" t="s">
        <v>480</v>
      </c>
      <c r="H12" s="1150"/>
      <c r="I12" s="1150"/>
      <c r="J12" s="1151"/>
      <c r="K12" s="267">
        <v>22786</v>
      </c>
      <c r="L12" s="268">
        <v>603</v>
      </c>
      <c r="M12" s="269">
        <v>137</v>
      </c>
      <c r="N12" s="270">
        <v>340.1</v>
      </c>
    </row>
    <row r="13" spans="1:16" ht="13.5" customHeight="1" x14ac:dyDescent="0.15">
      <c r="A13" s="248"/>
      <c r="B13" s="244"/>
      <c r="C13" s="244"/>
      <c r="D13" s="244"/>
      <c r="E13" s="244"/>
      <c r="F13" s="244"/>
      <c r="G13" s="1149" t="s">
        <v>481</v>
      </c>
      <c r="H13" s="1150"/>
      <c r="I13" s="1150"/>
      <c r="J13" s="1151"/>
      <c r="K13" s="267" t="s">
        <v>482</v>
      </c>
      <c r="L13" s="268" t="s">
        <v>482</v>
      </c>
      <c r="M13" s="269">
        <v>6</v>
      </c>
      <c r="N13" s="270" t="s">
        <v>482</v>
      </c>
    </row>
    <row r="14" spans="1:16" ht="13.5" customHeight="1" x14ac:dyDescent="0.15">
      <c r="A14" s="248"/>
      <c r="B14" s="244"/>
      <c r="C14" s="244"/>
      <c r="D14" s="244"/>
      <c r="E14" s="244"/>
      <c r="F14" s="244"/>
      <c r="G14" s="1149" t="s">
        <v>483</v>
      </c>
      <c r="H14" s="1150"/>
      <c r="I14" s="1150"/>
      <c r="J14" s="1151"/>
      <c r="K14" s="267">
        <v>67254</v>
      </c>
      <c r="L14" s="268">
        <v>1781</v>
      </c>
      <c r="M14" s="269">
        <v>2598</v>
      </c>
      <c r="N14" s="270">
        <v>-31.4</v>
      </c>
    </row>
    <row r="15" spans="1:16" ht="13.5" customHeight="1" x14ac:dyDescent="0.15">
      <c r="A15" s="248"/>
      <c r="B15" s="244"/>
      <c r="C15" s="244"/>
      <c r="D15" s="244"/>
      <c r="E15" s="244"/>
      <c r="F15" s="244"/>
      <c r="G15" s="1149" t="s">
        <v>484</v>
      </c>
      <c r="H15" s="1150"/>
      <c r="I15" s="1150"/>
      <c r="J15" s="1151"/>
      <c r="K15" s="267">
        <v>52550</v>
      </c>
      <c r="L15" s="268">
        <v>1392</v>
      </c>
      <c r="M15" s="269">
        <v>1203</v>
      </c>
      <c r="N15" s="270">
        <v>15.7</v>
      </c>
    </row>
    <row r="16" spans="1:16" x14ac:dyDescent="0.15">
      <c r="A16" s="248"/>
      <c r="B16" s="244"/>
      <c r="C16" s="244"/>
      <c r="D16" s="244"/>
      <c r="E16" s="244"/>
      <c r="F16" s="244"/>
      <c r="G16" s="1152" t="s">
        <v>485</v>
      </c>
      <c r="H16" s="1153"/>
      <c r="I16" s="1153"/>
      <c r="J16" s="1154"/>
      <c r="K16" s="268">
        <v>-252859</v>
      </c>
      <c r="L16" s="268">
        <v>-6697</v>
      </c>
      <c r="M16" s="269">
        <v>-5188</v>
      </c>
      <c r="N16" s="270">
        <v>29.1</v>
      </c>
    </row>
    <row r="17" spans="1:16" x14ac:dyDescent="0.15">
      <c r="A17" s="248"/>
      <c r="B17" s="244"/>
      <c r="C17" s="244"/>
      <c r="D17" s="244"/>
      <c r="E17" s="244"/>
      <c r="F17" s="244"/>
      <c r="G17" s="1152" t="s">
        <v>167</v>
      </c>
      <c r="H17" s="1153"/>
      <c r="I17" s="1153"/>
      <c r="J17" s="1154"/>
      <c r="K17" s="268">
        <v>2432895</v>
      </c>
      <c r="L17" s="268">
        <v>64436</v>
      </c>
      <c r="M17" s="269">
        <v>67305</v>
      </c>
      <c r="N17" s="270">
        <v>-4.3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44" t="s">
        <v>490</v>
      </c>
      <c r="H21" s="1145"/>
      <c r="I21" s="1145"/>
      <c r="J21" s="1146"/>
      <c r="K21" s="280">
        <v>7.36</v>
      </c>
      <c r="L21" s="281">
        <v>6.27</v>
      </c>
      <c r="M21" s="282">
        <v>1.0900000000000001</v>
      </c>
      <c r="N21" s="249"/>
      <c r="O21" s="283"/>
      <c r="P21" s="279"/>
    </row>
    <row r="22" spans="1:16" s="284" customFormat="1" x14ac:dyDescent="0.15">
      <c r="A22" s="279"/>
      <c r="B22" s="249"/>
      <c r="C22" s="249"/>
      <c r="D22" s="249"/>
      <c r="E22" s="249"/>
      <c r="F22" s="249"/>
      <c r="G22" s="1144" t="s">
        <v>491</v>
      </c>
      <c r="H22" s="1145"/>
      <c r="I22" s="1145"/>
      <c r="J22" s="1146"/>
      <c r="K22" s="285">
        <v>93.5</v>
      </c>
      <c r="L22" s="286">
        <v>97.2</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495</v>
      </c>
      <c r="H32" s="1161"/>
      <c r="I32" s="1161"/>
      <c r="J32" s="1162"/>
      <c r="K32" s="294">
        <v>1854498</v>
      </c>
      <c r="L32" s="294">
        <v>49117</v>
      </c>
      <c r="M32" s="295">
        <v>29478</v>
      </c>
      <c r="N32" s="296">
        <v>66.599999999999994</v>
      </c>
    </row>
    <row r="33" spans="1:16" ht="13.5" customHeight="1" x14ac:dyDescent="0.15">
      <c r="A33" s="248"/>
      <c r="B33" s="244"/>
      <c r="C33" s="244"/>
      <c r="D33" s="244"/>
      <c r="E33" s="244"/>
      <c r="F33" s="244"/>
      <c r="G33" s="1160" t="s">
        <v>496</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497</v>
      </c>
      <c r="H34" s="1161"/>
      <c r="I34" s="1161"/>
      <c r="J34" s="1162"/>
      <c r="K34" s="294" t="s">
        <v>482</v>
      </c>
      <c r="L34" s="294" t="s">
        <v>482</v>
      </c>
      <c r="M34" s="295" t="s">
        <v>482</v>
      </c>
      <c r="N34" s="296" t="s">
        <v>482</v>
      </c>
    </row>
    <row r="35" spans="1:16" ht="27" customHeight="1" x14ac:dyDescent="0.15">
      <c r="A35" s="248"/>
      <c r="B35" s="244"/>
      <c r="C35" s="244"/>
      <c r="D35" s="244"/>
      <c r="E35" s="244"/>
      <c r="F35" s="244"/>
      <c r="G35" s="1160" t="s">
        <v>498</v>
      </c>
      <c r="H35" s="1161"/>
      <c r="I35" s="1161"/>
      <c r="J35" s="1162"/>
      <c r="K35" s="294">
        <v>826651</v>
      </c>
      <c r="L35" s="294">
        <v>21894</v>
      </c>
      <c r="M35" s="295">
        <v>9466</v>
      </c>
      <c r="N35" s="296">
        <v>131.30000000000001</v>
      </c>
    </row>
    <row r="36" spans="1:16" ht="27" customHeight="1" x14ac:dyDescent="0.15">
      <c r="A36" s="248"/>
      <c r="B36" s="244"/>
      <c r="C36" s="244"/>
      <c r="D36" s="244"/>
      <c r="E36" s="244"/>
      <c r="F36" s="244"/>
      <c r="G36" s="1160" t="s">
        <v>499</v>
      </c>
      <c r="H36" s="1161"/>
      <c r="I36" s="1161"/>
      <c r="J36" s="1162"/>
      <c r="K36" s="294">
        <v>219700</v>
      </c>
      <c r="L36" s="294">
        <v>5819</v>
      </c>
      <c r="M36" s="295">
        <v>2568</v>
      </c>
      <c r="N36" s="296">
        <v>126.6</v>
      </c>
    </row>
    <row r="37" spans="1:16" ht="13.5" customHeight="1" x14ac:dyDescent="0.15">
      <c r="A37" s="248"/>
      <c r="B37" s="244"/>
      <c r="C37" s="244"/>
      <c r="D37" s="244"/>
      <c r="E37" s="244"/>
      <c r="F37" s="244"/>
      <c r="G37" s="1160" t="s">
        <v>500</v>
      </c>
      <c r="H37" s="1161"/>
      <c r="I37" s="1161"/>
      <c r="J37" s="1162"/>
      <c r="K37" s="294" t="s">
        <v>482</v>
      </c>
      <c r="L37" s="294" t="s">
        <v>482</v>
      </c>
      <c r="M37" s="295">
        <v>1267</v>
      </c>
      <c r="N37" s="296" t="s">
        <v>482</v>
      </c>
    </row>
    <row r="38" spans="1:16" ht="27" customHeight="1" x14ac:dyDescent="0.15">
      <c r="A38" s="248"/>
      <c r="B38" s="244"/>
      <c r="C38" s="244"/>
      <c r="D38" s="244"/>
      <c r="E38" s="244"/>
      <c r="F38" s="244"/>
      <c r="G38" s="1163" t="s">
        <v>501</v>
      </c>
      <c r="H38" s="1164"/>
      <c r="I38" s="1164"/>
      <c r="J38" s="1165"/>
      <c r="K38" s="297" t="s">
        <v>482</v>
      </c>
      <c r="L38" s="297" t="s">
        <v>482</v>
      </c>
      <c r="M38" s="298">
        <v>1</v>
      </c>
      <c r="N38" s="299" t="s">
        <v>482</v>
      </c>
      <c r="O38" s="293"/>
    </row>
    <row r="39" spans="1:16" x14ac:dyDescent="0.15">
      <c r="A39" s="248"/>
      <c r="B39" s="244"/>
      <c r="C39" s="244"/>
      <c r="D39" s="244"/>
      <c r="E39" s="244"/>
      <c r="F39" s="244"/>
      <c r="G39" s="1163" t="s">
        <v>502</v>
      </c>
      <c r="H39" s="1164"/>
      <c r="I39" s="1164"/>
      <c r="J39" s="1165"/>
      <c r="K39" s="300">
        <v>-166765</v>
      </c>
      <c r="L39" s="300">
        <v>-4417</v>
      </c>
      <c r="M39" s="301">
        <v>-3176</v>
      </c>
      <c r="N39" s="302">
        <v>39.1</v>
      </c>
      <c r="O39" s="293"/>
    </row>
    <row r="40" spans="1:16" ht="27" customHeight="1" x14ac:dyDescent="0.15">
      <c r="A40" s="248"/>
      <c r="B40" s="244"/>
      <c r="C40" s="244"/>
      <c r="D40" s="244"/>
      <c r="E40" s="244"/>
      <c r="F40" s="244"/>
      <c r="G40" s="1160" t="s">
        <v>503</v>
      </c>
      <c r="H40" s="1161"/>
      <c r="I40" s="1161"/>
      <c r="J40" s="1162"/>
      <c r="K40" s="300">
        <v>-1931617</v>
      </c>
      <c r="L40" s="300">
        <v>-51159</v>
      </c>
      <c r="M40" s="301">
        <v>-27766</v>
      </c>
      <c r="N40" s="302">
        <v>84.3</v>
      </c>
      <c r="O40" s="293"/>
    </row>
    <row r="41" spans="1:16" x14ac:dyDescent="0.15">
      <c r="A41" s="248"/>
      <c r="B41" s="244"/>
      <c r="C41" s="244"/>
      <c r="D41" s="244"/>
      <c r="E41" s="244"/>
      <c r="F41" s="244"/>
      <c r="G41" s="1166" t="s">
        <v>279</v>
      </c>
      <c r="H41" s="1167"/>
      <c r="I41" s="1167"/>
      <c r="J41" s="1168"/>
      <c r="K41" s="294">
        <v>802467</v>
      </c>
      <c r="L41" s="300">
        <v>21253</v>
      </c>
      <c r="M41" s="301">
        <v>11838</v>
      </c>
      <c r="N41" s="302">
        <v>79.5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1277056</v>
      </c>
      <c r="J51" s="320">
        <v>33981</v>
      </c>
      <c r="K51" s="321">
        <v>-63</v>
      </c>
      <c r="L51" s="322">
        <v>42839</v>
      </c>
      <c r="M51" s="323">
        <v>-13.3</v>
      </c>
      <c r="N51" s="324">
        <v>-49.7</v>
      </c>
    </row>
    <row r="52" spans="1:14" x14ac:dyDescent="0.15">
      <c r="A52" s="248"/>
      <c r="B52" s="244"/>
      <c r="C52" s="244"/>
      <c r="D52" s="244"/>
      <c r="E52" s="244"/>
      <c r="F52" s="244"/>
      <c r="G52" s="325"/>
      <c r="H52" s="326" t="s">
        <v>514</v>
      </c>
      <c r="I52" s="327">
        <v>410305</v>
      </c>
      <c r="J52" s="328">
        <v>10918</v>
      </c>
      <c r="K52" s="329">
        <v>-67.3</v>
      </c>
      <c r="L52" s="330">
        <v>22027</v>
      </c>
      <c r="M52" s="331">
        <v>-17.100000000000001</v>
      </c>
      <c r="N52" s="332">
        <v>-50.2</v>
      </c>
    </row>
    <row r="53" spans="1:14" x14ac:dyDescent="0.15">
      <c r="A53" s="248"/>
      <c r="B53" s="244"/>
      <c r="C53" s="244"/>
      <c r="D53" s="244"/>
      <c r="E53" s="244"/>
      <c r="F53" s="244"/>
      <c r="G53" s="310" t="s">
        <v>515</v>
      </c>
      <c r="H53" s="311"/>
      <c r="I53" s="319">
        <v>2158217</v>
      </c>
      <c r="J53" s="320">
        <v>57276</v>
      </c>
      <c r="K53" s="321">
        <v>68.599999999999994</v>
      </c>
      <c r="L53" s="322">
        <v>46819</v>
      </c>
      <c r="M53" s="323">
        <v>9.3000000000000007</v>
      </c>
      <c r="N53" s="324">
        <v>59.3</v>
      </c>
    </row>
    <row r="54" spans="1:14" x14ac:dyDescent="0.15">
      <c r="A54" s="248"/>
      <c r="B54" s="244"/>
      <c r="C54" s="244"/>
      <c r="D54" s="244"/>
      <c r="E54" s="244"/>
      <c r="F54" s="244"/>
      <c r="G54" s="325"/>
      <c r="H54" s="326" t="s">
        <v>514</v>
      </c>
      <c r="I54" s="327">
        <v>846409</v>
      </c>
      <c r="J54" s="328">
        <v>22462</v>
      </c>
      <c r="K54" s="329">
        <v>105.7</v>
      </c>
      <c r="L54" s="330">
        <v>24121</v>
      </c>
      <c r="M54" s="331">
        <v>9.5</v>
      </c>
      <c r="N54" s="332">
        <v>96.2</v>
      </c>
    </row>
    <row r="55" spans="1:14" x14ac:dyDescent="0.15">
      <c r="A55" s="248"/>
      <c r="B55" s="244"/>
      <c r="C55" s="244"/>
      <c r="D55" s="244"/>
      <c r="E55" s="244"/>
      <c r="F55" s="244"/>
      <c r="G55" s="310" t="s">
        <v>516</v>
      </c>
      <c r="H55" s="311"/>
      <c r="I55" s="319">
        <v>1488580</v>
      </c>
      <c r="J55" s="320">
        <v>39384</v>
      </c>
      <c r="K55" s="321">
        <v>-31.2</v>
      </c>
      <c r="L55" s="322">
        <v>53270</v>
      </c>
      <c r="M55" s="323">
        <v>13.8</v>
      </c>
      <c r="N55" s="324">
        <v>-45</v>
      </c>
    </row>
    <row r="56" spans="1:14" x14ac:dyDescent="0.15">
      <c r="A56" s="248"/>
      <c r="B56" s="244"/>
      <c r="C56" s="244"/>
      <c r="D56" s="244"/>
      <c r="E56" s="244"/>
      <c r="F56" s="244"/>
      <c r="G56" s="325"/>
      <c r="H56" s="326" t="s">
        <v>514</v>
      </c>
      <c r="I56" s="327">
        <v>468578</v>
      </c>
      <c r="J56" s="328">
        <v>12397</v>
      </c>
      <c r="K56" s="329">
        <v>-44.8</v>
      </c>
      <c r="L56" s="330">
        <v>24316</v>
      </c>
      <c r="M56" s="331">
        <v>0.8</v>
      </c>
      <c r="N56" s="332">
        <v>-45.6</v>
      </c>
    </row>
    <row r="57" spans="1:14" x14ac:dyDescent="0.15">
      <c r="A57" s="248"/>
      <c r="B57" s="244"/>
      <c r="C57" s="244"/>
      <c r="D57" s="244"/>
      <c r="E57" s="244"/>
      <c r="F57" s="244"/>
      <c r="G57" s="310" t="s">
        <v>517</v>
      </c>
      <c r="H57" s="311"/>
      <c r="I57" s="319">
        <v>1580851</v>
      </c>
      <c r="J57" s="320">
        <v>41795</v>
      </c>
      <c r="K57" s="321">
        <v>6.1</v>
      </c>
      <c r="L57" s="322">
        <v>53292</v>
      </c>
      <c r="M57" s="323">
        <v>0</v>
      </c>
      <c r="N57" s="324">
        <v>6.1</v>
      </c>
    </row>
    <row r="58" spans="1:14" x14ac:dyDescent="0.15">
      <c r="A58" s="248"/>
      <c r="B58" s="244"/>
      <c r="C58" s="244"/>
      <c r="D58" s="244"/>
      <c r="E58" s="244"/>
      <c r="F58" s="244"/>
      <c r="G58" s="325"/>
      <c r="H58" s="326" t="s">
        <v>514</v>
      </c>
      <c r="I58" s="327">
        <v>583562</v>
      </c>
      <c r="J58" s="328">
        <v>15428</v>
      </c>
      <c r="K58" s="329">
        <v>24.4</v>
      </c>
      <c r="L58" s="330">
        <v>28900</v>
      </c>
      <c r="M58" s="331">
        <v>18.899999999999999</v>
      </c>
      <c r="N58" s="332">
        <v>5.5</v>
      </c>
    </row>
    <row r="59" spans="1:14" x14ac:dyDescent="0.15">
      <c r="A59" s="248"/>
      <c r="B59" s="244"/>
      <c r="C59" s="244"/>
      <c r="D59" s="244"/>
      <c r="E59" s="244"/>
      <c r="F59" s="244"/>
      <c r="G59" s="310" t="s">
        <v>518</v>
      </c>
      <c r="H59" s="311"/>
      <c r="I59" s="319">
        <v>1578203</v>
      </c>
      <c r="J59" s="320">
        <v>41799</v>
      </c>
      <c r="K59" s="321">
        <v>0</v>
      </c>
      <c r="L59" s="322">
        <v>49919</v>
      </c>
      <c r="M59" s="323">
        <v>-6.3</v>
      </c>
      <c r="N59" s="324">
        <v>6.3</v>
      </c>
    </row>
    <row r="60" spans="1:14" x14ac:dyDescent="0.15">
      <c r="A60" s="248"/>
      <c r="B60" s="244"/>
      <c r="C60" s="244"/>
      <c r="D60" s="244"/>
      <c r="E60" s="244"/>
      <c r="F60" s="244"/>
      <c r="G60" s="325"/>
      <c r="H60" s="326" t="s">
        <v>514</v>
      </c>
      <c r="I60" s="333">
        <v>440060</v>
      </c>
      <c r="J60" s="328">
        <v>11655</v>
      </c>
      <c r="K60" s="329">
        <v>-24.5</v>
      </c>
      <c r="L60" s="330">
        <v>26398</v>
      </c>
      <c r="M60" s="331">
        <v>-8.6999999999999993</v>
      </c>
      <c r="N60" s="332">
        <v>-15.8</v>
      </c>
    </row>
    <row r="61" spans="1:14" x14ac:dyDescent="0.15">
      <c r="A61" s="248"/>
      <c r="B61" s="244"/>
      <c r="C61" s="244"/>
      <c r="D61" s="244"/>
      <c r="E61" s="244"/>
      <c r="F61" s="244"/>
      <c r="G61" s="310" t="s">
        <v>519</v>
      </c>
      <c r="H61" s="334"/>
      <c r="I61" s="335">
        <v>1616581</v>
      </c>
      <c r="J61" s="336">
        <v>42847</v>
      </c>
      <c r="K61" s="337">
        <v>-3.9</v>
      </c>
      <c r="L61" s="338">
        <v>49228</v>
      </c>
      <c r="M61" s="339">
        <v>0.7</v>
      </c>
      <c r="N61" s="324">
        <v>-4.5999999999999996</v>
      </c>
    </row>
    <row r="62" spans="1:14" x14ac:dyDescent="0.15">
      <c r="A62" s="248"/>
      <c r="B62" s="244"/>
      <c r="C62" s="244"/>
      <c r="D62" s="244"/>
      <c r="E62" s="244"/>
      <c r="F62" s="244"/>
      <c r="G62" s="325"/>
      <c r="H62" s="326" t="s">
        <v>514</v>
      </c>
      <c r="I62" s="327">
        <v>549783</v>
      </c>
      <c r="J62" s="328">
        <v>14572</v>
      </c>
      <c r="K62" s="329">
        <v>-1.3</v>
      </c>
      <c r="L62" s="330">
        <v>25152</v>
      </c>
      <c r="M62" s="331">
        <v>0.7</v>
      </c>
      <c r="N62" s="332">
        <v>-2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10.78</v>
      </c>
      <c r="G47" s="12">
        <v>12.65</v>
      </c>
      <c r="H47" s="12">
        <v>12.18</v>
      </c>
      <c r="I47" s="12">
        <v>9.01</v>
      </c>
      <c r="J47" s="13">
        <v>9.43</v>
      </c>
    </row>
    <row r="48" spans="2:10" ht="57.75" customHeight="1" x14ac:dyDescent="0.15">
      <c r="B48" s="14"/>
      <c r="C48" s="1171" t="s">
        <v>4</v>
      </c>
      <c r="D48" s="1171"/>
      <c r="E48" s="1172"/>
      <c r="F48" s="15">
        <v>2.38</v>
      </c>
      <c r="G48" s="16">
        <v>2.12</v>
      </c>
      <c r="H48" s="16">
        <v>2.14</v>
      </c>
      <c r="I48" s="16">
        <v>2.04</v>
      </c>
      <c r="J48" s="17">
        <v>2.16</v>
      </c>
    </row>
    <row r="49" spans="2:10" ht="57.75" customHeight="1" thickBot="1" x14ac:dyDescent="0.2">
      <c r="B49" s="18"/>
      <c r="C49" s="1173" t="s">
        <v>5</v>
      </c>
      <c r="D49" s="1173"/>
      <c r="E49" s="1174"/>
      <c r="F49" s="19" t="s">
        <v>526</v>
      </c>
      <c r="G49" s="20">
        <v>0.42</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瀬戸　章宏</cp:lastModifiedBy>
  <cp:lastPrinted>2017-04-04T00:40:44Z</cp:lastPrinted>
  <dcterms:created xsi:type="dcterms:W3CDTF">2017-01-25T02:47:47Z</dcterms:created>
  <dcterms:modified xsi:type="dcterms:W3CDTF">2017-04-28T02:52:32Z</dcterms:modified>
  <cp:category/>
</cp:coreProperties>
</file>