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<sst xmlns="http://schemas.openxmlformats.org/spreadsheetml/2006/main" count="1159" uniqueCount="578">
  <si>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</si>
  <si>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</si>
  <si>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</si>
  <si>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</si>
  <si>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</si>
  <si>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</si>
  <si>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</si>
  <si>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</si>
  <si>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</si>
  <si>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</si>
  <si>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</si>
  <si>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</si>
  <si>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</si>
  <si>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</si>
  <si>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</si>
  <si>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</si>
  <si>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</si>
  <si>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</si>
  <si>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</si>
  <si>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</si>
  <si>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</si>
  <si>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</si>
  <si>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</si>
  <si>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</si>
  <si>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</si>
  <si>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</si>
  <si>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</si>
  <si>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</si>
  <si>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</si>
  <si>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</si>
  <si>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</si>
  <si>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</si>
  <si>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</si>
  <si>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</si>
  <si>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</si>
  <si>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</si>
  <si>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</si>
  <si>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</si>
  <si>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</si>
  <si>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</si>
  <si>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</si>
  <si>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</si>
  <si>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</si>
  <si>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</si>
  <si>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</si>
  <si>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</si>
  <si>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</si>
  <si>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</si>
  <si>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</si>
  <si>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</si>
  <si>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</si>
  <si>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</si>
  <si>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</si>
  <si>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</si>
  <si>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</si>
  <si>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</si>
  <si>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</si>
  <si>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</si>
  <si>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</si>
  <si>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</si>
  <si>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</si>
  <si>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</si>
  <si>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</si>
  <si>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</si>
  <si>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</si>
  <si>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</si>
  <si>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</si>
  <si>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</si>
  <si>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</si>
  <si>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</si>
  <si>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</si>
  <si>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</si>
  <si>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</si>
  <si>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</si>
  <si>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</si>
  <si>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</si>
  <si>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</si>
  <si>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</si>
  <si>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</si>
  <si>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</si>
  <si>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</si>
  <si>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</si>
  <si>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</si>
  <si>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</si>
  <si>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</si>
  <si>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</si>
  <si>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</si>
  <si>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</si>
  <si>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</si>
  <si>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</si>
  <si>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</si>
  <si>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</si>
  <si>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</si>
  <si>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</si>
  <si>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</si>
  <si>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</si>
  <si>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</si>
  <si>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</si>
  <si>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</si>
  <si>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</si>
  <si>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</si>
  <si>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</si>
  <si>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</si>
  <si>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</si>
  <si>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</si>
  <si>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</si>
  <si>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</si>
  <si>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</si>
  <si>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</si>
  <si>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</si>
  <si>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</si>
  <si>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</si>
  <si>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</si>
  <si>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</si>
  <si>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</si>
  <si>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</si>
  <si>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</si>
  <si>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</si>
  <si>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</si>
  <si>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</si>
  <si>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</si>
  <si>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</si>
  <si>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</si>
  <si>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</si>
  <si>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</si>
  <si>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</si>
  <si>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</si>
  <si>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</si>
  <si>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</si>
  <si>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</si>
  <si>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</si>
  <si>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</si>
  <si>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</si>
  <si>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</si>
  <si>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</si>
  <si>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</si>
  <si>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</si>
  <si>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</si>
  <si>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</si>
  <si>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</si>
  <si>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</si>
  <si>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</si>
  <si>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</si>
  <si>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</si>
  <si>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</si>
  <si>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</si>
  <si>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</si>
  <si>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</si>
  <si>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</si>
  <si>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</si>
  <si>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</si>
  <si>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</si>
  <si>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</si>
  <si>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</si>
  <si>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</si>
  <si>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</si>
  <si>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</si>
  <si>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</si>
  <si>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</si>
  <si>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</si>
  <si>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</si>
  <si>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</si>
  <si>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</si>
  <si>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</si>
  <si>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</si>
  <si>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</si>
  <si>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</si>
  <si>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</si>
  <si>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</si>
  <si>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</si>
  <si>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</si>
  <si>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</si>
  <si>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</si>
  <si>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</si>
  <si>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</si>
  <si>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</si>
  <si>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</si>
  <si>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</si>
  <si>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</si>
  <si>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</si>
  <si>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</si>
  <si>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</si>
  <si>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</si>
  <si>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</si>
  <si>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</si>
  <si>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</si>
  <si>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</si>
  <si>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</si>
  <si>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</si>
  <si>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</si>
  <si>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</si>
  <si>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</si>
  <si>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</si>
  <si>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</si>
  <si>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</si>
  <si>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</si>
  <si>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</si>
  <si>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</si>
  <si>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石川県川北町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</si>
  <si>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</si>
  <si>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</si>
  <si>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</si>
  <si>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</si>
  <si>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</si>
  <si>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</si>
  <si>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</si>
  <si>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</si>
  <si>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</si>
  <si>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</si>
  <si>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</si>
  <si>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</si>
  <si>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</si>
  <si>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</si>
  <si>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</si>
  <si>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</si>
  <si>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</si>
  <si>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</si>
  <si>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</si>
  <si>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</si>
  <si>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</si>
  <si>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</si>
  <si>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</si>
  <si>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</si>
  <si>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</si>
  <si>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</si>
  <si>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</si>
  <si>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</si>
  <si>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</si>
  <si>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</si>
  <si>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</si>
  <si>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</si>
  <si>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</si>
  <si>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</si>
  <si>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</si>
  <si>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</si>
  <si>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</si>
  <si>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</si>
  <si>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</si>
  <si>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</si>
  <si>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</si>
  <si>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</si>
  <si>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</si>
  <si>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</si>
  <si>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</si>
  <si>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</si>
  <si>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</si>
  <si>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</si>
  <si>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</si>
  <si>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</si>
  <si>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</si>
  <si>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</si>
  <si>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</si>
  <si>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</si>
  <si>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</si>
  <si>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</si>
  <si>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</si>
  <si>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</si>
  <si>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</si>
  <si>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</si>
  <si>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</si>
  <si>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</si>
  <si>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</si>
  <si>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</si>
  <si>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</si>
  <si>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</si>
  <si>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</si>
  <si>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</si>
  <si>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</si>
  <si>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</si>
  <si>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</si>
  <si>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</si>
  <si>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</si>
  <si>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</si>
  <si>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</si>
  <si>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</si>
  <si>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</si>
  <si>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</si>
  <si>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</si>
  <si>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</si>
  <si>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</si>
  <si>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</si>
  <si>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</si>
  <si>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</si>
  <si>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</si>
  <si>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</si>
  <si>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</si>
  <si>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</si>
  <si>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</si>
  <si>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</si>
  <si>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</si>
  <si>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</si>
  <si>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</si>
  <si>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</si>
  <si>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</si>
  <si>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</si>
  <si>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</si>
  <si>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</si>
  <si>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</si>
  <si>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</si>
  <si>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</si>
  <si>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</si>
  <si>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</si>
  <si>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</si>
  <si>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</si>
  <si>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</si>
  <si>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</si>
  <si>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</si>
  <si>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</si>
  <si>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</si>
  <si>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</si>
  <si>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</si>
  <si>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</si>
  <si>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</si>
  <si>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</si>
  <si>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</si>
  <si>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</si>
  <si>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</si>
  <si>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</si>
  <si>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</si>
  <si>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</si>
  <si>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</si>
  <si>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</si>
  <si>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</si>
  <si>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</si>
  <si>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</si>
  <si>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</si>
  <si>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</si>
  <si>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</si>
  <si>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</si>
  <si>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</si>
  <si>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</si>
  <si>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</si>
  <si>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</si>
  <si>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</si>
  <si>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</si>
  <si>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</si>
  <si>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</si>
  <si>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</si>
  <si>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</si>
  <si>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</si>
  <si>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</si>
  <si>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</si>
  <si>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</si>
  <si>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</si>
  <si>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</si>
  <si>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</si>
  <si>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</si>
  <si>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石川県川北町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</si>
  <si>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</si>
  <si>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</si>
  <si>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</si>
  <si>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</si>
  <si>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</si>
  <si>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</si>
  <si>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</si>
  <si>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</si>
  <si>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</si>
  <si>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</si>
  <si>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</si>
  <si>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</si>
  <si>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</si>
  <si>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</si>
  <si>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</si>
  <si>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</si>
  <si>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</si>
  <si>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</si>
  <si>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</si>
  <si>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</si>
  <si>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</si>
  <si>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</si>
  <si>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</si>
  <si>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</si>
  <si>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</si>
  <si>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</si>
  <si>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</si>
  <si>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</si>
  <si>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</si>
  <si>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</si>
  <si>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</si>
  <si>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</si>
  <si>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</si>
  <si>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</si>
  <si>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川北町国民健康保険特別会計</t>
    <phoneticPr fontId="5"/>
  </si>
  <si>
    <t>川北町介護保険事業特別会計</t>
    <phoneticPr fontId="5"/>
  </si>
  <si>
    <t>川北町後期高齢者医療特別会計</t>
    <phoneticPr fontId="5"/>
  </si>
  <si>
    <t>川北町介護保険サービス事業特別会計</t>
    <phoneticPr fontId="5"/>
  </si>
  <si>
    <t>川北町工業用水道事業会計</t>
    <phoneticPr fontId="5"/>
  </si>
  <si>
    <t>法適用企業</t>
    <phoneticPr fontId="5"/>
  </si>
  <si>
    <t>川北町簡易水道事業特別会計</t>
    <phoneticPr fontId="5"/>
  </si>
  <si>
    <t>法非適用企業</t>
    <phoneticPr fontId="5"/>
  </si>
  <si>
    <t>川北町農業集落排水事業特別会計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</si>
  <si>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</si>
  <si>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</si>
  <si>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</si>
  <si>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</si>
  <si>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</si>
  <si>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</si>
  <si>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</si>
  <si>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</si>
  <si>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</si>
  <si>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</si>
  <si>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</si>
  <si>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</si>
  <si>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</si>
  <si>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</si>
  <si>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</si>
  <si>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</si>
  <si>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</si>
  <si>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</si>
  <si>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</si>
  <si>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</si>
  <si>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</si>
  <si>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</si>
  <si>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</si>
  <si>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</si>
  <si>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</si>
  <si>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</si>
  <si>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</si>
  <si>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</si>
  <si>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</si>
  <si>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</si>
  <si>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</si>
  <si>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</si>
  <si>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</si>
  <si>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</si>
  <si>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</si>
  <si>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</si>
  <si>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</si>
  <si>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</si>
  <si>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</si>
  <si>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</si>
  <si>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</si>
  <si>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</si>
  <si>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</si>
  <si>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</si>
  <si>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</si>
  <si>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</si>
  <si>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</si>
  <si>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</si>
  <si>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</si>
  <si>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</si>
  <si>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</si>
  <si>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</si>
  <si>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</si>
  <si>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</si>
  <si>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</si>
  <si>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</si>
  <si>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</si>
  <si>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</si>
  <si>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</si>
  <si>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</si>
  <si>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</si>
  <si>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</si>
  <si>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</si>
  <si>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</si>
  <si>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</si>
  <si>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</si>
  <si>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</si>
  <si>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</si>
  <si>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</si>
  <si>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</si>
  <si>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</si>
  <si>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</si>
  <si>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</si>
  <si>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</si>
  <si>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</si>
  <si>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</si>
  <si>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</si>
  <si>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</si>
  <si>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</si>
  <si>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</si>
  <si>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</si>
  <si>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</si>
  <si>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</si>
  <si>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</si>
  <si>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</si>
  <si>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</si>
  <si>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</si>
  <si>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</si>
  <si>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</si>
  <si>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</si>
  <si>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</si>
  <si>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</si>
  <si>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</si>
  <si>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</si>
  <si>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</si>
  <si>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</si>
  <si>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</si>
  <si>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</si>
  <si>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</si>
  <si>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</si>
  <si>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</si>
  <si>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</si>
  <si>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</si>
  <si>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</si>
  <si>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</si>
  <si>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</si>
  <si>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</si>
  <si>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</si>
  <si>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</si>
  <si>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</si>
  <si>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</si>
  <si>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</si>
  <si>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</si>
  <si>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</si>
  <si>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</si>
  <si>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</si>
  <si>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</si>
  <si>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</si>
  <si>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</si>
  <si>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</si>
  <si>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</si>
  <si>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</si>
  <si>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</si>
  <si>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</si>
  <si>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</si>
  <si>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</si>
  <si>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</si>
  <si>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</si>
  <si>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</si>
  <si>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</si>
  <si>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</si>
  <si>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</si>
  <si>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</si>
  <si>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</si>
  <si>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</si>
  <si>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</si>
  <si>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</si>
  <si>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</si>
  <si>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</si>
  <si>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</si>
  <si>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</si>
  <si>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</si>
  <si>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0.35</t>
  </si>
  <si>
    <t>▲ 4.67</t>
  </si>
  <si>
    <t>一般会計</t>
  </si>
  <si>
    <t>川北町工業用水道事業会計</t>
  </si>
  <si>
    <t>川北町国民健康保険特別会計</t>
  </si>
  <si>
    <t>川北町介護保険事業特別会計</t>
  </si>
  <si>
    <t>川北町農業集落排水事業特別会計</t>
  </si>
  <si>
    <t>川北町介護保険サービス事業特別会計</t>
  </si>
  <si>
    <t>川北町後期高齢者医療特別会計</t>
  </si>
  <si>
    <t>川北町簡易水道事業特別会計</t>
  </si>
  <si>
    <t>その他会計（赤字）</t>
  </si>
  <si>
    <t>その他会計（黒字）</t>
  </si>
  <si>
    <t>能美広域事務組合</t>
    <rPh sb="0" eb="2">
      <t>ノミ</t>
    </rPh>
    <rPh sb="2" eb="4">
      <t>コウイキ</t>
    </rPh>
    <rPh sb="4" eb="6">
      <t>ジム</t>
    </rPh>
    <rPh sb="6" eb="8">
      <t>クミアイ</t>
    </rPh>
    <phoneticPr fontId="2"/>
  </si>
  <si>
    <t>手取郷広域事務組合</t>
    <rPh sb="0" eb="2">
      <t>テドリ</t>
    </rPh>
    <rPh sb="2" eb="3">
      <t>ゴウ</t>
    </rPh>
    <rPh sb="3" eb="5">
      <t>コウイキ</t>
    </rPh>
    <rPh sb="5" eb="7">
      <t>ジム</t>
    </rPh>
    <rPh sb="7" eb="9">
      <t>クミアイ</t>
    </rPh>
    <phoneticPr fontId="2"/>
  </si>
  <si>
    <t>手取川流域環境衛生事業組合</t>
    <rPh sb="0" eb="3">
      <t>テドリガワ</t>
    </rPh>
    <rPh sb="3" eb="5">
      <t>リュウイキ</t>
    </rPh>
    <rPh sb="5" eb="7">
      <t>カンキョウ</t>
    </rPh>
    <rPh sb="7" eb="9">
      <t>エイセイ</t>
    </rPh>
    <rPh sb="9" eb="11">
      <t>ジギョウ</t>
    </rPh>
    <rPh sb="11" eb="13">
      <t>クミアイ</t>
    </rPh>
    <phoneticPr fontId="2"/>
  </si>
  <si>
    <t>能美介護認定事務組合</t>
    <rPh sb="0" eb="2">
      <t>ノミ</t>
    </rPh>
    <rPh sb="2" eb="4">
      <t>カイゴ</t>
    </rPh>
    <rPh sb="4" eb="6">
      <t>ニンテイ</t>
    </rPh>
    <rPh sb="6" eb="8">
      <t>ジム</t>
    </rPh>
    <rPh sb="8" eb="1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</si>
  <si>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</si>
  <si>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</si>
  <si>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石川県消防賞じゅつ金組合</t>
    <rPh sb="0" eb="3">
      <t>イシカワケン</t>
    </rPh>
    <rPh sb="3" eb="5">
      <t>ショウボウ</t>
    </rPh>
    <rPh sb="5" eb="6">
      <t>ショウ</t>
    </rPh>
    <rPh sb="9" eb="10">
      <t>キン</t>
    </rPh>
    <rPh sb="10" eb="12">
      <t>クミアイ</t>
    </rPh>
    <phoneticPr fontId="2"/>
  </si>
  <si>
    <t>手取川水防事務組合</t>
    <rPh sb="0" eb="3">
      <t>テドリガワ</t>
    </rPh>
    <rPh sb="3" eb="5">
      <t>スイボウ</t>
    </rPh>
    <rPh sb="5" eb="7">
      <t>ジム</t>
    </rPh>
    <rPh sb="7" eb="9">
      <t>クミアイ</t>
    </rPh>
    <phoneticPr fontId="2"/>
  </si>
  <si>
    <t>石川県町村議会公務災害補償組合</t>
    <rPh sb="0" eb="3">
      <t>イシカワケン</t>
    </rPh>
    <rPh sb="3" eb="5">
      <t>チョウソン</t>
    </rPh>
    <rPh sb="5" eb="7">
      <t>ギカイ</t>
    </rPh>
    <rPh sb="7" eb="9">
      <t>コウム</t>
    </rPh>
    <rPh sb="9" eb="11">
      <t>サイガイ</t>
    </rPh>
    <rPh sb="11" eb="13">
      <t>ホショウ</t>
    </rPh>
    <rPh sb="13" eb="15">
      <t>クミアイ</t>
    </rPh>
    <phoneticPr fontId="2"/>
  </si>
  <si>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</si>
  <si>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6">
      <t>コウイキケン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</si>
  <si>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6">
      <t>コウイキケン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</si>
  <si>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6">
      <t>コウイキケン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2"/>
  </si>
  <si>
    <t>白山石川医療企業団（公立松任石川中央病院事業会計）</t>
    <rPh sb="0" eb="2">
      <t>ハクサン</t>
    </rPh>
    <rPh sb="2" eb="4">
      <t>イシカワ</t>
    </rPh>
    <rPh sb="4" eb="6">
      <t>イリョウ</t>
    </rPh>
    <rPh sb="6" eb="8">
      <t>キギョウ</t>
    </rPh>
    <rPh sb="8" eb="9">
      <t>ダン</t>
    </rPh>
    <rPh sb="10" eb="12">
      <t>コウリツ</t>
    </rPh>
    <rPh sb="12" eb="14">
      <t>マットウ</t>
    </rPh>
    <rPh sb="14" eb="16">
      <t>イシカワ</t>
    </rPh>
    <rPh sb="16" eb="18">
      <t>チュウオウ</t>
    </rPh>
    <rPh sb="18" eb="20">
      <t>ビョウイン</t>
    </rPh>
    <rPh sb="20" eb="22">
      <t>ジギョウ</t>
    </rPh>
    <rPh sb="22" eb="24">
      <t>カイケイ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</si>
  <si>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</si>
  <si>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</si>
  <si>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川北町余暇健康開発公社</t>
    <rPh sb="0" eb="3">
      <t>カワキタマチ</t>
    </rPh>
    <rPh sb="3" eb="5">
      <t>ヨカ</t>
    </rPh>
    <rPh sb="5" eb="7">
      <t>ケンコウ</t>
    </rPh>
    <rPh sb="7" eb="9">
      <t>カイハツ</t>
    </rPh>
    <rPh sb="9" eb="11">
      <t>コウシャ</t>
    </rPh>
    <phoneticPr fontId="2"/>
  </si>
  <si>
    <t>川北町土地開発公社</t>
    <rPh sb="0" eb="3">
      <t>カワキタマチ</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</si>
  <si>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</si>
  <si>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</si>
  <si>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</si>
  <si>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</si>
  <si>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</si>
  <si>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</si>
  <si>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</si>
  <si>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</si>
  <si>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</si>
  <si>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</si>
  <si>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</si>
  <si>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</si>
  <si>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</si>
  <si>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</si>
  <si>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実質公債費比率は、減少傾向にあるものの類似団体平均を上回っている。新発債の抑制など、起債に大きく頼ることのない財政運営に心がけ、比率の減少に努めていく。
　将来負担比率は、土地開発公社の将来負担額326百万円が増となった影響で、5年ぶりにプラスに転じた。しかし、平成29年度には、充当可能基金が増額の見込みであり、土地開発公社の将来負担額も、経営健全化に関する計画に基づき改善される見込みであることから、再びマイナスに転じることが予想される。この予想に関わらず、今後とも、繰上償還や財政調整基金等への積立てを実施し、更なる財政健全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</si>
</sst>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63575</c:v>
                </c:pt>
                <c:pt idx="1">
                  <c:v>101422</c:v>
                </c:pt>
                <c:pt idx="2">
                  <c:v>116264</c:v>
                </c:pt>
                <c:pt idx="3">
                  <c:v>175053</c:v>
                </c:pt>
                <c:pt idx="4">
                  <c:v>99397</c:v>
                </c:pt>
              </c:numCache>
            </c:numRef>
          </c:val>
          <c:smooth val="0"/>
        </c:ser>
        <c:dLbls>
          <c:showLegendKey val="0"/>
          <c:showVal val="0"/>
          <c:showCatName val="0"/>
          <c:showSerName val="0"/>
          <c:showPercent val="0"/>
          <c:showBubbleSize val="0"/>
        </c:dLbls>
        <c:marker val="1"/>
        <c:smooth val="0"/>
        <c:axId val="124294656"/>
        <c:axId val="124296576"/>
      </c:lineChart>
      <c:catAx>
        <c:axId val="124294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96576"/>
        <c:crosses val="autoZero"/>
        <c:auto val="1"/>
        <c:lblAlgn val="ctr"/>
        <c:lblOffset val="100"/>
        <c:tickLblSkip val="1"/>
        <c:tickMarkSkip val="1"/>
        <c:noMultiLvlLbl val="0"/>
      </c:catAx>
      <c:valAx>
        <c:axId val="1242965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9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11.56</c:v>
                </c:pt>
                <c:pt idx="1">
                  <c:v>11.22</c:v>
                </c:pt>
                <c:pt idx="2">
                  <c:v>7.41</c:v>
                </c:pt>
                <c:pt idx="3">
                  <c:v>6.47</c:v>
                </c:pt>
                <c:pt idx="4">
                  <c:v>7.13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76.599999999999994</c:v>
                </c:pt>
                <c:pt idx="1">
                  <c:v>80.44</c:v>
                </c:pt>
                <c:pt idx="2">
                  <c:v>86.74</c:v>
                </c:pt>
                <c:pt idx="3">
                  <c:v>77.989999999999995</c:v>
                </c:pt>
                <c:pt idx="4">
                  <c:v>80.099999999999994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8477568"/>
        <c:axId val="7848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9.3800000000000008</c:v>
                </c:pt>
                <c:pt idx="1">
                  <c:v>10.28</c:v>
                </c:pt>
                <c:pt idx="2">
                  <c:v>-0.35</c:v>
                </c:pt>
                <c:pt idx="3">
                  <c:v>-4.67</c:v>
                </c:pt>
                <c:pt idx="4">
                  <c:v>2.0299999999999998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8477568"/>
        <c:axId val="78483840"/>
      </c:lineChart>
      <c:catAx>
        <c:axId val="7847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483840"/>
        <c:crosses val="autoZero"/>
        <c:auto val="1"/>
        <c:lblAlgn val="ctr"/>
        <c:lblOffset val="100"/>
        <c:tickLblSkip val="1"/>
        <c:tickMarkSkip val="1"/>
        <c:noMultiLvlLbl val="0"/>
      </c:catAx>
      <c:valAx>
        <c:axId val="7848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47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川北町簡易水道事業特別会計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7.0000000000000007E-2</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川北町後期高齢者医療特別会計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0.03</c:v>
                </c:pt>
                <c:pt idx="4">
                  <c:v>#N/A</c:v>
                </c:pt>
                <c:pt idx="5">
                  <c:v>0.04</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川北町介護保険サービス事業特別会計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0.03</c:v>
                </c:pt>
                <c:pt idx="4">
                  <c:v>#N/A</c:v>
                </c:pt>
                <c:pt idx="5">
                  <c:v>0.08</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川北町農業集落排水事業特別会計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0.24</c:v>
                </c:pt>
                <c:pt idx="2">
                  <c:v>#N/A</c:v>
                </c:pt>
                <c:pt idx="3">
                  <c:v>0.27</c:v>
                </c:pt>
                <c:pt idx="4">
                  <c:v>#N/A</c:v>
                </c:pt>
                <c:pt idx="5">
                  <c:v>0.26</c:v>
                </c:pt>
                <c:pt idx="6">
                  <c:v>#N/A</c:v>
                </c:pt>
                <c:pt idx="7">
                  <c:v>0.25</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川北町介護保険事業特別会計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1.18</c:v>
                </c:pt>
                <c:pt idx="2">
                  <c:v>#N/A</c:v>
                </c:pt>
                <c:pt idx="3">
                  <c:v>1.24</c:v>
                </c:pt>
                <c:pt idx="4">
                  <c:v>#N/A</c:v>
                </c:pt>
                <c:pt idx="5">
                  <c:v>1.05</c:v>
                </c:pt>
                <c:pt idx="6">
                  <c:v>#N/A</c:v>
                </c:pt>
                <c:pt idx="7">
                  <c:v>0.38</c:v>
                </c:pt>
                <c:pt idx="8">
                  <c:v>#N/A</c:v>
                </c:pt>
                <c:pt idx="9">
                  <c:v>0.53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川北町国民健康保険特別会計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1.48</c:v>
                </c:pt>
                <c:pt idx="2">
                  <c:v>#N/A</c:v>
                </c:pt>
                <c:pt idx="3">
                  <c:v>1.39</c:v>
                </c:pt>
                <c:pt idx="4">
                  <c:v>#N/A</c:v>
                </c:pt>
                <c:pt idx="5">
                  <c:v>1.27</c:v>
                </c:pt>
                <c:pt idx="6">
                  <c:v>#N/A</c:v>
                </c:pt>
                <c:pt idx="7">
                  <c:v>0.59</c:v>
                </c:pt>
                <c:pt idx="8">
                  <c:v>#N/A</c:v>
                </c:pt>
                <c:pt idx="9">
                  <c:v>1.04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川北町工業用水道事業会計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11.56</c:v>
                </c:pt>
                <c:pt idx="2">
                  <c:v>#N/A</c:v>
                </c:pt>
                <c:pt idx="3">
                  <c:v>11.21</c:v>
                </c:pt>
                <c:pt idx="4">
                  <c:v>#N/A</c:v>
                </c:pt>
                <c:pt idx="5">
                  <c:v>7.41</c:v>
                </c:pt>
                <c:pt idx="6">
                  <c:v>#N/A</c:v>
                </c:pt>
                <c:pt idx="7">
                  <c:v>6.46</c:v>
                </c:pt>
                <c:pt idx="8">
                  <c:v>#N/A</c:v>
                </c:pt>
                <c:pt idx="9">
                  <c:v>7.13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9188352"/>
        <c:axId val="79189888"/>
      </c:barChart>
      <c:catAx>
        <c:axId val="791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189888"/>
        <c:crosses val="autoZero"/>
        <c:auto val="1"/>
        <c:lblAlgn val="ctr"/>
        <c:lblOffset val="100"/>
        <c:tickLblSkip val="1"/>
        <c:tickMarkSkip val="1"/>
        <c:noMultiLvlLbl val="0"/>
      </c:catAx>
      <c:valAx>
        <c:axId val="7918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18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394</c:v>
                </c:pt>
                <c:pt idx="5">
                  <c:v>383</c:v>
                </c:pt>
                <c:pt idx="8">
                  <c:v>393</c:v>
                </c:pt>
                <c:pt idx="11">
                  <c:v>378</c:v>
                </c:pt>
                <c:pt idx="14">
                  <c:v>375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66</c:v>
                </c:pt>
                <c:pt idx="6">
                  <c:v>64</c:v>
                </c:pt>
                <c:pt idx="9">
                  <c:v>55</c:v>
                </c:pt>
                <c:pt idx="12">
                  <c:v>58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c:v>
                </c:pt>
                <c:pt idx="3">
                  <c:v>52</c:v>
                </c:pt>
                <c:pt idx="6">
                  <c:v>53</c:v>
                </c:pt>
                <c:pt idx="9">
                  <c:v>53</c:v>
                </c:pt>
                <c:pt idx="12">
                  <c:v>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494</c:v>
                </c:pt>
                <c:pt idx="3">
                  <c:v>443</c:v>
                </c:pt>
                <c:pt idx="6">
                  <c:v>442</c:v>
                </c:pt>
                <c:pt idx="9">
                  <c:v>430</c:v>
                </c:pt>
                <c:pt idx="12">
                  <c:v>431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9019392"/>
        <c:axId val="7902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227</c:v>
                </c:pt>
                <c:pt idx="2">
                  <c:v>#N/A</c:v>
                </c:pt>
                <c:pt idx="3">
                  <c:v>#N/A</c:v>
                </c:pt>
                <c:pt idx="4">
                  <c:v>178</c:v>
                </c:pt>
                <c:pt idx="5">
                  <c:v>#N/A</c:v>
                </c:pt>
                <c:pt idx="6">
                  <c:v>#N/A</c:v>
                </c:pt>
                <c:pt idx="7">
                  <c:v>166</c:v>
                </c:pt>
                <c:pt idx="8">
                  <c:v>#N/A</c:v>
                </c:pt>
                <c:pt idx="9">
                  <c:v>#N/A</c:v>
                </c:pt>
                <c:pt idx="10">
                  <c:v>160</c:v>
                </c:pt>
                <c:pt idx="11">
                  <c:v>#N/A</c:v>
                </c:pt>
                <c:pt idx="12">
                  <c:v>#N/A</c:v>
                </c:pt>
                <c:pt idx="13">
                  <c:v>174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9019392"/>
        <c:axId val="79025664"/>
      </c:lineChart>
      <c:catAx>
        <c:axId val="7901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025664"/>
        <c:crosses val="autoZero"/>
        <c:auto val="1"/>
        <c:lblAlgn val="ctr"/>
        <c:lblOffset val="100"/>
        <c:tickLblSkip val="1"/>
        <c:tickMarkSkip val="1"/>
        <c:noMultiLvlLbl val="0"/>
      </c:catAx>
      <c:valAx>
        <c:axId val="7902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01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2768</c:v>
                </c:pt>
                <c:pt idx="5">
                  <c:v>2853</c:v>
                </c:pt>
                <c:pt idx="8">
                  <c:v>2968</c:v>
                </c:pt>
                <c:pt idx="11">
                  <c:v>3157</c:v>
                </c:pt>
                <c:pt idx="14">
                  <c:v>3142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1011</c:v>
                </c:pt>
                <c:pt idx="5">
                  <c:v>909</c:v>
                </c:pt>
                <c:pt idx="8">
                  <c:v>775</c:v>
                </c:pt>
                <c:pt idx="11">
                  <c:v>643</c:v>
                </c:pt>
                <c:pt idx="14">
                  <c:v>635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2194</c:v>
                </c:pt>
                <c:pt idx="5">
                  <c:v>2314</c:v>
                </c:pt>
                <c:pt idx="8">
                  <c:v>2404</c:v>
                </c:pt>
                <c:pt idx="11">
                  <c:v>2247</c:v>
                </c:pt>
                <c:pt idx="14">
                  <c:v>2278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9</c:v>
                </c:pt>
                <c:pt idx="12">
                  <c:v>335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568</c:v>
                </c:pt>
                <c:pt idx="3">
                  <c:v>545</c:v>
                </c:pt>
                <c:pt idx="6">
                  <c:v>519</c:v>
                </c:pt>
                <c:pt idx="9">
                  <c:v>495</c:v>
                </c:pt>
                <c:pt idx="12">
                  <c:v>491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455</c:v>
                </c:pt>
                <c:pt idx="3">
                  <c:v>411</c:v>
                </c:pt>
                <c:pt idx="6">
                  <c:v>454</c:v>
                </c:pt>
                <c:pt idx="9">
                  <c:v>474</c:v>
                </c:pt>
                <c:pt idx="12">
                  <c:v>543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360</c:v>
                </c:pt>
                <c:pt idx="3">
                  <c:v>353</c:v>
                </c:pt>
                <c:pt idx="6">
                  <c:v>347</c:v>
                </c:pt>
                <c:pt idx="9">
                  <c:v>317</c:v>
                </c:pt>
                <c:pt idx="12">
                  <c:v>292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4451</c:v>
                </c:pt>
                <c:pt idx="3">
                  <c:v>4400</c:v>
                </c:pt>
                <c:pt idx="6">
                  <c:v>4475</c:v>
                </c:pt>
                <c:pt idx="9">
                  <c:v>4630</c:v>
                </c:pt>
                <c:pt idx="12">
                  <c:v>4602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9153408"/>
        <c:axId val="7930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207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9153408"/>
        <c:axId val="79303040"/>
      </c:lineChart>
      <c:catAx>
        <c:axId val="7915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303040"/>
        <c:crosses val="autoZero"/>
        <c:auto val="1"/>
        <c:lblAlgn val="ctr"/>
        <c:lblOffset val="100"/>
        <c:tickLblSkip val="1"/>
        <c:tickMarkSkip val="1"/>
        <c:noMultiLvlLbl val="0"/>
      </c:catAx>
      <c:valAx>
        <c:axId val="793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15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{2E7108F0-80E1-4297-B1FF-DC465294C41E}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{027EFA8E-1A41-46F5-ACC6-C84EB09977C8}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{2B2F9800-BF71-4802-AC7A-8C2063C5B7E4}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{109157FE-1133-4171-90BC-FE5B4983751F}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{428D0344-D434-4A06-BBC7-AFA7A55DEA65}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{A9F482FB-9389-4E4C-A08D-25263EAF49BD}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{92663193-50A5-4AD0-A961-45D0EDFD2ADA}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{73F70AF1-FA9D-4274-A249-C5C1323E14B0}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{0AE851D7-7A7A-415A-ACDB-ED72402C9707}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{BA0FF08D-145F-4AE6-BBE3-C4D4FF6A5FA2}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9784960"/>
        <c:axId val="79787136"/>
      </c:scatterChart>
      <c:valAx>
        <c:axId val="79784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787136"/>
        <c:crosses val="autoZero"/>
        <c:crossBetween val="midCat"/>
      </c:valAx>
      <c:valAx>
        <c:axId val="79787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784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{9352B834-A606-4016-A00E-2B611E993430}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{39DF0497-E049-4F81-B7E1-88B12ADB6F16}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{378F8C2F-7B36-491D-86B5-B8503C9D0AAE}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{F93EA6CC-F6A4-4D73-BFD1-BC85E2C54CBC}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{59EFAD05-9361-42A3-8E5C-7B649156251D}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10.9</c:v>
                </c:pt>
                <c:pt idx="2">
                  <c:v>9.8000000000000007</c:v>
                </c:pt>
                <c:pt idx="3">
                  <c:v>8.6</c:v>
                </c:pt>
                <c:pt idx="4">
                  <c:v>8.6</c:v>
                </c:pt>
              </c:numCache>
            </c:numRef>
          </c:xVal>
          <c:yVal>
            <c:numRef>
              <c:f>公会計指標分析・財政指標組合せ分析表!$K$73:$O$73</c:f>
              <c:numCache>
                <c:formatCode>#,##0.0;"▲ "#,##0.0</c:formatCode>
                <c:ptCount val="5"/>
                <c:pt idx="4">
                  <c:v>10.7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{F8777C02-4CB1-4848-8E82-6DA50B677FDC}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{549BCF95-ED92-4185-B505-F2B689ACDB6A}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{69FFC0FE-BD49-460B-A9C3-23857B9D6ACF}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{21F78DCF-42D9-4418-AEEE-3BCC2C76D108}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{C1E30968-D8B0-4E6D-9666-F212997689C1}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0562816"/>
        <c:axId val="80597760"/>
      </c:scatterChart>
      <c:valAx>
        <c:axId val="80562816"/>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597760"/>
        <c:crosses val="autoZero"/>
        <c:crossBetween val="midCat"/>
      </c:valAx>
      <c:valAx>
        <c:axId val="80597760"/>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56281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元利償還金については、国の大型補正に呼応し実施した事業の影響により多少の前後はあるものの、平成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年度のピークが過ぎ、年々減少傾向にある。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交付税算入公債費等の減少や実質公債費比率の分子の増加を鑑み、交付税算入のある有利な起債の活用や繰上償還の実施により財政運営の健全化を推し進めていく。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土地開発公社の将来負担額</a:t>
          </a:r>
          <a:r>
            <a:rPr kumimoji="1" lang="en-US" altLang="ja-JP" sz="1400">
              <a:solidFill>
                <a:schemeClr val="dk1"/>
              </a:solidFill>
              <a:effectLst/>
              <a:latin typeface="+mn-ea"/>
              <a:ea typeface="+mn-ea"/>
              <a:cs typeface="+mn-cs"/>
            </a:rPr>
            <a:t>326</a:t>
          </a:r>
          <a:r>
            <a:rPr kumimoji="1" lang="ja-JP" altLang="ja-JP" sz="1400">
              <a:solidFill>
                <a:schemeClr val="dk1"/>
              </a:solidFill>
              <a:effectLst/>
              <a:latin typeface="+mn-ea"/>
              <a:ea typeface="+mn-ea"/>
              <a:cs typeface="+mn-cs"/>
            </a:rPr>
            <a:t>百万円が増となった影響で、</a:t>
          </a:r>
          <a:r>
            <a:rPr kumimoji="1" lang="en-US" altLang="ja-JP" sz="1400">
              <a:solidFill>
                <a:schemeClr val="dk1"/>
              </a:solidFill>
              <a:effectLst/>
              <a:latin typeface="+mn-ea"/>
              <a:ea typeface="+mn-ea"/>
              <a:cs typeface="+mn-cs"/>
            </a:rPr>
            <a:t>5</a:t>
          </a:r>
          <a:r>
            <a:rPr kumimoji="1" lang="ja-JP" altLang="ja-JP" sz="1400">
              <a:solidFill>
                <a:schemeClr val="dk1"/>
              </a:solidFill>
              <a:effectLst/>
              <a:latin typeface="+mn-ea"/>
              <a:ea typeface="+mn-ea"/>
              <a:cs typeface="+mn-cs"/>
            </a:rPr>
            <a:t>年ぶりに将来負担比率</a:t>
          </a:r>
          <a:r>
            <a:rPr kumimoji="1" lang="ja-JP" altLang="en-US" sz="1400">
              <a:solidFill>
                <a:schemeClr val="dk1"/>
              </a:solidFill>
              <a:effectLst/>
              <a:latin typeface="+mn-ea"/>
              <a:ea typeface="+mn-ea"/>
              <a:cs typeface="+mn-cs"/>
            </a:rPr>
            <a:t>の分子</a:t>
          </a:r>
          <a:r>
            <a:rPr kumimoji="1" lang="ja-JP" altLang="ja-JP" sz="1400">
              <a:solidFill>
                <a:schemeClr val="dk1"/>
              </a:solidFill>
              <a:effectLst/>
              <a:latin typeface="+mn-ea"/>
              <a:ea typeface="+mn-ea"/>
              <a:cs typeface="+mn-cs"/>
            </a:rPr>
            <a:t>がプラスに転じた。</a:t>
          </a:r>
          <a:endParaRPr lang="ja-JP" altLang="ja-JP" sz="1400">
            <a:effectLst/>
            <a:latin typeface="+mn-ea"/>
            <a:ea typeface="+mn-ea"/>
          </a:endParaRPr>
        </a:p>
        <a:p>
          <a:r>
            <a:rPr kumimoji="1" lang="ja-JP" altLang="ja-JP" sz="1400">
              <a:solidFill>
                <a:schemeClr val="dk1"/>
              </a:solidFill>
              <a:effectLst/>
              <a:latin typeface="+mn-ea"/>
              <a:ea typeface="+mn-ea"/>
              <a:cs typeface="+mn-cs"/>
            </a:rPr>
            <a:t>しかし、平成</a:t>
          </a:r>
          <a:r>
            <a:rPr kumimoji="1" lang="en-US" altLang="ja-JP" sz="1400">
              <a:solidFill>
                <a:schemeClr val="dk1"/>
              </a:solidFill>
              <a:effectLst/>
              <a:latin typeface="+mn-ea"/>
              <a:ea typeface="+mn-ea"/>
              <a:cs typeface="+mn-cs"/>
            </a:rPr>
            <a:t>29</a:t>
          </a:r>
          <a:r>
            <a:rPr kumimoji="1" lang="ja-JP" altLang="ja-JP" sz="1400">
              <a:solidFill>
                <a:schemeClr val="dk1"/>
              </a:solidFill>
              <a:effectLst/>
              <a:latin typeface="+mn-ea"/>
              <a:ea typeface="+mn-ea"/>
              <a:cs typeface="+mn-cs"/>
            </a:rPr>
            <a:t>年度には、充当可能基金が増額し、土地開発公社の将来負担額は、経営健全化に関する計画に基づき改善される見込みであることから、再びマイナスに転じることが予想され</a:t>
          </a:r>
          <a:r>
            <a:rPr kumimoji="1" lang="ja-JP" altLang="en-US" sz="1400">
              <a:solidFill>
                <a:schemeClr val="dk1"/>
              </a:solidFill>
              <a:effectLst/>
              <a:latin typeface="+mn-ea"/>
              <a:ea typeface="+mn-ea"/>
              <a:cs typeface="+mn-cs"/>
            </a:rPr>
            <a:t>る</a:t>
          </a:r>
          <a:r>
            <a:rPr kumimoji="1" lang="ja-JP" altLang="ja-JP" sz="1400">
              <a:solidFill>
                <a:schemeClr val="dk1"/>
              </a:solidFill>
              <a:effectLst/>
              <a:latin typeface="+mn-ea"/>
              <a:ea typeface="+mn-ea"/>
              <a:cs typeface="+mn-cs"/>
            </a:rPr>
            <a:t>。</a:t>
          </a:r>
          <a:endParaRPr lang="ja-JP" altLang="ja-JP" sz="1400">
            <a:effectLst/>
            <a:latin typeface="+mn-ea"/>
            <a:ea typeface="+mn-ea"/>
          </a:endParaRPr>
        </a:p>
        <a:p>
          <a:r>
            <a:rPr kumimoji="1" lang="ja-JP" altLang="ja-JP" sz="1400">
              <a:solidFill>
                <a:schemeClr val="dk1"/>
              </a:solidFill>
              <a:effectLst/>
              <a:latin typeface="+mn-ea"/>
              <a:ea typeface="+mn-ea"/>
              <a:cs typeface="+mn-cs"/>
            </a:rPr>
            <a:t>上記の予想に関わらず、</a:t>
          </a:r>
          <a:r>
            <a:rPr kumimoji="1" lang="ja-JP" altLang="en-US" sz="1400">
              <a:solidFill>
                <a:schemeClr val="dk1"/>
              </a:solidFill>
              <a:effectLst/>
              <a:latin typeface="+mn-ea"/>
              <a:ea typeface="+mn-ea"/>
              <a:cs typeface="+mn-cs"/>
            </a:rPr>
            <a:t>今後とも、繰上償還や新発債の抑制及び財政調整基金の積立て等を実施し、更なる</a:t>
          </a:r>
          <a:r>
            <a:rPr kumimoji="1" lang="ja-JP" altLang="ja-JP" sz="1400">
              <a:solidFill>
                <a:schemeClr val="dk1"/>
              </a:solidFill>
              <a:effectLst/>
              <a:latin typeface="+mn-ea"/>
              <a:ea typeface="+mn-ea"/>
              <a:cs typeface="+mn-cs"/>
            </a:rPr>
            <a:t>財政健全化に努めていく。</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企業誘致の成功により、人口規模を上回る税収があるため、類似団体・全国及び石川県平均をともに大きく上回っている。</a:t>
          </a:r>
          <a:endParaRPr kumimoji="1" lang="en-US" altLang="ja-JP" sz="1300">
            <a:latin typeface="ＭＳ Ｐゴシック"/>
          </a:endParaRPr>
        </a:p>
        <a:p>
          <a:r>
            <a:rPr kumimoji="1" lang="ja-JP" altLang="en-US" sz="1300">
              <a:latin typeface="ＭＳ Ｐゴシック"/>
            </a:rPr>
            <a:t>景気が緩やかな回復基調にあるとの認識が示されているものの、景気回復の実感が乏しいうえ、先行きが不透明であることもあいまって、企業の設備投資等が鈍化し、税収が減少傾向にある</a:t>
          </a:r>
          <a:r>
            <a:rPr kumimoji="1" lang="en-US" altLang="ja-JP" sz="1300">
              <a:latin typeface="ＭＳ Ｐゴシック"/>
            </a:rPr>
            <a:t>.</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そのため、財政力指数は近年低下傾向にあるが、高い徴収率（平成</a:t>
          </a:r>
          <a:r>
            <a:rPr kumimoji="1" lang="en-US" altLang="ja-JP" sz="1300">
              <a:latin typeface="ＭＳ Ｐゴシック"/>
            </a:rPr>
            <a:t>28</a:t>
          </a:r>
          <a:r>
            <a:rPr kumimoji="1" lang="ja-JP" altLang="en-US" sz="1300">
              <a:latin typeface="ＭＳ Ｐゴシック"/>
            </a:rPr>
            <a:t>年度現年分</a:t>
          </a:r>
          <a:r>
            <a:rPr kumimoji="1" lang="en-US" altLang="ja-JP" sz="1300">
              <a:latin typeface="ＭＳ Ｐゴシック"/>
            </a:rPr>
            <a:t>99.8</a:t>
          </a:r>
          <a:r>
            <a:rPr kumimoji="1" lang="ja-JP" altLang="en-US" sz="1300">
              <a:latin typeface="ＭＳ Ｐゴシック"/>
            </a:rPr>
            <a:t>％）を維持し、今後も高い財政力指数の維持に努めていく。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104926</xdr:rowOff>
    </xdr:from>
    <xdr:to>
      <xdr:col>7</xdr:col>
      <xdr:colOff>152400</xdr:colOff>
      <xdr:row>41</xdr:row>
      <xdr:rowOff>116417</xdr:rowOff>
    </xdr:to>
    <xdr:cxnSp macro="">
      <xdr:nvCxnSpPr>
        <xdr:cNvPr id="69" name="直線コネクタ 68"/>
        <xdr:cNvCxnSpPr/>
      </xdr:nvCxnSpPr>
      <xdr:spPr>
        <a:xfrm flipV="1">
          <a:off x="4114800" y="71343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81945</xdr:rowOff>
    </xdr:from>
    <xdr:to>
      <xdr:col>6</xdr:col>
      <xdr:colOff>0</xdr:colOff>
      <xdr:row>41</xdr:row>
      <xdr:rowOff>116417</xdr:rowOff>
    </xdr:to>
    <xdr:cxnSp macro="">
      <xdr:nvCxnSpPr>
        <xdr:cNvPr id="72" name="直線コネクタ 71"/>
        <xdr:cNvCxnSpPr/>
      </xdr:nvCxnSpPr>
      <xdr:spPr>
        <a:xfrm>
          <a:off x="3225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47474</xdr:rowOff>
    </xdr:from>
    <xdr:to>
      <xdr:col>4</xdr:col>
      <xdr:colOff>482600</xdr:colOff>
      <xdr:row>41</xdr:row>
      <xdr:rowOff>81945</xdr:rowOff>
    </xdr:to>
    <xdr:cxnSp macro="">
      <xdr:nvCxnSpPr>
        <xdr:cNvPr id="75" name="直線コネクタ 74"/>
        <xdr:cNvCxnSpPr/>
      </xdr:nvCxnSpPr>
      <xdr:spPr>
        <a:xfrm>
          <a:off x="2336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1512</xdr:rowOff>
    </xdr:from>
    <xdr:to>
      <xdr:col>3</xdr:col>
      <xdr:colOff>279400</xdr:colOff>
      <xdr:row>41</xdr:row>
      <xdr:rowOff>47474</xdr:rowOff>
    </xdr:to>
    <xdr:cxnSp macro="">
      <xdr:nvCxnSpPr>
        <xdr:cNvPr id="78" name="直線コネクタ 77"/>
        <xdr:cNvCxnSpPr/>
      </xdr:nvCxnSpPr>
      <xdr:spPr>
        <a:xfrm>
          <a:off x="1447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54126</xdr:rowOff>
    </xdr:from>
    <xdr:to>
      <xdr:col>7</xdr:col>
      <xdr:colOff>203200</xdr:colOff>
      <xdr:row>41</xdr:row>
      <xdr:rowOff>155726</xdr:rowOff>
    </xdr:to>
    <xdr:sp macro="" textlink="">
      <xdr:nvSpPr>
        <xdr:cNvPr id="88" name="円/楕円 87"/>
        <xdr:cNvSpPr/>
      </xdr:nvSpPr>
      <xdr:spPr>
        <a:xfrm>
          <a:off x="4902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70653</xdr:rowOff>
    </xdr:from>
    <xdr:ext cx="762000" cy="259045"/>
    <xdr:sp macro="" textlink="">
      <xdr:nvSpPr>
        <xdr:cNvPr id="89" name="財政力該当値テキスト"/>
        <xdr:cNvSpPr txBox="1"/>
      </xdr:nvSpPr>
      <xdr:spPr>
        <a:xfrm>
          <a:off x="5041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90" name="円/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31145</xdr:rowOff>
    </xdr:from>
    <xdr:to>
      <xdr:col>4</xdr:col>
      <xdr:colOff>533400</xdr:colOff>
      <xdr:row>41</xdr:row>
      <xdr:rowOff>132745</xdr:rowOff>
    </xdr:to>
    <xdr:sp macro="" textlink="">
      <xdr:nvSpPr>
        <xdr:cNvPr id="92" name="円/楕円 91"/>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142922</xdr:rowOff>
    </xdr:from>
    <xdr:ext cx="762000" cy="259045"/>
    <xdr:sp macro="" textlink="">
      <xdr:nvSpPr>
        <xdr:cNvPr id="93" name="テキスト ボックス 92"/>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168124</xdr:rowOff>
    </xdr:from>
    <xdr:to>
      <xdr:col>3</xdr:col>
      <xdr:colOff>330200</xdr:colOff>
      <xdr:row>41</xdr:row>
      <xdr:rowOff>98274</xdr:rowOff>
    </xdr:to>
    <xdr:sp macro="" textlink="">
      <xdr:nvSpPr>
        <xdr:cNvPr id="94" name="円/楕円 93"/>
        <xdr:cNvSpPr/>
      </xdr:nvSpPr>
      <xdr:spPr>
        <a:xfrm>
          <a:off x="2286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108451</xdr:rowOff>
    </xdr:from>
    <xdr:ext cx="762000" cy="259045"/>
    <xdr:sp macro="" textlink="">
      <xdr:nvSpPr>
        <xdr:cNvPr id="95" name="テキスト ボックス 94"/>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122162</xdr:rowOff>
    </xdr:from>
    <xdr:to>
      <xdr:col>2</xdr:col>
      <xdr:colOff>127000</xdr:colOff>
      <xdr:row>41</xdr:row>
      <xdr:rowOff>52312</xdr:rowOff>
    </xdr:to>
    <xdr:sp macro="" textlink="">
      <xdr:nvSpPr>
        <xdr:cNvPr id="96" name="円/楕円 95"/>
        <xdr:cNvSpPr/>
      </xdr:nvSpPr>
      <xdr:spPr>
        <a:xfrm>
          <a:off x="1397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62489</xdr:rowOff>
    </xdr:from>
    <xdr:ext cx="762000" cy="259045"/>
    <xdr:sp macro="" textlink="">
      <xdr:nvSpPr>
        <xdr:cNvPr id="97" name="テキスト ボックス 96"/>
        <xdr:cNvSpPr txBox="1"/>
      </xdr:nvSpPr>
      <xdr:spPr>
        <a:xfrm>
          <a:off x="1066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分母の地方交付税や臨時財政対策債及び譲与税等の各種交付金の減少と分子の社会保障関係費用の自然増等により、前年度対比で</a:t>
          </a:r>
          <a:r>
            <a:rPr kumimoji="1" lang="en-US" altLang="ja-JP" sz="1300">
              <a:latin typeface="ＭＳ Ｐゴシック"/>
            </a:rPr>
            <a:t>1.6</a:t>
          </a:r>
          <a:r>
            <a:rPr kumimoji="1" lang="ja-JP" altLang="en-US" sz="1300">
              <a:latin typeface="ＭＳ Ｐゴシック"/>
            </a:rPr>
            <a:t>％悪化した。</a:t>
          </a:r>
          <a:endParaRPr kumimoji="1" lang="en-US" altLang="ja-JP" sz="1300">
            <a:latin typeface="ＭＳ Ｐゴシック"/>
          </a:endParaRPr>
        </a:p>
        <a:p>
          <a:r>
            <a:rPr kumimoji="1" lang="ja-JP" altLang="en-US" sz="1300">
              <a:latin typeface="ＭＳ Ｐゴシック"/>
            </a:rPr>
            <a:t>しかしながら、類似団体では</a:t>
          </a:r>
          <a:r>
            <a:rPr kumimoji="1" lang="en-US" altLang="ja-JP" sz="1300">
              <a:latin typeface="ＭＳ Ｐゴシック"/>
            </a:rPr>
            <a:t>8</a:t>
          </a:r>
          <a:r>
            <a:rPr kumimoji="1" lang="ja-JP" altLang="en-US" sz="1300">
              <a:latin typeface="ＭＳ Ｐゴシック"/>
            </a:rPr>
            <a:t>位、石川県ではトップの数値となっている。</a:t>
          </a:r>
          <a:endParaRPr kumimoji="1" lang="en-US" altLang="ja-JP" sz="1300">
            <a:latin typeface="ＭＳ Ｐゴシック"/>
          </a:endParaRPr>
        </a:p>
        <a:p>
          <a:r>
            <a:rPr kumimoji="1" lang="ja-JP" altLang="en-US" sz="1300">
              <a:latin typeface="ＭＳ Ｐゴシック"/>
            </a:rPr>
            <a:t>今後も、経常経費の削減に努めるとともに、地方債の繰上償還を実施するなど、安定した財政運営に取り組み、現在の水準の維持に努めていく。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117094</xdr:rowOff>
    </xdr:from>
    <xdr:to>
      <xdr:col>7</xdr:col>
      <xdr:colOff>152400</xdr:colOff>
      <xdr:row>61</xdr:row>
      <xdr:rowOff>22860</xdr:rowOff>
    </xdr:to>
    <xdr:cxnSp macro="">
      <xdr:nvCxnSpPr>
        <xdr:cNvPr id="130" name="直線コネクタ 129"/>
        <xdr:cNvCxnSpPr/>
      </xdr:nvCxnSpPr>
      <xdr:spPr>
        <a:xfrm>
          <a:off x="4114800" y="1040409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117094</xdr:rowOff>
    </xdr:from>
    <xdr:to>
      <xdr:col>6</xdr:col>
      <xdr:colOff>0</xdr:colOff>
      <xdr:row>61</xdr:row>
      <xdr:rowOff>13208</xdr:rowOff>
    </xdr:to>
    <xdr:cxnSp macro="">
      <xdr:nvCxnSpPr>
        <xdr:cNvPr id="133" name="直線コネクタ 132"/>
        <xdr:cNvCxnSpPr/>
      </xdr:nvCxnSpPr>
      <xdr:spPr>
        <a:xfrm flipV="1">
          <a:off x="3225800" y="1040409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10922</xdr:rowOff>
    </xdr:from>
    <xdr:to>
      <xdr:col>4</xdr:col>
      <xdr:colOff>482600</xdr:colOff>
      <xdr:row>61</xdr:row>
      <xdr:rowOff>13208</xdr:rowOff>
    </xdr:to>
    <xdr:cxnSp macro="">
      <xdr:nvCxnSpPr>
        <xdr:cNvPr id="136" name="直線コネクタ 135"/>
        <xdr:cNvCxnSpPr/>
      </xdr:nvCxnSpPr>
      <xdr:spPr>
        <a:xfrm>
          <a:off x="2336800" y="1029792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10922</xdr:rowOff>
    </xdr:from>
    <xdr:to>
      <xdr:col>3</xdr:col>
      <xdr:colOff>279400</xdr:colOff>
      <xdr:row>60</xdr:row>
      <xdr:rowOff>39878</xdr:rowOff>
    </xdr:to>
    <xdr:cxnSp macro="">
      <xdr:nvCxnSpPr>
        <xdr:cNvPr id="139" name="直線コネクタ 138"/>
        <xdr:cNvCxnSpPr/>
      </xdr:nvCxnSpPr>
      <xdr:spPr>
        <a:xfrm flipV="1">
          <a:off x="1447800" y="102979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143510</xdr:rowOff>
    </xdr:from>
    <xdr:to>
      <xdr:col>7</xdr:col>
      <xdr:colOff>203200</xdr:colOff>
      <xdr:row>61</xdr:row>
      <xdr:rowOff>73660</xdr:rowOff>
    </xdr:to>
    <xdr:sp macro="" textlink="">
      <xdr:nvSpPr>
        <xdr:cNvPr id="149" name="円/楕円 148"/>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64787</xdr:rowOff>
    </xdr:from>
    <xdr:ext cx="762000" cy="259045"/>
    <xdr:sp macro="" textlink="">
      <xdr:nvSpPr>
        <xdr:cNvPr id="150" name="財政構造の弾力性該当値テキスト"/>
        <xdr:cNvSpPr txBox="1"/>
      </xdr:nvSpPr>
      <xdr:spPr>
        <a:xfrm>
          <a:off x="5041900" y="1035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66294</xdr:rowOff>
    </xdr:from>
    <xdr:to>
      <xdr:col>6</xdr:col>
      <xdr:colOff>50800</xdr:colOff>
      <xdr:row>60</xdr:row>
      <xdr:rowOff>167894</xdr:rowOff>
    </xdr:to>
    <xdr:sp macro="" textlink="">
      <xdr:nvSpPr>
        <xdr:cNvPr id="151" name="円/楕円 150"/>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6621</xdr:rowOff>
    </xdr:from>
    <xdr:ext cx="736600" cy="259045"/>
    <xdr:sp macro="" textlink="">
      <xdr:nvSpPr>
        <xdr:cNvPr id="152" name="テキスト ボックス 151"/>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133858</xdr:rowOff>
    </xdr:from>
    <xdr:to>
      <xdr:col>4</xdr:col>
      <xdr:colOff>533400</xdr:colOff>
      <xdr:row>61</xdr:row>
      <xdr:rowOff>64008</xdr:rowOff>
    </xdr:to>
    <xdr:sp macro="" textlink="">
      <xdr:nvSpPr>
        <xdr:cNvPr id="153" name="円/楕円 152"/>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54" name="テキスト ボックス 153"/>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131572</xdr:rowOff>
    </xdr:from>
    <xdr:to>
      <xdr:col>3</xdr:col>
      <xdr:colOff>330200</xdr:colOff>
      <xdr:row>60</xdr:row>
      <xdr:rowOff>61722</xdr:rowOff>
    </xdr:to>
    <xdr:sp macro="" textlink="">
      <xdr:nvSpPr>
        <xdr:cNvPr id="155" name="円/楕円 154"/>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71899</xdr:rowOff>
    </xdr:from>
    <xdr:ext cx="762000" cy="259045"/>
    <xdr:sp macro="" textlink="">
      <xdr:nvSpPr>
        <xdr:cNvPr id="156" name="テキスト ボックス 155"/>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160528</xdr:rowOff>
    </xdr:from>
    <xdr:to>
      <xdr:col>2</xdr:col>
      <xdr:colOff>127000</xdr:colOff>
      <xdr:row>60</xdr:row>
      <xdr:rowOff>90678</xdr:rowOff>
    </xdr:to>
    <xdr:sp macro="" textlink="">
      <xdr:nvSpPr>
        <xdr:cNvPr id="157" name="円/楕円 156"/>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100855</xdr:rowOff>
    </xdr:from>
    <xdr:ext cx="762000" cy="259045"/>
    <xdr:sp macro="" textlink="">
      <xdr:nvSpPr>
        <xdr:cNvPr id="158" name="テキスト ボックス 157"/>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[185,451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一昨年度の手取川濁水対策等の影響の跳ね返りにより、前年度対比で</a:t>
          </a:r>
          <a:r>
            <a:rPr kumimoji="1" lang="en-US" altLang="ja-JP" sz="1300">
              <a:latin typeface="ＭＳ Ｐゴシック"/>
            </a:rPr>
            <a:t>1</a:t>
          </a:r>
          <a:r>
            <a:rPr kumimoji="1" lang="ja-JP" altLang="en-US" sz="1300">
              <a:latin typeface="ＭＳ Ｐゴシック"/>
            </a:rPr>
            <a:t>人当たりの決算額は</a:t>
          </a:r>
          <a:r>
            <a:rPr kumimoji="1" lang="en-US" altLang="ja-JP" sz="1300">
              <a:latin typeface="ＭＳ Ｐゴシック"/>
            </a:rPr>
            <a:t>1,736</a:t>
          </a:r>
          <a:r>
            <a:rPr kumimoji="1" lang="ja-JP" altLang="en-US" sz="1300">
              <a:latin typeface="ＭＳ Ｐゴシック"/>
            </a:rPr>
            <a:t>円減少した。</a:t>
          </a:r>
          <a:endParaRPr kumimoji="1" lang="en-US" altLang="ja-JP" sz="1300">
            <a:latin typeface="ＭＳ Ｐゴシック"/>
          </a:endParaRPr>
        </a:p>
        <a:p>
          <a:r>
            <a:rPr kumimoji="1" lang="ja-JP" altLang="en-US" sz="1300">
              <a:latin typeface="ＭＳ Ｐゴシック"/>
            </a:rPr>
            <a:t>類似団体平均よりも下回っているものの、今後もコスト削減に努めていく。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114678</xdr:rowOff>
    </xdr:from>
    <xdr:to>
      <xdr:col>7</xdr:col>
      <xdr:colOff>152400</xdr:colOff>
      <xdr:row>82</xdr:row>
      <xdr:rowOff>118168</xdr:rowOff>
    </xdr:to>
    <xdr:cxnSp macro="">
      <xdr:nvCxnSpPr>
        <xdr:cNvPr id="192" name="直線コネクタ 191"/>
        <xdr:cNvCxnSpPr/>
      </xdr:nvCxnSpPr>
      <xdr:spPr>
        <a:xfrm flipV="1">
          <a:off x="4114800" y="14173578"/>
          <a:ext cx="8382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111254</xdr:rowOff>
    </xdr:from>
    <xdr:to>
      <xdr:col>6</xdr:col>
      <xdr:colOff>0</xdr:colOff>
      <xdr:row>82</xdr:row>
      <xdr:rowOff>118168</xdr:rowOff>
    </xdr:to>
    <xdr:cxnSp macro="">
      <xdr:nvCxnSpPr>
        <xdr:cNvPr id="195" name="直線コネクタ 194"/>
        <xdr:cNvCxnSpPr/>
      </xdr:nvCxnSpPr>
      <xdr:spPr>
        <a:xfrm>
          <a:off x="3225800" y="14170154"/>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99236</xdr:rowOff>
    </xdr:from>
    <xdr:to>
      <xdr:col>4</xdr:col>
      <xdr:colOff>482600</xdr:colOff>
      <xdr:row>82</xdr:row>
      <xdr:rowOff>111254</xdr:rowOff>
    </xdr:to>
    <xdr:cxnSp macro="">
      <xdr:nvCxnSpPr>
        <xdr:cNvPr id="198" name="直線コネクタ 197"/>
        <xdr:cNvCxnSpPr/>
      </xdr:nvCxnSpPr>
      <xdr:spPr>
        <a:xfrm>
          <a:off x="2336800" y="1415813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98290</xdr:rowOff>
    </xdr:from>
    <xdr:to>
      <xdr:col>3</xdr:col>
      <xdr:colOff>279400</xdr:colOff>
      <xdr:row>82</xdr:row>
      <xdr:rowOff>99236</xdr:rowOff>
    </xdr:to>
    <xdr:cxnSp macro="">
      <xdr:nvCxnSpPr>
        <xdr:cNvPr id="201" name="直線コネクタ 200"/>
        <xdr:cNvCxnSpPr/>
      </xdr:nvCxnSpPr>
      <xdr:spPr>
        <a:xfrm>
          <a:off x="1447800" y="14157190"/>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63878</xdr:rowOff>
    </xdr:from>
    <xdr:to>
      <xdr:col>7</xdr:col>
      <xdr:colOff>203200</xdr:colOff>
      <xdr:row>82</xdr:row>
      <xdr:rowOff>165478</xdr:rowOff>
    </xdr:to>
    <xdr:sp macro="" textlink="">
      <xdr:nvSpPr>
        <xdr:cNvPr id="211" name="円/楕円 210"/>
        <xdr:cNvSpPr/>
      </xdr:nvSpPr>
      <xdr:spPr>
        <a:xfrm>
          <a:off x="4902200" y="141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156605</xdr:rowOff>
    </xdr:from>
    <xdr:ext cx="762000" cy="259045"/>
    <xdr:sp macro="" textlink="">
      <xdr:nvSpPr>
        <xdr:cNvPr id="212" name="人件費・物件費等の状況該当値テキスト"/>
        <xdr:cNvSpPr txBox="1"/>
      </xdr:nvSpPr>
      <xdr:spPr>
        <a:xfrm>
          <a:off x="5041900" y="1404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185,451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67368</xdr:rowOff>
    </xdr:from>
    <xdr:to>
      <xdr:col>6</xdr:col>
      <xdr:colOff>50800</xdr:colOff>
      <xdr:row>82</xdr:row>
      <xdr:rowOff>168968</xdr:rowOff>
    </xdr:to>
    <xdr:sp macro="" textlink="">
      <xdr:nvSpPr>
        <xdr:cNvPr id="213" name="円/楕円 212"/>
        <xdr:cNvSpPr/>
      </xdr:nvSpPr>
      <xdr:spPr>
        <a:xfrm>
          <a:off x="4064000" y="141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7695</xdr:rowOff>
    </xdr:from>
    <xdr:ext cx="736600" cy="259045"/>
    <xdr:sp macro="" textlink="">
      <xdr:nvSpPr>
        <xdr:cNvPr id="214" name="テキスト ボックス 213"/>
        <xdr:cNvSpPr txBox="1"/>
      </xdr:nvSpPr>
      <xdr:spPr>
        <a:xfrm>
          <a:off x="3733800" y="1389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60454</xdr:rowOff>
    </xdr:from>
    <xdr:to>
      <xdr:col>4</xdr:col>
      <xdr:colOff>533400</xdr:colOff>
      <xdr:row>82</xdr:row>
      <xdr:rowOff>162054</xdr:rowOff>
    </xdr:to>
    <xdr:sp macro="" textlink="">
      <xdr:nvSpPr>
        <xdr:cNvPr id="215" name="円/楕円 214"/>
        <xdr:cNvSpPr/>
      </xdr:nvSpPr>
      <xdr:spPr>
        <a:xfrm>
          <a:off x="3175000" y="141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781</xdr:rowOff>
    </xdr:from>
    <xdr:ext cx="762000" cy="259045"/>
    <xdr:sp macro="" textlink="">
      <xdr:nvSpPr>
        <xdr:cNvPr id="216" name="テキスト ボックス 215"/>
        <xdr:cNvSpPr txBox="1"/>
      </xdr:nvSpPr>
      <xdr:spPr>
        <a:xfrm>
          <a:off x="2844800" y="13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48436</xdr:rowOff>
    </xdr:from>
    <xdr:to>
      <xdr:col>3</xdr:col>
      <xdr:colOff>330200</xdr:colOff>
      <xdr:row>82</xdr:row>
      <xdr:rowOff>150036</xdr:rowOff>
    </xdr:to>
    <xdr:sp macro="" textlink="">
      <xdr:nvSpPr>
        <xdr:cNvPr id="217" name="円/楕円 216"/>
        <xdr:cNvSpPr/>
      </xdr:nvSpPr>
      <xdr:spPr>
        <a:xfrm>
          <a:off x="2286000" y="141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160213</xdr:rowOff>
    </xdr:from>
    <xdr:ext cx="762000" cy="259045"/>
    <xdr:sp macro="" textlink="">
      <xdr:nvSpPr>
        <xdr:cNvPr id="218" name="テキスト ボックス 217"/>
        <xdr:cNvSpPr txBox="1"/>
      </xdr:nvSpPr>
      <xdr:spPr>
        <a:xfrm>
          <a:off x="1955800" y="1387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47490</xdr:rowOff>
    </xdr:from>
    <xdr:to>
      <xdr:col>2</xdr:col>
      <xdr:colOff>127000</xdr:colOff>
      <xdr:row>82</xdr:row>
      <xdr:rowOff>149090</xdr:rowOff>
    </xdr:to>
    <xdr:sp macro="" textlink="">
      <xdr:nvSpPr>
        <xdr:cNvPr id="219" name="円/楕円 218"/>
        <xdr:cNvSpPr/>
      </xdr:nvSpPr>
      <xdr:spPr>
        <a:xfrm>
          <a:off x="1397000" y="141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159267</xdr:rowOff>
    </xdr:from>
    <xdr:ext cx="762000" cy="259045"/>
    <xdr:sp macro="" textlink="">
      <xdr:nvSpPr>
        <xdr:cNvPr id="220" name="テキスト ボックス 219"/>
        <xdr:cNvSpPr txBox="1"/>
      </xdr:nvSpPr>
      <xdr:spPr>
        <a:xfrm>
          <a:off x="1066800" y="1387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類似団体・全国市及び全国町村平均をともに大きく下回っている。</a:t>
          </a:r>
          <a:endParaRPr kumimoji="1" lang="en-US" altLang="ja-JP" sz="1300">
            <a:latin typeface="ＭＳ Ｐゴシック"/>
          </a:endParaRPr>
        </a:p>
        <a:p>
          <a:r>
            <a:rPr kumimoji="1" lang="ja-JP" altLang="en-US" sz="1300">
              <a:latin typeface="ＭＳ Ｐゴシック"/>
            </a:rPr>
            <a:t>今後とも、国の人事院勧告に基づき、適正な給与体系の維持に努めていく。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27214</xdr:rowOff>
    </xdr:from>
    <xdr:to>
      <xdr:col>24</xdr:col>
      <xdr:colOff>558800</xdr:colOff>
      <xdr:row>81</xdr:row>
      <xdr:rowOff>131536</xdr:rowOff>
    </xdr:to>
    <xdr:cxnSp macro="">
      <xdr:nvCxnSpPr>
        <xdr:cNvPr id="256" name="直線コネクタ 255"/>
        <xdr:cNvCxnSpPr/>
      </xdr:nvCxnSpPr>
      <xdr:spPr>
        <a:xfrm flipV="1">
          <a:off x="16179800" y="13743214"/>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153609</xdr:rowOff>
    </xdr:from>
    <xdr:to>
      <xdr:col>23</xdr:col>
      <xdr:colOff>406400</xdr:colOff>
      <xdr:row>81</xdr:row>
      <xdr:rowOff>131536</xdr:rowOff>
    </xdr:to>
    <xdr:cxnSp macro="">
      <xdr:nvCxnSpPr>
        <xdr:cNvPr id="259" name="直線コネクタ 258"/>
        <xdr:cNvCxnSpPr/>
      </xdr:nvCxnSpPr>
      <xdr:spPr>
        <a:xfrm>
          <a:off x="15290800" y="13869609"/>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153609</xdr:rowOff>
    </xdr:from>
    <xdr:to>
      <xdr:col>22</xdr:col>
      <xdr:colOff>203200</xdr:colOff>
      <xdr:row>81</xdr:row>
      <xdr:rowOff>166007</xdr:rowOff>
    </xdr:to>
    <xdr:cxnSp macro="">
      <xdr:nvCxnSpPr>
        <xdr:cNvPr id="262" name="直線コネクタ 261"/>
        <xdr:cNvCxnSpPr/>
      </xdr:nvCxnSpPr>
      <xdr:spPr>
        <a:xfrm flipV="1">
          <a:off x="14401800" y="1386960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166007</xdr:rowOff>
    </xdr:from>
    <xdr:to>
      <xdr:col>21</xdr:col>
      <xdr:colOff>0</xdr:colOff>
      <xdr:row>86</xdr:row>
      <xdr:rowOff>136071</xdr:rowOff>
    </xdr:to>
    <xdr:cxnSp macro="">
      <xdr:nvCxnSpPr>
        <xdr:cNvPr id="265" name="直線コネクタ 264"/>
        <xdr:cNvCxnSpPr/>
      </xdr:nvCxnSpPr>
      <xdr:spPr>
        <a:xfrm flipV="1">
          <a:off x="13512800" y="14053457"/>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6" name="フローチャート : 判断 265"/>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67" name="テキスト ボックス 266"/>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8" name="フローチャート : 判断 267"/>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69" name="テキスト ボックス 268"/>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79</xdr:row>
      <xdr:rowOff>147864</xdr:rowOff>
    </xdr:from>
    <xdr:to>
      <xdr:col>24</xdr:col>
      <xdr:colOff>609600</xdr:colOff>
      <xdr:row>80</xdr:row>
      <xdr:rowOff>78014</xdr:rowOff>
    </xdr:to>
    <xdr:sp macro="" textlink="">
      <xdr:nvSpPr>
        <xdr:cNvPr id="275" name="円/楕円 274"/>
        <xdr:cNvSpPr/>
      </xdr:nvSpPr>
      <xdr:spPr>
        <a:xfrm>
          <a:off x="169672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69141</xdr:rowOff>
    </xdr:from>
    <xdr:ext cx="762000" cy="259045"/>
    <xdr:sp macro="" textlink="">
      <xdr:nvSpPr>
        <xdr:cNvPr id="276" name="給与水準   （国との比較）該当値テキスト"/>
        <xdr:cNvSpPr txBox="1"/>
      </xdr:nvSpPr>
      <xdr:spPr>
        <a:xfrm>
          <a:off x="17106900" y="136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7" name="円/楕円 276"/>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78" name="テキスト ボックス 277"/>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102809</xdr:rowOff>
    </xdr:from>
    <xdr:to>
      <xdr:col>22</xdr:col>
      <xdr:colOff>254000</xdr:colOff>
      <xdr:row>81</xdr:row>
      <xdr:rowOff>32959</xdr:rowOff>
    </xdr:to>
    <xdr:sp macro="" textlink="">
      <xdr:nvSpPr>
        <xdr:cNvPr id="279" name="円/楕円 278"/>
        <xdr:cNvSpPr/>
      </xdr:nvSpPr>
      <xdr:spPr>
        <a:xfrm>
          <a:off x="15240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43136</xdr:rowOff>
    </xdr:from>
    <xdr:ext cx="762000" cy="259045"/>
    <xdr:sp macro="" textlink="">
      <xdr:nvSpPr>
        <xdr:cNvPr id="280" name="テキスト ボックス 279"/>
        <xdr:cNvSpPr txBox="1"/>
      </xdr:nvSpPr>
      <xdr:spPr>
        <a:xfrm>
          <a:off x="14909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115207</xdr:rowOff>
    </xdr:from>
    <xdr:to>
      <xdr:col>21</xdr:col>
      <xdr:colOff>50800</xdr:colOff>
      <xdr:row>82</xdr:row>
      <xdr:rowOff>45357</xdr:rowOff>
    </xdr:to>
    <xdr:sp macro="" textlink="">
      <xdr:nvSpPr>
        <xdr:cNvPr id="281" name="円/楕円 280"/>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55534</xdr:rowOff>
    </xdr:from>
    <xdr:ext cx="762000" cy="259045"/>
    <xdr:sp macro="" textlink="">
      <xdr:nvSpPr>
        <xdr:cNvPr id="282" name="テキスト ボックス 281"/>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3" name="円/楕円 282"/>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4" name="テキスト ボックス 28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類似団体・全国及び石川県平均を上回っている。</a:t>
          </a:r>
          <a:endParaRPr kumimoji="1" lang="en-US" altLang="ja-JP" sz="1300">
            <a:latin typeface="ＭＳ Ｐゴシック"/>
          </a:endParaRPr>
        </a:p>
        <a:p>
          <a:r>
            <a:rPr kumimoji="1" lang="ja-JP" altLang="en-US" sz="1300">
              <a:latin typeface="ＭＳ Ｐゴシック"/>
            </a:rPr>
            <a:t>これは、近年の保育・学童保育児童数の増加に伴い保育等に必要な職員を確保するため新規採用等をしているのが原因である。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61</xdr:row>
      <xdr:rowOff>16655</xdr:rowOff>
    </xdr:to>
    <xdr:cxnSp macro="">
      <xdr:nvCxnSpPr>
        <xdr:cNvPr id="321" name="直線コネクタ 320"/>
        <xdr:cNvCxnSpPr/>
      </xdr:nvCxnSpPr>
      <xdr:spPr>
        <a:xfrm>
          <a:off x="16179800" y="10433050"/>
          <a:ext cx="8382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133640</xdr:rowOff>
    </xdr:from>
    <xdr:to>
      <xdr:col>23</xdr:col>
      <xdr:colOff>406400</xdr:colOff>
      <xdr:row>60</xdr:row>
      <xdr:rowOff>146050</xdr:rowOff>
    </xdr:to>
    <xdr:cxnSp macro="">
      <xdr:nvCxnSpPr>
        <xdr:cNvPr id="324" name="直線コネクタ 323"/>
        <xdr:cNvCxnSpPr/>
      </xdr:nvCxnSpPr>
      <xdr:spPr>
        <a:xfrm>
          <a:off x="15290800" y="1042064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133640</xdr:rowOff>
    </xdr:from>
    <xdr:to>
      <xdr:col>22</xdr:col>
      <xdr:colOff>203200</xdr:colOff>
      <xdr:row>61</xdr:row>
      <xdr:rowOff>16655</xdr:rowOff>
    </xdr:to>
    <xdr:cxnSp macro="">
      <xdr:nvCxnSpPr>
        <xdr:cNvPr id="327" name="直線コネクタ 326"/>
        <xdr:cNvCxnSpPr/>
      </xdr:nvCxnSpPr>
      <xdr:spPr>
        <a:xfrm flipV="1">
          <a:off x="14401800" y="10420640"/>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8" name="フローチャート : 判断 327"/>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9" name="テキスト ボックス 328"/>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16655</xdr:rowOff>
    </xdr:from>
    <xdr:to>
      <xdr:col>21</xdr:col>
      <xdr:colOff>0</xdr:colOff>
      <xdr:row>61</xdr:row>
      <xdr:rowOff>26997</xdr:rowOff>
    </xdr:to>
    <xdr:cxnSp macro="">
      <xdr:nvCxnSpPr>
        <xdr:cNvPr id="330" name="直線コネクタ 329"/>
        <xdr:cNvCxnSpPr/>
      </xdr:nvCxnSpPr>
      <xdr:spPr>
        <a:xfrm flipV="1">
          <a:off x="13512800" y="1047510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31" name="フローチャート : 判断 330"/>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36266</xdr:rowOff>
    </xdr:from>
    <xdr:ext cx="762000" cy="259045"/>
    <xdr:sp macro="" textlink="">
      <xdr:nvSpPr>
        <xdr:cNvPr id="332" name="テキスト ボックス 331"/>
        <xdr:cNvSpPr txBox="1"/>
      </xdr:nvSpPr>
      <xdr:spPr>
        <a:xfrm>
          <a:off x="14020800" y="101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33" name="フローチャート : 判断 332"/>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32819</xdr:rowOff>
    </xdr:from>
    <xdr:ext cx="762000" cy="259045"/>
    <xdr:sp macro="" textlink="">
      <xdr:nvSpPr>
        <xdr:cNvPr id="334" name="テキスト ボックス 333"/>
        <xdr:cNvSpPr txBox="1"/>
      </xdr:nvSpPr>
      <xdr:spPr>
        <a:xfrm>
          <a:off x="13131800" y="1014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137305</xdr:rowOff>
    </xdr:from>
    <xdr:to>
      <xdr:col>24</xdr:col>
      <xdr:colOff>609600</xdr:colOff>
      <xdr:row>61</xdr:row>
      <xdr:rowOff>67455</xdr:rowOff>
    </xdr:to>
    <xdr:sp macro="" textlink="">
      <xdr:nvSpPr>
        <xdr:cNvPr id="340" name="円/楕円 339"/>
        <xdr:cNvSpPr/>
      </xdr:nvSpPr>
      <xdr:spPr>
        <a:xfrm>
          <a:off x="16967200" y="10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109382</xdr:rowOff>
    </xdr:from>
    <xdr:ext cx="762000" cy="259045"/>
    <xdr:sp macro="" textlink="">
      <xdr:nvSpPr>
        <xdr:cNvPr id="341" name="定員管理の状況該当値テキスト"/>
        <xdr:cNvSpPr txBox="1"/>
      </xdr:nvSpPr>
      <xdr:spPr>
        <a:xfrm>
          <a:off x="17106900" y="1039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2" name="円/楕円 341"/>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10177</xdr:rowOff>
    </xdr:from>
    <xdr:ext cx="736600" cy="259045"/>
    <xdr:sp macro="" textlink="">
      <xdr:nvSpPr>
        <xdr:cNvPr id="343" name="テキスト ボックス 342"/>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82840</xdr:rowOff>
    </xdr:from>
    <xdr:to>
      <xdr:col>22</xdr:col>
      <xdr:colOff>254000</xdr:colOff>
      <xdr:row>61</xdr:row>
      <xdr:rowOff>12990</xdr:rowOff>
    </xdr:to>
    <xdr:sp macro="" textlink="">
      <xdr:nvSpPr>
        <xdr:cNvPr id="344" name="円/楕円 343"/>
        <xdr:cNvSpPr/>
      </xdr:nvSpPr>
      <xdr:spPr>
        <a:xfrm>
          <a:off x="15240000" y="103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23167</xdr:rowOff>
    </xdr:from>
    <xdr:ext cx="762000" cy="259045"/>
    <xdr:sp macro="" textlink="">
      <xdr:nvSpPr>
        <xdr:cNvPr id="345" name="テキスト ボックス 344"/>
        <xdr:cNvSpPr txBox="1"/>
      </xdr:nvSpPr>
      <xdr:spPr>
        <a:xfrm>
          <a:off x="14909800" y="1013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137305</xdr:rowOff>
    </xdr:from>
    <xdr:to>
      <xdr:col>21</xdr:col>
      <xdr:colOff>50800</xdr:colOff>
      <xdr:row>61</xdr:row>
      <xdr:rowOff>67455</xdr:rowOff>
    </xdr:to>
    <xdr:sp macro="" textlink="">
      <xdr:nvSpPr>
        <xdr:cNvPr id="346" name="円/楕円 345"/>
        <xdr:cNvSpPr/>
      </xdr:nvSpPr>
      <xdr:spPr>
        <a:xfrm>
          <a:off x="14351000" y="10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52232</xdr:rowOff>
    </xdr:from>
    <xdr:ext cx="762000" cy="259045"/>
    <xdr:sp macro="" textlink="">
      <xdr:nvSpPr>
        <xdr:cNvPr id="347" name="テキスト ボックス 346"/>
        <xdr:cNvSpPr txBox="1"/>
      </xdr:nvSpPr>
      <xdr:spPr>
        <a:xfrm>
          <a:off x="14020800" y="1051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147647</xdr:rowOff>
    </xdr:from>
    <xdr:to>
      <xdr:col>19</xdr:col>
      <xdr:colOff>533400</xdr:colOff>
      <xdr:row>61</xdr:row>
      <xdr:rowOff>77797</xdr:rowOff>
    </xdr:to>
    <xdr:sp macro="" textlink="">
      <xdr:nvSpPr>
        <xdr:cNvPr id="348" name="円/楕円 347"/>
        <xdr:cNvSpPr/>
      </xdr:nvSpPr>
      <xdr:spPr>
        <a:xfrm>
          <a:off x="13462000" y="10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62574</xdr:rowOff>
    </xdr:from>
    <xdr:ext cx="762000" cy="259045"/>
    <xdr:sp macro="" textlink="">
      <xdr:nvSpPr>
        <xdr:cNvPr id="349" name="テキスト ボックス 348"/>
        <xdr:cNvSpPr txBox="1"/>
      </xdr:nvSpPr>
      <xdr:spPr>
        <a:xfrm>
          <a:off x="13131800" y="1052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前年度対比で増減はなかったものの、類似団体平均及び全国平均よりも上回っている。</a:t>
          </a:r>
          <a:endParaRPr kumimoji="1" lang="en-US" altLang="ja-JP" sz="1300">
            <a:latin typeface="ＭＳ Ｐゴシック"/>
          </a:endParaRPr>
        </a:p>
        <a:p>
          <a:r>
            <a:rPr kumimoji="1" lang="ja-JP" altLang="en-US" sz="1300">
              <a:latin typeface="ＭＳ Ｐゴシック"/>
            </a:rPr>
            <a:t>今後も、緊急性が高い事業や町民の意に沿った事業を選択することにより、新発債を抑制し、起債に大きく頼ることのない財政運営に心がけ、比率の抑制に努めていく。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61722</xdr:rowOff>
    </xdr:to>
    <xdr:cxnSp macro="">
      <xdr:nvCxnSpPr>
        <xdr:cNvPr id="381" name="直線コネクタ 380"/>
        <xdr:cNvCxnSpPr/>
      </xdr:nvCxnSpPr>
      <xdr:spPr>
        <a:xfrm>
          <a:off x="16179800" y="7091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61722</xdr:rowOff>
    </xdr:from>
    <xdr:to>
      <xdr:col>23</xdr:col>
      <xdr:colOff>406400</xdr:colOff>
      <xdr:row>42</xdr:row>
      <xdr:rowOff>6096</xdr:rowOff>
    </xdr:to>
    <xdr:cxnSp macro="">
      <xdr:nvCxnSpPr>
        <xdr:cNvPr id="384" name="直線コネクタ 383"/>
        <xdr:cNvCxnSpPr/>
      </xdr:nvCxnSpPr>
      <xdr:spPr>
        <a:xfrm flipV="1">
          <a:off x="15290800" y="70911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112268</xdr:rowOff>
    </xdr:to>
    <xdr:cxnSp macro="">
      <xdr:nvCxnSpPr>
        <xdr:cNvPr id="387" name="直線コネクタ 386"/>
        <xdr:cNvCxnSpPr/>
      </xdr:nvCxnSpPr>
      <xdr:spPr>
        <a:xfrm flipV="1">
          <a:off x="14401800" y="72069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75946</xdr:rowOff>
    </xdr:to>
    <xdr:cxnSp macro="">
      <xdr:nvCxnSpPr>
        <xdr:cNvPr id="390" name="直線コネクタ 389"/>
        <xdr:cNvCxnSpPr/>
      </xdr:nvCxnSpPr>
      <xdr:spPr>
        <a:xfrm flipV="1">
          <a:off x="13512800" y="731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1" name="フローチャート : 判断 39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92" name="テキスト ボックス 39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93" name="フローチャート : 判断 392"/>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50055</xdr:rowOff>
    </xdr:from>
    <xdr:ext cx="762000" cy="259045"/>
    <xdr:sp macro="" textlink="">
      <xdr:nvSpPr>
        <xdr:cNvPr id="394" name="テキスト ボックス 393"/>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400" name="円/楕円 399"/>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401"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10922</xdr:rowOff>
    </xdr:from>
    <xdr:to>
      <xdr:col>23</xdr:col>
      <xdr:colOff>457200</xdr:colOff>
      <xdr:row>41</xdr:row>
      <xdr:rowOff>112522</xdr:rowOff>
    </xdr:to>
    <xdr:sp macro="" textlink="">
      <xdr:nvSpPr>
        <xdr:cNvPr id="402" name="円/楕円 401"/>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403" name="テキスト ボックス 402"/>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4" name="円/楕円 403"/>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405" name="テキスト ボックス 404"/>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6" name="円/楕円 405"/>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407" name="テキスト ボックス 406"/>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8" name="円/楕円 407"/>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9" name="テキスト ボックス 408"/>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土地開発公社の将来負担額</a:t>
          </a:r>
          <a:r>
            <a:rPr kumimoji="1" lang="en-US" altLang="ja-JP" sz="1300">
              <a:latin typeface="ＭＳ Ｐゴシック"/>
            </a:rPr>
            <a:t>326</a:t>
          </a:r>
          <a:r>
            <a:rPr kumimoji="1" lang="ja-JP" altLang="en-US" sz="1300">
              <a:latin typeface="ＭＳ Ｐゴシック"/>
            </a:rPr>
            <a:t>百万円が増となった影響で、前年度対比で</a:t>
          </a:r>
          <a:r>
            <a:rPr kumimoji="1" lang="en-US" altLang="ja-JP" sz="1300">
              <a:latin typeface="ＭＳ Ｐゴシック"/>
            </a:rPr>
            <a:t>11.5</a:t>
          </a:r>
          <a:r>
            <a:rPr kumimoji="1" lang="ja-JP" altLang="en-US" sz="1300">
              <a:latin typeface="ＭＳ Ｐゴシック"/>
            </a:rPr>
            <a:t>％と大幅に増加し、</a:t>
          </a:r>
          <a:r>
            <a:rPr kumimoji="1" lang="en-US" altLang="ja-JP" sz="1300">
              <a:latin typeface="ＭＳ Ｐゴシック"/>
            </a:rPr>
            <a:t>5</a:t>
          </a:r>
          <a:r>
            <a:rPr kumimoji="1" lang="ja-JP" altLang="en-US" sz="1300">
              <a:latin typeface="ＭＳ Ｐゴシック"/>
            </a:rPr>
            <a:t>年ぶりに将来負担比率がプラスに転じた。</a:t>
          </a:r>
          <a:endParaRPr kumimoji="1" lang="en-US" altLang="ja-JP" sz="1300">
            <a:latin typeface="ＭＳ Ｐゴシック"/>
          </a:endParaRPr>
        </a:p>
        <a:p>
          <a:r>
            <a:rPr kumimoji="1" lang="ja-JP" altLang="en-US" sz="1300">
              <a:latin typeface="ＭＳ Ｐゴシック"/>
            </a:rPr>
            <a:t>しかし、平成</a:t>
          </a:r>
          <a:r>
            <a:rPr kumimoji="1" lang="en-US" altLang="ja-JP" sz="1300">
              <a:latin typeface="ＭＳ Ｐゴシック"/>
            </a:rPr>
            <a:t>29</a:t>
          </a:r>
          <a:r>
            <a:rPr kumimoji="1" lang="ja-JP" altLang="en-US" sz="1300">
              <a:latin typeface="ＭＳ Ｐゴシック"/>
            </a:rPr>
            <a:t>年度には、充当可能基金が増額し、土地開発公社の将来負担額は、経営健全化に関する計画に基づき改善される見込みであることから、再びマイナスに転じることが予想される。</a:t>
          </a:r>
          <a:endParaRPr kumimoji="1" lang="en-US" altLang="ja-JP" sz="1300">
            <a:latin typeface="ＭＳ Ｐゴシック"/>
          </a:endParaRPr>
        </a:p>
        <a:p>
          <a:r>
            <a:rPr kumimoji="1" lang="ja-JP" altLang="en-US" sz="1300">
              <a:latin typeface="ＭＳ Ｐゴシック"/>
            </a:rPr>
            <a:t>上記の予想に関わらず、より一層の財政健全化に努めていく。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47" name="フローチャート : 判断 446"/>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8" name="テキスト ボックス 447"/>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9" name="フローチャート : 判断 448"/>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0" name="テキスト ボックス 449"/>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1" name="フローチャート : 判断 450"/>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2" name="テキスト ボックス 451"/>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5630</xdr:rowOff>
    </xdr:from>
    <xdr:to>
      <xdr:col>24</xdr:col>
      <xdr:colOff>609600</xdr:colOff>
      <xdr:row>14</xdr:row>
      <xdr:rowOff>107230</xdr:rowOff>
    </xdr:to>
    <xdr:sp macro="" textlink="">
      <xdr:nvSpPr>
        <xdr:cNvPr id="458" name="円/楕円 457"/>
        <xdr:cNvSpPr/>
      </xdr:nvSpPr>
      <xdr:spPr>
        <a:xfrm>
          <a:off x="169672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149157</xdr:rowOff>
    </xdr:from>
    <xdr:ext cx="762000" cy="259045"/>
    <xdr:sp macro="" textlink="">
      <xdr:nvSpPr>
        <xdr:cNvPr id="459" name="将来負担の状況該当値テキスト"/>
        <xdr:cNvSpPr txBox="1"/>
      </xdr:nvSpPr>
      <xdr:spPr>
        <a:xfrm>
          <a:off x="17106900" y="237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類似団体・全国・石川県平均を上回っている。</a:t>
          </a:r>
          <a:endParaRPr kumimoji="1" lang="en-US" altLang="ja-JP" sz="1300">
            <a:latin typeface="ＭＳ Ｐゴシック"/>
          </a:endParaRPr>
        </a:p>
        <a:p>
          <a:r>
            <a:rPr kumimoji="1" lang="ja-JP" altLang="en-US" sz="1300">
              <a:latin typeface="ＭＳ Ｐゴシック"/>
            </a:rPr>
            <a:t>これは、ごみ処理業務や消防業務等は一部事務組合で行っているが、保育業務等は直営で行っていることが要因として挙げられる。</a:t>
          </a:r>
          <a:endParaRPr kumimoji="1" lang="en-US" altLang="ja-JP" sz="1300">
            <a:latin typeface="ＭＳ Ｐゴシック"/>
          </a:endParaRPr>
        </a:p>
        <a:p>
          <a:r>
            <a:rPr kumimoji="1" lang="ja-JP" altLang="en-US" sz="1300">
              <a:latin typeface="ＭＳ Ｐゴシック"/>
            </a:rPr>
            <a:t>今後は、これらを含めた人件費関係経費全体について検討し抑制に努めていく。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54610</xdr:rowOff>
    </xdr:to>
    <xdr:cxnSp macro="">
      <xdr:nvCxnSpPr>
        <xdr:cNvPr id="66" name="直線コネクタ 65"/>
        <xdr:cNvCxnSpPr/>
      </xdr:nvCxnSpPr>
      <xdr:spPr>
        <a:xfrm>
          <a:off x="3987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8890</xdr:rowOff>
    </xdr:to>
    <xdr:cxnSp macro="">
      <xdr:nvCxnSpPr>
        <xdr:cNvPr id="69" name="直線コネクタ 68"/>
        <xdr:cNvCxnSpPr/>
      </xdr:nvCxnSpPr>
      <xdr:spPr>
        <a:xfrm>
          <a:off x="3098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165100</xdr:rowOff>
    </xdr:to>
    <xdr:cxnSp macro="">
      <xdr:nvCxnSpPr>
        <xdr:cNvPr id="72" name="直線コネクタ 71"/>
        <xdr:cNvCxnSpPr/>
      </xdr:nvCxnSpPr>
      <xdr:spPr>
        <a:xfrm>
          <a:off x="2209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88900</xdr:rowOff>
    </xdr:to>
    <xdr:cxnSp macro="">
      <xdr:nvCxnSpPr>
        <xdr:cNvPr id="75" name="直線コネクタ 74"/>
        <xdr:cNvCxnSpPr/>
      </xdr:nvCxnSpPr>
      <xdr:spPr>
        <a:xfrm>
          <a:off x="1320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年々増加（平成</a:t>
          </a:r>
          <a:r>
            <a:rPr kumimoji="1" lang="en-US" altLang="ja-JP" sz="1300">
              <a:latin typeface="ＭＳ Ｐゴシック"/>
            </a:rPr>
            <a:t>22</a:t>
          </a:r>
          <a:r>
            <a:rPr kumimoji="1" lang="ja-JP" altLang="en-US" sz="1300">
              <a:latin typeface="ＭＳ Ｐゴシック"/>
            </a:rPr>
            <a:t>年度より）しているものの、類似団体・全国及び石川県平均をともに下回っている。</a:t>
          </a:r>
          <a:endParaRPr kumimoji="1" lang="en-US" altLang="ja-JP" sz="1300">
            <a:latin typeface="ＭＳ Ｐゴシック"/>
          </a:endParaRPr>
        </a:p>
        <a:p>
          <a:r>
            <a:rPr kumimoji="1" lang="ja-JP" altLang="en-US" sz="1300">
              <a:latin typeface="ＭＳ Ｐゴシック"/>
            </a:rPr>
            <a:t>今後とも委託契約等（保守業務等）の見直しを実施し、経常経費削減に努めていく。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99241</xdr:rowOff>
    </xdr:to>
    <xdr:cxnSp macro="">
      <xdr:nvCxnSpPr>
        <xdr:cNvPr id="129" name="直線コネクタ 128"/>
        <xdr:cNvCxnSpPr/>
      </xdr:nvCxnSpPr>
      <xdr:spPr>
        <a:xfrm>
          <a:off x="15671800" y="26187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7801</xdr:rowOff>
    </xdr:from>
    <xdr:to>
      <xdr:col>22</xdr:col>
      <xdr:colOff>565150</xdr:colOff>
      <xdr:row>15</xdr:row>
      <xdr:rowOff>46990</xdr:rowOff>
    </xdr:to>
    <xdr:cxnSp macro="">
      <xdr:nvCxnSpPr>
        <xdr:cNvPr id="132" name="直線コネクタ 131"/>
        <xdr:cNvCxnSpPr/>
      </xdr:nvCxnSpPr>
      <xdr:spPr>
        <a:xfrm>
          <a:off x="14782800" y="2579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140063</xdr:rowOff>
    </xdr:from>
    <xdr:to>
      <xdr:col>21</xdr:col>
      <xdr:colOff>361950</xdr:colOff>
      <xdr:row>15</xdr:row>
      <xdr:rowOff>7801</xdr:rowOff>
    </xdr:to>
    <xdr:cxnSp macro="">
      <xdr:nvCxnSpPr>
        <xdr:cNvPr id="135" name="直線コネクタ 134"/>
        <xdr:cNvCxnSpPr/>
      </xdr:nvCxnSpPr>
      <xdr:spPr>
        <a:xfrm>
          <a:off x="13893800" y="2540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9089</xdr:rowOff>
    </xdr:from>
    <xdr:ext cx="762000" cy="259045"/>
    <xdr:sp macro="" textlink="">
      <xdr:nvSpPr>
        <xdr:cNvPr id="137" name="テキスト ボックス 136"/>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74749</xdr:rowOff>
    </xdr:from>
    <xdr:to>
      <xdr:col>20</xdr:col>
      <xdr:colOff>158750</xdr:colOff>
      <xdr:row>14</xdr:row>
      <xdr:rowOff>140063</xdr:rowOff>
    </xdr:to>
    <xdr:cxnSp macro="">
      <xdr:nvCxnSpPr>
        <xdr:cNvPr id="138" name="直線コネクタ 137"/>
        <xdr:cNvCxnSpPr/>
      </xdr:nvCxnSpPr>
      <xdr:spPr>
        <a:xfrm>
          <a:off x="13004800" y="24750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48441</xdr:rowOff>
    </xdr:from>
    <xdr:to>
      <xdr:col>24</xdr:col>
      <xdr:colOff>82550</xdr:colOff>
      <xdr:row>15</xdr:row>
      <xdr:rowOff>150041</xdr:rowOff>
    </xdr:to>
    <xdr:sp macro="" textlink="">
      <xdr:nvSpPr>
        <xdr:cNvPr id="148" name="円/楕円 147"/>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64968</xdr:rowOff>
    </xdr:from>
    <xdr:ext cx="762000" cy="259045"/>
    <xdr:sp macro="" textlink="">
      <xdr:nvSpPr>
        <xdr:cNvPr id="149" name="物件費該当値テキスト"/>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50" name="円/楕円 149"/>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51" name="テキスト ボックス 150"/>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128451</xdr:rowOff>
    </xdr:from>
    <xdr:to>
      <xdr:col>21</xdr:col>
      <xdr:colOff>412750</xdr:colOff>
      <xdr:row>15</xdr:row>
      <xdr:rowOff>58601</xdr:rowOff>
    </xdr:to>
    <xdr:sp macro="" textlink="">
      <xdr:nvSpPr>
        <xdr:cNvPr id="152" name="円/楕円 151"/>
        <xdr:cNvSpPr/>
      </xdr:nvSpPr>
      <xdr:spPr>
        <a:xfrm>
          <a:off x="14732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68778</xdr:rowOff>
    </xdr:from>
    <xdr:ext cx="762000" cy="259045"/>
    <xdr:sp macro="" textlink="">
      <xdr:nvSpPr>
        <xdr:cNvPr id="153" name="テキスト ボックス 152"/>
        <xdr:cNvSpPr txBox="1"/>
      </xdr:nvSpPr>
      <xdr:spPr>
        <a:xfrm>
          <a:off x="14401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89263</xdr:rowOff>
    </xdr:from>
    <xdr:to>
      <xdr:col>20</xdr:col>
      <xdr:colOff>209550</xdr:colOff>
      <xdr:row>15</xdr:row>
      <xdr:rowOff>19413</xdr:rowOff>
    </xdr:to>
    <xdr:sp macro="" textlink="">
      <xdr:nvSpPr>
        <xdr:cNvPr id="154" name="円/楕円 153"/>
        <xdr:cNvSpPr/>
      </xdr:nvSpPr>
      <xdr:spPr>
        <a:xfrm>
          <a:off x="13843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29590</xdr:rowOff>
    </xdr:from>
    <xdr:ext cx="762000" cy="259045"/>
    <xdr:sp macro="" textlink="">
      <xdr:nvSpPr>
        <xdr:cNvPr id="155" name="テキスト ボックス 154"/>
        <xdr:cNvSpPr txBox="1"/>
      </xdr:nvSpPr>
      <xdr:spPr>
        <a:xfrm>
          <a:off x="13512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23949</xdr:rowOff>
    </xdr:from>
    <xdr:to>
      <xdr:col>19</xdr:col>
      <xdr:colOff>6350</xdr:colOff>
      <xdr:row>14</xdr:row>
      <xdr:rowOff>125549</xdr:rowOff>
    </xdr:to>
    <xdr:sp macro="" textlink="">
      <xdr:nvSpPr>
        <xdr:cNvPr id="156" name="円/楕円 155"/>
        <xdr:cNvSpPr/>
      </xdr:nvSpPr>
      <xdr:spPr>
        <a:xfrm>
          <a:off x="12954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135726</xdr:rowOff>
    </xdr:from>
    <xdr:ext cx="762000" cy="259045"/>
    <xdr:sp macro="" textlink="">
      <xdr:nvSpPr>
        <xdr:cNvPr id="157" name="テキスト ボックス 156"/>
        <xdr:cNvSpPr txBox="1"/>
      </xdr:nvSpPr>
      <xdr:spPr>
        <a:xfrm>
          <a:off x="12623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全国及び石川県平均を上回っている。</a:t>
          </a:r>
          <a:endParaRPr kumimoji="1" lang="en-US" altLang="ja-JP" sz="1300">
            <a:latin typeface="ＭＳ Ｐゴシック"/>
          </a:endParaRPr>
        </a:p>
        <a:p>
          <a:r>
            <a:rPr kumimoji="1" lang="ja-JP" altLang="en-US" sz="1300">
              <a:latin typeface="ＭＳ Ｐゴシック"/>
            </a:rPr>
            <a:t>類似団体平均については、大幅に上回っている。</a:t>
          </a:r>
          <a:endParaRPr kumimoji="1" lang="en-US" altLang="ja-JP" sz="1300">
            <a:latin typeface="ＭＳ Ｐゴシック"/>
          </a:endParaRPr>
        </a:p>
        <a:p>
          <a:r>
            <a:rPr kumimoji="1" lang="ja-JP" altLang="en-US" sz="1300">
              <a:latin typeface="ＭＳ Ｐゴシック"/>
            </a:rPr>
            <a:t>これは、</a:t>
          </a:r>
          <a:r>
            <a:rPr kumimoji="1" lang="en-US" altLang="ja-JP" sz="1300">
              <a:latin typeface="ＭＳ Ｐゴシック"/>
            </a:rPr>
            <a:t>18</a:t>
          </a:r>
          <a:r>
            <a:rPr kumimoji="1" lang="ja-JP" altLang="en-US" sz="1300">
              <a:latin typeface="ＭＳ Ｐゴシック"/>
            </a:rPr>
            <a:t>歳以下の子どもの医療費無料化・</a:t>
          </a:r>
          <a:r>
            <a:rPr kumimoji="1" lang="en-US" altLang="ja-JP" sz="1300">
              <a:latin typeface="ＭＳ Ｐゴシック"/>
            </a:rPr>
            <a:t>75</a:t>
          </a:r>
          <a:r>
            <a:rPr kumimoji="1" lang="ja-JP" altLang="en-US" sz="1300">
              <a:latin typeface="ＭＳ Ｐゴシック"/>
            </a:rPr>
            <a:t>歳以上の医療費無料化及びねたきり老人介護福祉手当等の町独自の少子高齢化施策による影響が大きい。</a:t>
          </a:r>
          <a:endParaRPr kumimoji="1" lang="en-US" altLang="ja-JP" sz="1300">
            <a:latin typeface="ＭＳ Ｐゴシック"/>
          </a:endParaRPr>
        </a:p>
        <a:p>
          <a:r>
            <a:rPr kumimoji="1" lang="ja-JP" altLang="en-US" sz="1300">
              <a:latin typeface="ＭＳ Ｐゴシック"/>
            </a:rPr>
            <a:t>今後も、当町の目玉事業でもあるこれらの独自施策は継続して実施する予定である。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146050</xdr:rowOff>
    </xdr:from>
    <xdr:to>
      <xdr:col>7</xdr:col>
      <xdr:colOff>15875</xdr:colOff>
      <xdr:row>60</xdr:row>
      <xdr:rowOff>88900</xdr:rowOff>
    </xdr:to>
    <xdr:cxnSp macro="">
      <xdr:nvCxnSpPr>
        <xdr:cNvPr id="190" name="直線コネクタ 189"/>
        <xdr:cNvCxnSpPr/>
      </xdr:nvCxnSpPr>
      <xdr:spPr>
        <a:xfrm>
          <a:off x="3987800" y="1026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146050</xdr:rowOff>
    </xdr:from>
    <xdr:to>
      <xdr:col>5</xdr:col>
      <xdr:colOff>549275</xdr:colOff>
      <xdr:row>60</xdr:row>
      <xdr:rowOff>12700</xdr:rowOff>
    </xdr:to>
    <xdr:cxnSp macro="">
      <xdr:nvCxnSpPr>
        <xdr:cNvPr id="193" name="直線コネクタ 192"/>
        <xdr:cNvCxnSpPr/>
      </xdr:nvCxnSpPr>
      <xdr:spPr>
        <a:xfrm flipV="1">
          <a:off x="3098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60</xdr:row>
      <xdr:rowOff>12700</xdr:rowOff>
    </xdr:to>
    <xdr:cxnSp macro="">
      <xdr:nvCxnSpPr>
        <xdr:cNvPr id="196" name="直線コネクタ 195"/>
        <xdr:cNvCxnSpPr/>
      </xdr:nvCxnSpPr>
      <xdr:spPr>
        <a:xfrm>
          <a:off x="2209800" y="1014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8" name="テキスト ボックス 19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31750</xdr:rowOff>
    </xdr:from>
    <xdr:to>
      <xdr:col>3</xdr:col>
      <xdr:colOff>142875</xdr:colOff>
      <xdr:row>59</xdr:row>
      <xdr:rowOff>50800</xdr:rowOff>
    </xdr:to>
    <xdr:cxnSp macro="">
      <xdr:nvCxnSpPr>
        <xdr:cNvPr id="199" name="直線コネクタ 198"/>
        <xdr:cNvCxnSpPr/>
      </xdr:nvCxnSpPr>
      <xdr:spPr>
        <a:xfrm flipV="1">
          <a:off x="1320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03" name="テキスト ボックス 20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9" name="円/楕円 208"/>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10"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95250</xdr:rowOff>
    </xdr:from>
    <xdr:to>
      <xdr:col>5</xdr:col>
      <xdr:colOff>600075</xdr:colOff>
      <xdr:row>60</xdr:row>
      <xdr:rowOff>25400</xdr:rowOff>
    </xdr:to>
    <xdr:sp macro="" textlink="">
      <xdr:nvSpPr>
        <xdr:cNvPr id="211" name="円/楕円 210"/>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10177</xdr:rowOff>
    </xdr:from>
    <xdr:ext cx="736600" cy="259045"/>
    <xdr:sp macro="" textlink="">
      <xdr:nvSpPr>
        <xdr:cNvPr id="212" name="テキスト ボックス 211"/>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3" name="円/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15" name="円/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0</xdr:rowOff>
    </xdr:from>
    <xdr:to>
      <xdr:col>1</xdr:col>
      <xdr:colOff>676275</xdr:colOff>
      <xdr:row>59</xdr:row>
      <xdr:rowOff>101600</xdr:rowOff>
    </xdr:to>
    <xdr:sp macro="" textlink="">
      <xdr:nvSpPr>
        <xdr:cNvPr id="217" name="円/楕円 216"/>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86377</xdr:rowOff>
    </xdr:from>
    <xdr:ext cx="762000" cy="259045"/>
    <xdr:sp macro="" textlink="">
      <xdr:nvSpPr>
        <xdr:cNvPr id="218" name="テキスト ボックス 217"/>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類似団体・全国及び石川県平均をともに大きく下回っているものの、今後とも、各種特別会計（国民健康保険・介護保険等）適正化を図り、普通会計の負担軽減（繰出金等）に努めていく。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35560</xdr:rowOff>
    </xdr:from>
    <xdr:to>
      <xdr:col>24</xdr:col>
      <xdr:colOff>31750</xdr:colOff>
      <xdr:row>54</xdr:row>
      <xdr:rowOff>134620</xdr:rowOff>
    </xdr:to>
    <xdr:cxnSp macro="">
      <xdr:nvCxnSpPr>
        <xdr:cNvPr id="251" name="直線コネクタ 250"/>
        <xdr:cNvCxnSpPr/>
      </xdr:nvCxnSpPr>
      <xdr:spPr>
        <a:xfrm flipV="1">
          <a:off x="15671800" y="9293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134620</xdr:rowOff>
    </xdr:to>
    <xdr:cxnSp macro="">
      <xdr:nvCxnSpPr>
        <xdr:cNvPr id="254" name="直線コネクタ 253"/>
        <xdr:cNvCxnSpPr/>
      </xdr:nvCxnSpPr>
      <xdr:spPr>
        <a:xfrm>
          <a:off x="14782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119380</xdr:rowOff>
    </xdr:to>
    <xdr:cxnSp macro="">
      <xdr:nvCxnSpPr>
        <xdr:cNvPr id="257" name="直線コネクタ 256"/>
        <xdr:cNvCxnSpPr/>
      </xdr:nvCxnSpPr>
      <xdr:spPr>
        <a:xfrm flipV="1">
          <a:off x="13893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119380</xdr:rowOff>
    </xdr:to>
    <xdr:cxnSp macro="">
      <xdr:nvCxnSpPr>
        <xdr:cNvPr id="260" name="直線コネクタ 259"/>
        <xdr:cNvCxnSpPr/>
      </xdr:nvCxnSpPr>
      <xdr:spPr>
        <a:xfrm>
          <a:off x="13004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2" name="テキスト ボックス 261"/>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156210</xdr:rowOff>
    </xdr:from>
    <xdr:to>
      <xdr:col>24</xdr:col>
      <xdr:colOff>82550</xdr:colOff>
      <xdr:row>54</xdr:row>
      <xdr:rowOff>86360</xdr:rowOff>
    </xdr:to>
    <xdr:sp macro="" textlink="">
      <xdr:nvSpPr>
        <xdr:cNvPr id="270" name="円/楕円 269"/>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64787</xdr:rowOff>
    </xdr:from>
    <xdr:ext cx="762000" cy="259045"/>
    <xdr:sp macro="" textlink="">
      <xdr:nvSpPr>
        <xdr:cNvPr id="271"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72" name="円/楕円 271"/>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73" name="テキスト ボックス 272"/>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74" name="円/楕円 273"/>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5" name="テキスト ボックス 274"/>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76" name="円/楕円 275"/>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77" name="テキスト ボックス 276"/>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8" name="円/楕円 277"/>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9" name="テキスト ボックス 278"/>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類似団体及び石川県平均より下回ったものの、全国平均を若干ではあるが上回っている。</a:t>
          </a:r>
          <a:endParaRPr kumimoji="1" lang="en-US" altLang="ja-JP" sz="1300">
            <a:latin typeface="ＭＳ Ｐゴシック"/>
          </a:endParaRPr>
        </a:p>
        <a:p>
          <a:r>
            <a:rPr kumimoji="1" lang="ja-JP" altLang="en-US" sz="1300">
              <a:latin typeface="ＭＳ Ｐゴシック"/>
            </a:rPr>
            <a:t>今後とも負担金（一部事務組合負担金等含む）・補助金の精査に努めて経常経費の削減を図る。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72136</xdr:rowOff>
    </xdr:to>
    <xdr:cxnSp macro="">
      <xdr:nvCxnSpPr>
        <xdr:cNvPr id="309" name="直線コネクタ 308"/>
        <xdr:cNvCxnSpPr/>
      </xdr:nvCxnSpPr>
      <xdr:spPr>
        <a:xfrm>
          <a:off x="15671800" y="6203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104140</xdr:rowOff>
    </xdr:to>
    <xdr:cxnSp macro="">
      <xdr:nvCxnSpPr>
        <xdr:cNvPr id="312" name="直線コネクタ 311"/>
        <xdr:cNvCxnSpPr/>
      </xdr:nvCxnSpPr>
      <xdr:spPr>
        <a:xfrm flipV="1">
          <a:off x="14782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104140</xdr:rowOff>
    </xdr:to>
    <xdr:cxnSp macro="">
      <xdr:nvCxnSpPr>
        <xdr:cNvPr id="315" name="直線コネクタ 314"/>
        <xdr:cNvCxnSpPr/>
      </xdr:nvCxnSpPr>
      <xdr:spPr>
        <a:xfrm>
          <a:off x="13893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7" name="テキスト ボックス 31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108712</xdr:rowOff>
    </xdr:to>
    <xdr:cxnSp macro="">
      <xdr:nvCxnSpPr>
        <xdr:cNvPr id="318" name="直線コネクタ 317"/>
        <xdr:cNvCxnSpPr/>
      </xdr:nvCxnSpPr>
      <xdr:spPr>
        <a:xfrm flipV="1">
          <a:off x="13004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8" name="円/楕円 327"/>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9"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30" name="円/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2" name="円/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4" name="円/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5" name="テキスト ボックス 334"/>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6" name="円/楕円 335"/>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7" name="テキスト ボックス 336"/>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類似団体・全国及び石川県平均を下回っている。</a:t>
          </a:r>
          <a:endParaRPr kumimoji="1" lang="en-US" altLang="ja-JP" sz="1300">
            <a:latin typeface="ＭＳ Ｐゴシック"/>
          </a:endParaRPr>
        </a:p>
        <a:p>
          <a:r>
            <a:rPr kumimoji="1" lang="ja-JP" altLang="en-US" sz="1300">
              <a:latin typeface="ＭＳ Ｐゴシック"/>
            </a:rPr>
            <a:t>これは、繰上償還を頻繁に実施（平成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120,800</a:t>
          </a:r>
          <a:r>
            <a:rPr kumimoji="1" lang="ja-JP" altLang="en-US" sz="1300">
              <a:latin typeface="ＭＳ Ｐゴシック"/>
            </a:rPr>
            <a:t>千円、平成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73,300</a:t>
          </a:r>
          <a:r>
            <a:rPr kumimoji="1" lang="ja-JP" altLang="en-US" sz="1300">
              <a:latin typeface="ＭＳ Ｐゴシック"/>
            </a:rPr>
            <a:t>千円、平成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10,000</a:t>
          </a:r>
          <a:r>
            <a:rPr kumimoji="1" lang="ja-JP" altLang="en-US" sz="1300">
              <a:latin typeface="ＭＳ Ｐゴシック"/>
            </a:rPr>
            <a:t>千円を実施、平成</a:t>
          </a:r>
          <a:r>
            <a:rPr kumimoji="1" lang="en-US" altLang="ja-JP" sz="1300">
              <a:latin typeface="ＭＳ Ｐゴシック"/>
            </a:rPr>
            <a:t>29</a:t>
          </a:r>
          <a:r>
            <a:rPr kumimoji="1" lang="ja-JP" altLang="en-US" sz="1300">
              <a:latin typeface="ＭＳ Ｐゴシック"/>
            </a:rPr>
            <a:t>年度</a:t>
          </a:r>
          <a:r>
            <a:rPr kumimoji="1" lang="en-US" altLang="ja-JP" sz="1300">
              <a:latin typeface="ＭＳ Ｐゴシック"/>
            </a:rPr>
            <a:t>72,421</a:t>
          </a:r>
          <a:r>
            <a:rPr kumimoji="1" lang="ja-JP" altLang="en-US" sz="1300">
              <a:latin typeface="ＭＳ Ｐゴシック"/>
            </a:rPr>
            <a:t>千円を実施予定）しているためで、今後とも新発債の抑制や繰上償還等の実施により、より一層の健全化に努めていく。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76</xdr:row>
      <xdr:rowOff>154432</xdr:rowOff>
    </xdr:to>
    <xdr:cxnSp macro="">
      <xdr:nvCxnSpPr>
        <xdr:cNvPr id="367" name="直線コネクタ 366"/>
        <xdr:cNvCxnSpPr/>
      </xdr:nvCxnSpPr>
      <xdr:spPr>
        <a:xfrm>
          <a:off x="3987800" y="13184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14987</xdr:rowOff>
    </xdr:to>
    <xdr:cxnSp macro="">
      <xdr:nvCxnSpPr>
        <xdr:cNvPr id="370" name="直線コネクタ 369"/>
        <xdr:cNvCxnSpPr/>
      </xdr:nvCxnSpPr>
      <xdr:spPr>
        <a:xfrm flipV="1">
          <a:off x="3098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14987</xdr:rowOff>
    </xdr:to>
    <xdr:cxnSp macro="">
      <xdr:nvCxnSpPr>
        <xdr:cNvPr id="373" name="直線コネクタ 372"/>
        <xdr:cNvCxnSpPr/>
      </xdr:nvCxnSpPr>
      <xdr:spPr>
        <a:xfrm>
          <a:off x="2209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5" name="テキスト ボックス 37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46989</xdr:rowOff>
    </xdr:to>
    <xdr:cxnSp macro="">
      <xdr:nvCxnSpPr>
        <xdr:cNvPr id="376" name="直線コネクタ 375"/>
        <xdr:cNvCxnSpPr/>
      </xdr:nvCxnSpPr>
      <xdr:spPr>
        <a:xfrm flipV="1">
          <a:off x="1320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8" name="テキスト ボックス 377"/>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0" name="テキスト ボックス 379"/>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6" name="円/楕円 385"/>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7"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8" name="円/楕円 387"/>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9" name="テキスト ボックス 388"/>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90" name="円/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92" name="円/楕円 391"/>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93" name="テキスト ボックス 392"/>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4" name="円/楕円 39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95" name="テキスト ボックス 394"/>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類似団体・全国及び石川県平均をともに下回っている。</a:t>
          </a:r>
          <a:endParaRPr kumimoji="1" lang="en-US" altLang="ja-JP" sz="1300">
            <a:latin typeface="ＭＳ Ｐゴシック"/>
          </a:endParaRPr>
        </a:p>
        <a:p>
          <a:r>
            <a:rPr kumimoji="1" lang="ja-JP" altLang="en-US" sz="1300">
              <a:latin typeface="ＭＳ Ｐゴシック"/>
            </a:rPr>
            <a:t>今後、大幅な税収の増加が見込めない状況であることから、引き続き、経常経費の削減に努め財政の健全化を図っていく。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72136</xdr:rowOff>
    </xdr:from>
    <xdr:to>
      <xdr:col>24</xdr:col>
      <xdr:colOff>31750</xdr:colOff>
      <xdr:row>74</xdr:row>
      <xdr:rowOff>145288</xdr:rowOff>
    </xdr:to>
    <xdr:cxnSp macro="">
      <xdr:nvCxnSpPr>
        <xdr:cNvPr id="426" name="直線コネクタ 425"/>
        <xdr:cNvCxnSpPr/>
      </xdr:nvCxnSpPr>
      <xdr:spPr>
        <a:xfrm>
          <a:off x="15671800" y="127594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72136</xdr:rowOff>
    </xdr:from>
    <xdr:to>
      <xdr:col>22</xdr:col>
      <xdr:colOff>565150</xdr:colOff>
      <xdr:row>74</xdr:row>
      <xdr:rowOff>104140</xdr:rowOff>
    </xdr:to>
    <xdr:cxnSp macro="">
      <xdr:nvCxnSpPr>
        <xdr:cNvPr id="429" name="直線コネクタ 428"/>
        <xdr:cNvCxnSpPr/>
      </xdr:nvCxnSpPr>
      <xdr:spPr>
        <a:xfrm flipV="1">
          <a:off x="14782800" y="12759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133858</xdr:rowOff>
    </xdr:from>
    <xdr:to>
      <xdr:col>21</xdr:col>
      <xdr:colOff>361950</xdr:colOff>
      <xdr:row>74</xdr:row>
      <xdr:rowOff>104140</xdr:rowOff>
    </xdr:to>
    <xdr:cxnSp macro="">
      <xdr:nvCxnSpPr>
        <xdr:cNvPr id="432" name="直線コネクタ 431"/>
        <xdr:cNvCxnSpPr/>
      </xdr:nvCxnSpPr>
      <xdr:spPr>
        <a:xfrm>
          <a:off x="13893800" y="1264970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34" name="テキスト ボックス 433"/>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106426</xdr:rowOff>
    </xdr:from>
    <xdr:to>
      <xdr:col>20</xdr:col>
      <xdr:colOff>158750</xdr:colOff>
      <xdr:row>73</xdr:row>
      <xdr:rowOff>133858</xdr:rowOff>
    </xdr:to>
    <xdr:cxnSp macro="">
      <xdr:nvCxnSpPr>
        <xdr:cNvPr id="435" name="直線コネクタ 434"/>
        <xdr:cNvCxnSpPr/>
      </xdr:nvCxnSpPr>
      <xdr:spPr>
        <a:xfrm>
          <a:off x="13004800" y="12622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137431</xdr:rowOff>
    </xdr:from>
    <xdr:ext cx="762000" cy="259045"/>
    <xdr:sp macro="" textlink="">
      <xdr:nvSpPr>
        <xdr:cNvPr id="437" name="テキスト ボックス 436"/>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123714</xdr:rowOff>
    </xdr:from>
    <xdr:ext cx="762000" cy="259045"/>
    <xdr:sp macro="" textlink="">
      <xdr:nvSpPr>
        <xdr:cNvPr id="439" name="テキスト ボックス 438"/>
        <xdr:cNvSpPr txBox="1"/>
      </xdr:nvSpPr>
      <xdr:spPr>
        <a:xfrm>
          <a:off x="126238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94488</xdr:rowOff>
    </xdr:from>
    <xdr:to>
      <xdr:col>24</xdr:col>
      <xdr:colOff>82550</xdr:colOff>
      <xdr:row>75</xdr:row>
      <xdr:rowOff>24638</xdr:rowOff>
    </xdr:to>
    <xdr:sp macro="" textlink="">
      <xdr:nvSpPr>
        <xdr:cNvPr id="445" name="円/楕円 444"/>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111015</xdr:rowOff>
    </xdr:from>
    <xdr:ext cx="762000" cy="259045"/>
    <xdr:sp macro="" textlink="">
      <xdr:nvSpPr>
        <xdr:cNvPr id="446" name="公債費以外該当値テキスト"/>
        <xdr:cNvSpPr txBox="1"/>
      </xdr:nvSpPr>
      <xdr:spPr>
        <a:xfrm>
          <a:off x="16598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21336</xdr:rowOff>
    </xdr:from>
    <xdr:to>
      <xdr:col>22</xdr:col>
      <xdr:colOff>615950</xdr:colOff>
      <xdr:row>74</xdr:row>
      <xdr:rowOff>122936</xdr:rowOff>
    </xdr:to>
    <xdr:sp macro="" textlink="">
      <xdr:nvSpPr>
        <xdr:cNvPr id="447" name="円/楕円 446"/>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133113</xdr:rowOff>
    </xdr:from>
    <xdr:ext cx="736600" cy="259045"/>
    <xdr:sp macro="" textlink="">
      <xdr:nvSpPr>
        <xdr:cNvPr id="448" name="テキスト ボックス 447"/>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49" name="円/楕円 448"/>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50" name="テキスト ボックス 449"/>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83058</xdr:rowOff>
    </xdr:from>
    <xdr:to>
      <xdr:col>20</xdr:col>
      <xdr:colOff>209550</xdr:colOff>
      <xdr:row>74</xdr:row>
      <xdr:rowOff>13208</xdr:rowOff>
    </xdr:to>
    <xdr:sp macro="" textlink="">
      <xdr:nvSpPr>
        <xdr:cNvPr id="451" name="円/楕円 450"/>
        <xdr:cNvSpPr/>
      </xdr:nvSpPr>
      <xdr:spPr>
        <a:xfrm>
          <a:off x="13843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23385</xdr:rowOff>
    </xdr:from>
    <xdr:ext cx="762000" cy="259045"/>
    <xdr:sp macro="" textlink="">
      <xdr:nvSpPr>
        <xdr:cNvPr id="452" name="テキスト ボックス 451"/>
        <xdr:cNvSpPr txBox="1"/>
      </xdr:nvSpPr>
      <xdr:spPr>
        <a:xfrm>
          <a:off x="13512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55626</xdr:rowOff>
    </xdr:from>
    <xdr:to>
      <xdr:col>19</xdr:col>
      <xdr:colOff>6350</xdr:colOff>
      <xdr:row>73</xdr:row>
      <xdr:rowOff>157226</xdr:rowOff>
    </xdr:to>
    <xdr:sp macro="" textlink="">
      <xdr:nvSpPr>
        <xdr:cNvPr id="453" name="円/楕円 452"/>
        <xdr:cNvSpPr/>
      </xdr:nvSpPr>
      <xdr:spPr>
        <a:xfrm>
          <a:off x="12954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167403</xdr:rowOff>
    </xdr:from>
    <xdr:ext cx="762000" cy="259045"/>
    <xdr:sp macro="" textlink="">
      <xdr:nvSpPr>
        <xdr:cNvPr id="454" name="テキスト ボックス 453"/>
        <xdr:cNvSpPr txBox="1"/>
      </xdr:nvSpPr>
      <xdr:spPr>
        <a:xfrm>
          <a:off x="12623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石川県川北町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13572</xdr:rowOff>
    </xdr:from>
    <xdr:to>
      <xdr:col>4</xdr:col>
      <xdr:colOff>1117600</xdr:colOff>
      <xdr:row>19</xdr:row>
      <xdr:rowOff>21225</xdr:rowOff>
    </xdr:to>
    <xdr:cxnSp macro="">
      <xdr:nvCxnSpPr>
        <xdr:cNvPr id="48" name="直線コネクタ 47"/>
        <xdr:cNvCxnSpPr/>
      </xdr:nvCxnSpPr>
      <xdr:spPr bwMode="auto">
        <a:xfrm>
          <a:off x="5003800" y="3318747"/>
          <a:ext cx="647700" cy="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10417</xdr:rowOff>
    </xdr:from>
    <xdr:to>
      <xdr:col>4</xdr:col>
      <xdr:colOff>469900</xdr:colOff>
      <xdr:row>19</xdr:row>
      <xdr:rowOff>13572</xdr:rowOff>
    </xdr:to>
    <xdr:cxnSp macro="">
      <xdr:nvCxnSpPr>
        <xdr:cNvPr id="51" name="直線コネクタ 50"/>
        <xdr:cNvCxnSpPr/>
      </xdr:nvCxnSpPr>
      <xdr:spPr bwMode="auto">
        <a:xfrm>
          <a:off x="4305300" y="3315592"/>
          <a:ext cx="698500" cy="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10417</xdr:rowOff>
    </xdr:from>
    <xdr:to>
      <xdr:col>3</xdr:col>
      <xdr:colOff>904875</xdr:colOff>
      <xdr:row>19</xdr:row>
      <xdr:rowOff>17028</xdr:rowOff>
    </xdr:to>
    <xdr:cxnSp macro="">
      <xdr:nvCxnSpPr>
        <xdr:cNvPr id="54" name="直線コネクタ 53"/>
        <xdr:cNvCxnSpPr/>
      </xdr:nvCxnSpPr>
      <xdr:spPr bwMode="auto">
        <a:xfrm flipV="1">
          <a:off x="3606800" y="3315592"/>
          <a:ext cx="698500" cy="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94538</xdr:rowOff>
    </xdr:from>
    <xdr:ext cx="762000" cy="259045"/>
    <xdr:sp macro="" textlink="">
      <xdr:nvSpPr>
        <xdr:cNvPr id="56" name="テキスト ボックス 55"/>
        <xdr:cNvSpPr txBox="1"/>
      </xdr:nvSpPr>
      <xdr:spPr>
        <a:xfrm>
          <a:off x="3924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17028</xdr:rowOff>
    </xdr:from>
    <xdr:to>
      <xdr:col>3</xdr:col>
      <xdr:colOff>206375</xdr:colOff>
      <xdr:row>19</xdr:row>
      <xdr:rowOff>17933</xdr:rowOff>
    </xdr:to>
    <xdr:cxnSp macro="">
      <xdr:nvCxnSpPr>
        <xdr:cNvPr id="57" name="直線コネクタ 56"/>
        <xdr:cNvCxnSpPr/>
      </xdr:nvCxnSpPr>
      <xdr:spPr bwMode="auto">
        <a:xfrm flipV="1">
          <a:off x="2908300" y="3322203"/>
          <a:ext cx="698500" cy="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130355</xdr:rowOff>
    </xdr:from>
    <xdr:ext cx="762000" cy="259045"/>
    <xdr:sp macro="" textlink="">
      <xdr:nvSpPr>
        <xdr:cNvPr id="59" name="テキスト ボックス 58"/>
        <xdr:cNvSpPr txBox="1"/>
      </xdr:nvSpPr>
      <xdr:spPr>
        <a:xfrm>
          <a:off x="32258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124813</xdr:rowOff>
    </xdr:from>
    <xdr:ext cx="762000" cy="259045"/>
    <xdr:sp macro="" textlink="">
      <xdr:nvSpPr>
        <xdr:cNvPr id="61" name="テキスト ボックス 60"/>
        <xdr:cNvSpPr txBox="1"/>
      </xdr:nvSpPr>
      <xdr:spPr>
        <a:xfrm>
          <a:off x="2527300" y="2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141875</xdr:rowOff>
    </xdr:from>
    <xdr:to>
      <xdr:col>5</xdr:col>
      <xdr:colOff>34925</xdr:colOff>
      <xdr:row>19</xdr:row>
      <xdr:rowOff>72025</xdr:rowOff>
    </xdr:to>
    <xdr:sp macro="" textlink="">
      <xdr:nvSpPr>
        <xdr:cNvPr id="67" name="円/楕円 66"/>
        <xdr:cNvSpPr/>
      </xdr:nvSpPr>
      <xdr:spPr bwMode="auto">
        <a:xfrm>
          <a:off x="5600700" y="327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113952</xdr:rowOff>
    </xdr:from>
    <xdr:ext cx="762000" cy="259045"/>
    <xdr:sp macro="" textlink="">
      <xdr:nvSpPr>
        <xdr:cNvPr id="68" name="人口1人当たり決算額の推移該当値テキスト130"/>
        <xdr:cNvSpPr txBox="1"/>
      </xdr:nvSpPr>
      <xdr:spPr>
        <a:xfrm>
          <a:off x="5740400" y="324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134222</xdr:rowOff>
    </xdr:from>
    <xdr:to>
      <xdr:col>4</xdr:col>
      <xdr:colOff>520700</xdr:colOff>
      <xdr:row>19</xdr:row>
      <xdr:rowOff>64372</xdr:rowOff>
    </xdr:to>
    <xdr:sp macro="" textlink="">
      <xdr:nvSpPr>
        <xdr:cNvPr id="69" name="円/楕円 68"/>
        <xdr:cNvSpPr/>
      </xdr:nvSpPr>
      <xdr:spPr bwMode="auto">
        <a:xfrm>
          <a:off x="4953000" y="326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49149</xdr:rowOff>
    </xdr:from>
    <xdr:ext cx="736600" cy="259045"/>
    <xdr:sp macro="" textlink="">
      <xdr:nvSpPr>
        <xdr:cNvPr id="70" name="テキスト ボックス 69"/>
        <xdr:cNvSpPr txBox="1"/>
      </xdr:nvSpPr>
      <xdr:spPr>
        <a:xfrm>
          <a:off x="4622800" y="335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131067</xdr:rowOff>
    </xdr:from>
    <xdr:to>
      <xdr:col>3</xdr:col>
      <xdr:colOff>955675</xdr:colOff>
      <xdr:row>19</xdr:row>
      <xdr:rowOff>61217</xdr:rowOff>
    </xdr:to>
    <xdr:sp macro="" textlink="">
      <xdr:nvSpPr>
        <xdr:cNvPr id="71" name="円/楕円 70"/>
        <xdr:cNvSpPr/>
      </xdr:nvSpPr>
      <xdr:spPr bwMode="auto">
        <a:xfrm>
          <a:off x="4254500" y="326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45994</xdr:rowOff>
    </xdr:from>
    <xdr:ext cx="762000" cy="259045"/>
    <xdr:sp macro="" textlink="">
      <xdr:nvSpPr>
        <xdr:cNvPr id="72" name="テキスト ボックス 71"/>
        <xdr:cNvSpPr txBox="1"/>
      </xdr:nvSpPr>
      <xdr:spPr>
        <a:xfrm>
          <a:off x="3924300" y="335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117,958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137678</xdr:rowOff>
    </xdr:from>
    <xdr:to>
      <xdr:col>3</xdr:col>
      <xdr:colOff>257175</xdr:colOff>
      <xdr:row>19</xdr:row>
      <xdr:rowOff>67828</xdr:rowOff>
    </xdr:to>
    <xdr:sp macro="" textlink="">
      <xdr:nvSpPr>
        <xdr:cNvPr id="73" name="円/楕円 72"/>
        <xdr:cNvSpPr/>
      </xdr:nvSpPr>
      <xdr:spPr bwMode="auto">
        <a:xfrm>
          <a:off x="3556000" y="327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52605</xdr:rowOff>
    </xdr:from>
    <xdr:ext cx="762000" cy="259045"/>
    <xdr:sp macro="" textlink="">
      <xdr:nvSpPr>
        <xdr:cNvPr id="74" name="テキスト ボックス 73"/>
        <xdr:cNvSpPr txBox="1"/>
      </xdr:nvSpPr>
      <xdr:spPr>
        <a:xfrm>
          <a:off x="3225800" y="33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138583</xdr:rowOff>
    </xdr:from>
    <xdr:to>
      <xdr:col>2</xdr:col>
      <xdr:colOff>692150</xdr:colOff>
      <xdr:row>19</xdr:row>
      <xdr:rowOff>68733</xdr:rowOff>
    </xdr:to>
    <xdr:sp macro="" textlink="">
      <xdr:nvSpPr>
        <xdr:cNvPr id="75" name="円/楕円 74"/>
        <xdr:cNvSpPr/>
      </xdr:nvSpPr>
      <xdr:spPr bwMode="auto">
        <a:xfrm>
          <a:off x="2857500" y="327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53510</xdr:rowOff>
    </xdr:from>
    <xdr:ext cx="762000" cy="259045"/>
    <xdr:sp macro="" textlink="">
      <xdr:nvSpPr>
        <xdr:cNvPr id="76" name="テキスト ボックス 75"/>
        <xdr:cNvSpPr txBox="1"/>
      </xdr:nvSpPr>
      <xdr:spPr>
        <a:xfrm>
          <a:off x="2527300" y="335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36075</xdr:rowOff>
    </xdr:from>
    <xdr:to>
      <xdr:col>4</xdr:col>
      <xdr:colOff>1117600</xdr:colOff>
      <xdr:row>35</xdr:row>
      <xdr:rowOff>83680</xdr:rowOff>
    </xdr:to>
    <xdr:cxnSp macro="">
      <xdr:nvCxnSpPr>
        <xdr:cNvPr id="109" name="直線コネクタ 108"/>
        <xdr:cNvCxnSpPr/>
      </xdr:nvCxnSpPr>
      <xdr:spPr bwMode="auto">
        <a:xfrm flipV="1">
          <a:off x="5003800" y="6646425"/>
          <a:ext cx="647700" cy="4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20851</xdr:rowOff>
    </xdr:from>
    <xdr:ext cx="762000" cy="259045"/>
    <xdr:sp macro="" textlink="">
      <xdr:nvSpPr>
        <xdr:cNvPr id="110" name="人口1人当たり決算額の推移平均値テキスト445"/>
        <xdr:cNvSpPr txBox="1"/>
      </xdr:nvSpPr>
      <xdr:spPr>
        <a:xfrm>
          <a:off x="5740400" y="663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64059</xdr:rowOff>
    </xdr:from>
    <xdr:to>
      <xdr:col>4</xdr:col>
      <xdr:colOff>469900</xdr:colOff>
      <xdr:row>35</xdr:row>
      <xdr:rowOff>83680</xdr:rowOff>
    </xdr:to>
    <xdr:cxnSp macro="">
      <xdr:nvCxnSpPr>
        <xdr:cNvPr id="112" name="直線コネクタ 111"/>
        <xdr:cNvCxnSpPr/>
      </xdr:nvCxnSpPr>
      <xdr:spPr bwMode="auto">
        <a:xfrm>
          <a:off x="4305300" y="6674409"/>
          <a:ext cx="698500" cy="1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28835</xdr:rowOff>
    </xdr:from>
    <xdr:to>
      <xdr:col>3</xdr:col>
      <xdr:colOff>904875</xdr:colOff>
      <xdr:row>35</xdr:row>
      <xdr:rowOff>64059</xdr:rowOff>
    </xdr:to>
    <xdr:cxnSp macro="">
      <xdr:nvCxnSpPr>
        <xdr:cNvPr id="115" name="直線コネクタ 114"/>
        <xdr:cNvCxnSpPr/>
      </xdr:nvCxnSpPr>
      <xdr:spPr bwMode="auto">
        <a:xfrm>
          <a:off x="3606800" y="6639185"/>
          <a:ext cx="698500" cy="3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7" name="テキスト ボックス 116"/>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213487</xdr:rowOff>
    </xdr:from>
    <xdr:to>
      <xdr:col>3</xdr:col>
      <xdr:colOff>206375</xdr:colOff>
      <xdr:row>35</xdr:row>
      <xdr:rowOff>28835</xdr:rowOff>
    </xdr:to>
    <xdr:cxnSp macro="">
      <xdr:nvCxnSpPr>
        <xdr:cNvPr id="118" name="直線コネクタ 117"/>
        <xdr:cNvCxnSpPr/>
      </xdr:nvCxnSpPr>
      <xdr:spPr bwMode="auto">
        <a:xfrm>
          <a:off x="2908300" y="6480937"/>
          <a:ext cx="698500" cy="15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29214</xdr:rowOff>
    </xdr:from>
    <xdr:ext cx="762000" cy="259045"/>
    <xdr:sp macro="" textlink="">
      <xdr:nvSpPr>
        <xdr:cNvPr id="120" name="テキスト ボックス 119"/>
        <xdr:cNvSpPr txBox="1"/>
      </xdr:nvSpPr>
      <xdr:spPr>
        <a:xfrm>
          <a:off x="32258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298784</xdr:rowOff>
    </xdr:from>
    <xdr:ext cx="762000" cy="259045"/>
    <xdr:sp macro="" textlink="">
      <xdr:nvSpPr>
        <xdr:cNvPr id="122" name="テキスト ボックス 121"/>
        <xdr:cNvSpPr txBox="1"/>
      </xdr:nvSpPr>
      <xdr:spPr>
        <a:xfrm>
          <a:off x="2527300" y="656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328175</xdr:rowOff>
    </xdr:from>
    <xdr:to>
      <xdr:col>5</xdr:col>
      <xdr:colOff>34925</xdr:colOff>
      <xdr:row>35</xdr:row>
      <xdr:rowOff>86875</xdr:rowOff>
    </xdr:to>
    <xdr:sp macro="" textlink="">
      <xdr:nvSpPr>
        <xdr:cNvPr id="128" name="円/楕円 127"/>
        <xdr:cNvSpPr/>
      </xdr:nvSpPr>
      <xdr:spPr bwMode="auto">
        <a:xfrm>
          <a:off x="5600700" y="659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173252</xdr:rowOff>
    </xdr:from>
    <xdr:ext cx="762000" cy="259045"/>
    <xdr:sp macro="" textlink="">
      <xdr:nvSpPr>
        <xdr:cNvPr id="129" name="人口1人当たり決算額の推移該当値テキスト445"/>
        <xdr:cNvSpPr txBox="1"/>
      </xdr:nvSpPr>
      <xdr:spPr>
        <a:xfrm>
          <a:off x="5740400" y="644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32880</xdr:rowOff>
    </xdr:from>
    <xdr:to>
      <xdr:col>4</xdr:col>
      <xdr:colOff>520700</xdr:colOff>
      <xdr:row>35</xdr:row>
      <xdr:rowOff>134480</xdr:rowOff>
    </xdr:to>
    <xdr:sp macro="" textlink="">
      <xdr:nvSpPr>
        <xdr:cNvPr id="130" name="円/楕円 129"/>
        <xdr:cNvSpPr/>
      </xdr:nvSpPr>
      <xdr:spPr bwMode="auto">
        <a:xfrm>
          <a:off x="4953000" y="664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144657</xdr:rowOff>
    </xdr:from>
    <xdr:ext cx="736600" cy="259045"/>
    <xdr:sp macro="" textlink="">
      <xdr:nvSpPr>
        <xdr:cNvPr id="131" name="テキスト ボックス 130"/>
        <xdr:cNvSpPr txBox="1"/>
      </xdr:nvSpPr>
      <xdr:spPr>
        <a:xfrm>
          <a:off x="4622800" y="641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13259</xdr:rowOff>
    </xdr:from>
    <xdr:to>
      <xdr:col>3</xdr:col>
      <xdr:colOff>955675</xdr:colOff>
      <xdr:row>35</xdr:row>
      <xdr:rowOff>114859</xdr:rowOff>
    </xdr:to>
    <xdr:sp macro="" textlink="">
      <xdr:nvSpPr>
        <xdr:cNvPr id="132" name="円/楕円 131"/>
        <xdr:cNvSpPr/>
      </xdr:nvSpPr>
      <xdr:spPr bwMode="auto">
        <a:xfrm>
          <a:off x="4254500" y="662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99636</xdr:rowOff>
    </xdr:from>
    <xdr:ext cx="762000" cy="259045"/>
    <xdr:sp macro="" textlink="">
      <xdr:nvSpPr>
        <xdr:cNvPr id="133" name="テキスト ボックス 132"/>
        <xdr:cNvSpPr txBox="1"/>
      </xdr:nvSpPr>
      <xdr:spPr>
        <a:xfrm>
          <a:off x="3924300" y="670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320935</xdr:rowOff>
    </xdr:from>
    <xdr:to>
      <xdr:col>3</xdr:col>
      <xdr:colOff>257175</xdr:colOff>
      <xdr:row>35</xdr:row>
      <xdr:rowOff>79635</xdr:rowOff>
    </xdr:to>
    <xdr:sp macro="" textlink="">
      <xdr:nvSpPr>
        <xdr:cNvPr id="134" name="円/楕円 133"/>
        <xdr:cNvSpPr/>
      </xdr:nvSpPr>
      <xdr:spPr bwMode="auto">
        <a:xfrm>
          <a:off x="3556000" y="6588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64412</xdr:rowOff>
    </xdr:from>
    <xdr:ext cx="762000" cy="259045"/>
    <xdr:sp macro="" textlink="">
      <xdr:nvSpPr>
        <xdr:cNvPr id="135" name="テキスト ボックス 134"/>
        <xdr:cNvSpPr txBox="1"/>
      </xdr:nvSpPr>
      <xdr:spPr>
        <a:xfrm>
          <a:off x="3225800" y="66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162687</xdr:rowOff>
    </xdr:from>
    <xdr:to>
      <xdr:col>2</xdr:col>
      <xdr:colOff>692150</xdr:colOff>
      <xdr:row>34</xdr:row>
      <xdr:rowOff>264287</xdr:rowOff>
    </xdr:to>
    <xdr:sp macro="" textlink="">
      <xdr:nvSpPr>
        <xdr:cNvPr id="136" name="円/楕円 135"/>
        <xdr:cNvSpPr/>
      </xdr:nvSpPr>
      <xdr:spPr bwMode="auto">
        <a:xfrm>
          <a:off x="2857500" y="643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274464</xdr:rowOff>
    </xdr:from>
    <xdr:ext cx="762000" cy="259045"/>
    <xdr:sp macro="" textlink="">
      <xdr:nvSpPr>
        <xdr:cNvPr id="137" name="テキスト ボックス 136"/>
        <xdr:cNvSpPr txBox="1"/>
      </xdr:nvSpPr>
      <xdr:spPr>
        <a:xfrm>
          <a:off x="2527300" y="619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120759</xdr:rowOff>
    </xdr:from>
    <xdr:to>
      <xdr:col>6</xdr:col>
      <xdr:colOff>511175</xdr:colOff>
      <xdr:row>36</xdr:row>
      <xdr:rowOff>127976</xdr:rowOff>
    </xdr:to>
    <xdr:cxnSp macro="">
      <xdr:nvCxnSpPr>
        <xdr:cNvPr id="63" name="直線コネクタ 62"/>
        <xdr:cNvCxnSpPr/>
      </xdr:nvCxnSpPr>
      <xdr:spPr>
        <a:xfrm flipV="1">
          <a:off x="3797300" y="6292959"/>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127976</xdr:rowOff>
    </xdr:from>
    <xdr:to>
      <xdr:col>5</xdr:col>
      <xdr:colOff>358775</xdr:colOff>
      <xdr:row>36</xdr:row>
      <xdr:rowOff>135215</xdr:rowOff>
    </xdr:to>
    <xdr:cxnSp macro="">
      <xdr:nvCxnSpPr>
        <xdr:cNvPr id="66" name="直線コネクタ 65"/>
        <xdr:cNvCxnSpPr/>
      </xdr:nvCxnSpPr>
      <xdr:spPr>
        <a:xfrm flipV="1">
          <a:off x="2908300" y="630017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126605</xdr:rowOff>
    </xdr:from>
    <xdr:to>
      <xdr:col>4</xdr:col>
      <xdr:colOff>155575</xdr:colOff>
      <xdr:row>36</xdr:row>
      <xdr:rowOff>135215</xdr:rowOff>
    </xdr:to>
    <xdr:cxnSp macro="">
      <xdr:nvCxnSpPr>
        <xdr:cNvPr id="69" name="直線コネクタ 68"/>
        <xdr:cNvCxnSpPr/>
      </xdr:nvCxnSpPr>
      <xdr:spPr>
        <a:xfrm>
          <a:off x="2019300" y="629880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116731</xdr:rowOff>
    </xdr:from>
    <xdr:to>
      <xdr:col>2</xdr:col>
      <xdr:colOff>638175</xdr:colOff>
      <xdr:row>36</xdr:row>
      <xdr:rowOff>126605</xdr:rowOff>
    </xdr:to>
    <xdr:cxnSp macro="">
      <xdr:nvCxnSpPr>
        <xdr:cNvPr id="72" name="直線コネクタ 71"/>
        <xdr:cNvCxnSpPr/>
      </xdr:nvCxnSpPr>
      <xdr:spPr>
        <a:xfrm>
          <a:off x="1130300" y="6288931"/>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69959</xdr:rowOff>
    </xdr:from>
    <xdr:to>
      <xdr:col>6</xdr:col>
      <xdr:colOff>561975</xdr:colOff>
      <xdr:row>37</xdr:row>
      <xdr:rowOff>109</xdr:rowOff>
    </xdr:to>
    <xdr:sp macro="" textlink="">
      <xdr:nvSpPr>
        <xdr:cNvPr id="82" name="円/楕円 81"/>
        <xdr:cNvSpPr/>
      </xdr:nvSpPr>
      <xdr:spPr>
        <a:xfrm>
          <a:off x="4584700" y="62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48386</xdr:rowOff>
    </xdr:from>
    <xdr:ext cx="599010" cy="259045"/>
    <xdr:sp macro="" textlink="">
      <xdr:nvSpPr>
        <xdr:cNvPr id="83" name="人件費該当値テキスト"/>
        <xdr:cNvSpPr txBox="1"/>
      </xdr:nvSpPr>
      <xdr:spPr>
        <a:xfrm>
          <a:off x="4686300" y="622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77176</xdr:rowOff>
    </xdr:from>
    <xdr:to>
      <xdr:col>5</xdr:col>
      <xdr:colOff>409575</xdr:colOff>
      <xdr:row>37</xdr:row>
      <xdr:rowOff>7326</xdr:rowOff>
    </xdr:to>
    <xdr:sp macro="" textlink="">
      <xdr:nvSpPr>
        <xdr:cNvPr id="84" name="円/楕円 83"/>
        <xdr:cNvSpPr/>
      </xdr:nvSpPr>
      <xdr:spPr>
        <a:xfrm>
          <a:off x="3746500" y="62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169903</xdr:rowOff>
    </xdr:from>
    <xdr:ext cx="599010" cy="259045"/>
    <xdr:sp macro="" textlink="">
      <xdr:nvSpPr>
        <xdr:cNvPr id="85" name="テキスト ボックス 84"/>
        <xdr:cNvSpPr txBox="1"/>
      </xdr:nvSpPr>
      <xdr:spPr>
        <a:xfrm>
          <a:off x="3497794" y="634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84415</xdr:rowOff>
    </xdr:from>
    <xdr:to>
      <xdr:col>4</xdr:col>
      <xdr:colOff>206375</xdr:colOff>
      <xdr:row>37</xdr:row>
      <xdr:rowOff>14565</xdr:rowOff>
    </xdr:to>
    <xdr:sp macro="" textlink="">
      <xdr:nvSpPr>
        <xdr:cNvPr id="86" name="円/楕円 85"/>
        <xdr:cNvSpPr/>
      </xdr:nvSpPr>
      <xdr:spPr>
        <a:xfrm>
          <a:off x="2857500" y="62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5692</xdr:rowOff>
    </xdr:from>
    <xdr:ext cx="599010" cy="259045"/>
    <xdr:sp macro="" textlink="">
      <xdr:nvSpPr>
        <xdr:cNvPr id="87" name="テキスト ボックス 86"/>
        <xdr:cNvSpPr txBox="1"/>
      </xdr:nvSpPr>
      <xdr:spPr>
        <a:xfrm>
          <a:off x="2608794" y="634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75805</xdr:rowOff>
    </xdr:from>
    <xdr:to>
      <xdr:col>3</xdr:col>
      <xdr:colOff>3175</xdr:colOff>
      <xdr:row>37</xdr:row>
      <xdr:rowOff>5955</xdr:rowOff>
    </xdr:to>
    <xdr:sp macro="" textlink="">
      <xdr:nvSpPr>
        <xdr:cNvPr id="88" name="円/楕円 87"/>
        <xdr:cNvSpPr/>
      </xdr:nvSpPr>
      <xdr:spPr>
        <a:xfrm>
          <a:off x="1968500" y="6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168532</xdr:rowOff>
    </xdr:from>
    <xdr:ext cx="599010" cy="259045"/>
    <xdr:sp macro="" textlink="">
      <xdr:nvSpPr>
        <xdr:cNvPr id="89" name="テキスト ボックス 88"/>
        <xdr:cNvSpPr txBox="1"/>
      </xdr:nvSpPr>
      <xdr:spPr>
        <a:xfrm>
          <a:off x="1719794" y="634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65931</xdr:rowOff>
    </xdr:from>
    <xdr:to>
      <xdr:col>1</xdr:col>
      <xdr:colOff>485775</xdr:colOff>
      <xdr:row>36</xdr:row>
      <xdr:rowOff>167531</xdr:rowOff>
    </xdr:to>
    <xdr:sp macro="" textlink="">
      <xdr:nvSpPr>
        <xdr:cNvPr id="90" name="円/楕円 89"/>
        <xdr:cNvSpPr/>
      </xdr:nvSpPr>
      <xdr:spPr>
        <a:xfrm>
          <a:off x="1079500" y="62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158658</xdr:rowOff>
    </xdr:from>
    <xdr:ext cx="599010" cy="259045"/>
    <xdr:sp macro="" textlink="">
      <xdr:nvSpPr>
        <xdr:cNvPr id="91" name="テキスト ボックス 90"/>
        <xdr:cNvSpPr txBox="1"/>
      </xdr:nvSpPr>
      <xdr:spPr>
        <a:xfrm>
          <a:off x="830794" y="633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127735</xdr:rowOff>
    </xdr:from>
    <xdr:to>
      <xdr:col>6</xdr:col>
      <xdr:colOff>511175</xdr:colOff>
      <xdr:row>57</xdr:row>
      <xdr:rowOff>129818</xdr:rowOff>
    </xdr:to>
    <xdr:cxnSp macro="">
      <xdr:nvCxnSpPr>
        <xdr:cNvPr id="118" name="直線コネクタ 117"/>
        <xdr:cNvCxnSpPr/>
      </xdr:nvCxnSpPr>
      <xdr:spPr>
        <a:xfrm>
          <a:off x="3797300" y="9900385"/>
          <a:ext cx="8382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127735</xdr:rowOff>
    </xdr:from>
    <xdr:to>
      <xdr:col>5</xdr:col>
      <xdr:colOff>358775</xdr:colOff>
      <xdr:row>57</xdr:row>
      <xdr:rowOff>133171</xdr:rowOff>
    </xdr:to>
    <xdr:cxnSp macro="">
      <xdr:nvCxnSpPr>
        <xdr:cNvPr id="121" name="直線コネクタ 120"/>
        <xdr:cNvCxnSpPr/>
      </xdr:nvCxnSpPr>
      <xdr:spPr>
        <a:xfrm flipV="1">
          <a:off x="2908300" y="9900385"/>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133171</xdr:rowOff>
    </xdr:from>
    <xdr:to>
      <xdr:col>4</xdr:col>
      <xdr:colOff>155575</xdr:colOff>
      <xdr:row>57</xdr:row>
      <xdr:rowOff>142747</xdr:rowOff>
    </xdr:to>
    <xdr:cxnSp macro="">
      <xdr:nvCxnSpPr>
        <xdr:cNvPr id="124" name="直線コネクタ 123"/>
        <xdr:cNvCxnSpPr/>
      </xdr:nvCxnSpPr>
      <xdr:spPr>
        <a:xfrm flipV="1">
          <a:off x="2019300" y="9905821"/>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132707</xdr:rowOff>
    </xdr:from>
    <xdr:ext cx="599010" cy="259045"/>
    <xdr:sp macro="" textlink="">
      <xdr:nvSpPr>
        <xdr:cNvPr id="126" name="テキスト ボックス 125"/>
        <xdr:cNvSpPr txBox="1"/>
      </xdr:nvSpPr>
      <xdr:spPr>
        <a:xfrm>
          <a:off x="2608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142747</xdr:rowOff>
    </xdr:from>
    <xdr:to>
      <xdr:col>2</xdr:col>
      <xdr:colOff>638175</xdr:colOff>
      <xdr:row>57</xdr:row>
      <xdr:rowOff>147580</xdr:rowOff>
    </xdr:to>
    <xdr:cxnSp macro="">
      <xdr:nvCxnSpPr>
        <xdr:cNvPr id="127" name="直線コネクタ 126"/>
        <xdr:cNvCxnSpPr/>
      </xdr:nvCxnSpPr>
      <xdr:spPr>
        <a:xfrm flipV="1">
          <a:off x="1130300" y="9915397"/>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162336</xdr:rowOff>
    </xdr:from>
    <xdr:ext cx="534377" cy="259045"/>
    <xdr:sp macro="" textlink="">
      <xdr:nvSpPr>
        <xdr:cNvPr id="129" name="テキスト ボックス 128"/>
        <xdr:cNvSpPr txBox="1"/>
      </xdr:nvSpPr>
      <xdr:spPr>
        <a:xfrm>
          <a:off x="1752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79018</xdr:rowOff>
    </xdr:from>
    <xdr:to>
      <xdr:col>6</xdr:col>
      <xdr:colOff>561975</xdr:colOff>
      <xdr:row>58</xdr:row>
      <xdr:rowOff>9168</xdr:rowOff>
    </xdr:to>
    <xdr:sp macro="" textlink="">
      <xdr:nvSpPr>
        <xdr:cNvPr id="137" name="円/楕円 136"/>
        <xdr:cNvSpPr/>
      </xdr:nvSpPr>
      <xdr:spPr>
        <a:xfrm>
          <a:off x="4584700" y="98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165395</xdr:rowOff>
    </xdr:from>
    <xdr:ext cx="534377" cy="259045"/>
    <xdr:sp macro="" textlink="">
      <xdr:nvSpPr>
        <xdr:cNvPr id="138" name="物件費該当値テキスト"/>
        <xdr:cNvSpPr txBox="1"/>
      </xdr:nvSpPr>
      <xdr:spPr>
        <a:xfrm>
          <a:off x="4686300" y="976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76935</xdr:rowOff>
    </xdr:from>
    <xdr:to>
      <xdr:col>5</xdr:col>
      <xdr:colOff>409575</xdr:colOff>
      <xdr:row>58</xdr:row>
      <xdr:rowOff>7085</xdr:rowOff>
    </xdr:to>
    <xdr:sp macro="" textlink="">
      <xdr:nvSpPr>
        <xdr:cNvPr id="139" name="円/楕円 138"/>
        <xdr:cNvSpPr/>
      </xdr:nvSpPr>
      <xdr:spPr>
        <a:xfrm>
          <a:off x="3746500" y="98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169662</xdr:rowOff>
    </xdr:from>
    <xdr:ext cx="534377" cy="259045"/>
    <xdr:sp macro="" textlink="">
      <xdr:nvSpPr>
        <xdr:cNvPr id="140" name="テキスト ボックス 139"/>
        <xdr:cNvSpPr txBox="1"/>
      </xdr:nvSpPr>
      <xdr:spPr>
        <a:xfrm>
          <a:off x="3530111" y="9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82371</xdr:rowOff>
    </xdr:from>
    <xdr:to>
      <xdr:col>4</xdr:col>
      <xdr:colOff>206375</xdr:colOff>
      <xdr:row>58</xdr:row>
      <xdr:rowOff>12521</xdr:rowOff>
    </xdr:to>
    <xdr:sp macro="" textlink="">
      <xdr:nvSpPr>
        <xdr:cNvPr id="141" name="円/楕円 140"/>
        <xdr:cNvSpPr/>
      </xdr:nvSpPr>
      <xdr:spPr>
        <a:xfrm>
          <a:off x="2857500" y="98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3648</xdr:rowOff>
    </xdr:from>
    <xdr:ext cx="534377" cy="259045"/>
    <xdr:sp macro="" textlink="">
      <xdr:nvSpPr>
        <xdr:cNvPr id="142" name="テキスト ボックス 141"/>
        <xdr:cNvSpPr txBox="1"/>
      </xdr:nvSpPr>
      <xdr:spPr>
        <a:xfrm>
          <a:off x="2641111" y="99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91947</xdr:rowOff>
    </xdr:from>
    <xdr:to>
      <xdr:col>3</xdr:col>
      <xdr:colOff>3175</xdr:colOff>
      <xdr:row>58</xdr:row>
      <xdr:rowOff>22097</xdr:rowOff>
    </xdr:to>
    <xdr:sp macro="" textlink="">
      <xdr:nvSpPr>
        <xdr:cNvPr id="143" name="円/楕円 142"/>
        <xdr:cNvSpPr/>
      </xdr:nvSpPr>
      <xdr:spPr>
        <a:xfrm>
          <a:off x="1968500" y="98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13224</xdr:rowOff>
    </xdr:from>
    <xdr:ext cx="534377" cy="259045"/>
    <xdr:sp macro="" textlink="">
      <xdr:nvSpPr>
        <xdr:cNvPr id="144" name="テキスト ボックス 143"/>
        <xdr:cNvSpPr txBox="1"/>
      </xdr:nvSpPr>
      <xdr:spPr>
        <a:xfrm>
          <a:off x="1752111" y="99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96780</xdr:rowOff>
    </xdr:from>
    <xdr:to>
      <xdr:col>1</xdr:col>
      <xdr:colOff>485775</xdr:colOff>
      <xdr:row>58</xdr:row>
      <xdr:rowOff>26930</xdr:rowOff>
    </xdr:to>
    <xdr:sp macro="" textlink="">
      <xdr:nvSpPr>
        <xdr:cNvPr id="145" name="円/楕円 144"/>
        <xdr:cNvSpPr/>
      </xdr:nvSpPr>
      <xdr:spPr>
        <a:xfrm>
          <a:off x="1079500" y="9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18057</xdr:rowOff>
    </xdr:from>
    <xdr:ext cx="534377" cy="259045"/>
    <xdr:sp macro="" textlink="">
      <xdr:nvSpPr>
        <xdr:cNvPr id="146" name="テキスト ボックス 145"/>
        <xdr:cNvSpPr txBox="1"/>
      </xdr:nvSpPr>
      <xdr:spPr>
        <a:xfrm>
          <a:off x="863111" y="99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60179</xdr:rowOff>
    </xdr:from>
    <xdr:to>
      <xdr:col>6</xdr:col>
      <xdr:colOff>511175</xdr:colOff>
      <xdr:row>78</xdr:row>
      <xdr:rowOff>74157</xdr:rowOff>
    </xdr:to>
    <xdr:cxnSp macro="">
      <xdr:nvCxnSpPr>
        <xdr:cNvPr id="177" name="直線コネクタ 176"/>
        <xdr:cNvCxnSpPr/>
      </xdr:nvCxnSpPr>
      <xdr:spPr>
        <a:xfrm flipV="1">
          <a:off x="3797300" y="13433279"/>
          <a:ext cx="8382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50611</xdr:rowOff>
    </xdr:from>
    <xdr:to>
      <xdr:col>5</xdr:col>
      <xdr:colOff>358775</xdr:colOff>
      <xdr:row>78</xdr:row>
      <xdr:rowOff>74157</xdr:rowOff>
    </xdr:to>
    <xdr:cxnSp macro="">
      <xdr:nvCxnSpPr>
        <xdr:cNvPr id="180" name="直線コネクタ 179"/>
        <xdr:cNvCxnSpPr/>
      </xdr:nvCxnSpPr>
      <xdr:spPr>
        <a:xfrm>
          <a:off x="2908300" y="1342371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50611</xdr:rowOff>
    </xdr:from>
    <xdr:to>
      <xdr:col>4</xdr:col>
      <xdr:colOff>155575</xdr:colOff>
      <xdr:row>78</xdr:row>
      <xdr:rowOff>106651</xdr:rowOff>
    </xdr:to>
    <xdr:cxnSp macro="">
      <xdr:nvCxnSpPr>
        <xdr:cNvPr id="183" name="直線コネクタ 182"/>
        <xdr:cNvCxnSpPr/>
      </xdr:nvCxnSpPr>
      <xdr:spPr>
        <a:xfrm flipV="1">
          <a:off x="2019300" y="13423711"/>
          <a:ext cx="889000" cy="5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64850</xdr:rowOff>
    </xdr:from>
    <xdr:to>
      <xdr:col>2</xdr:col>
      <xdr:colOff>638175</xdr:colOff>
      <xdr:row>78</xdr:row>
      <xdr:rowOff>106651</xdr:rowOff>
    </xdr:to>
    <xdr:cxnSp macro="">
      <xdr:nvCxnSpPr>
        <xdr:cNvPr id="186" name="直線コネクタ 185"/>
        <xdr:cNvCxnSpPr/>
      </xdr:nvCxnSpPr>
      <xdr:spPr>
        <a:xfrm>
          <a:off x="1130300" y="13437950"/>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9379</xdr:rowOff>
    </xdr:from>
    <xdr:to>
      <xdr:col>6</xdr:col>
      <xdr:colOff>561975</xdr:colOff>
      <xdr:row>78</xdr:row>
      <xdr:rowOff>110979</xdr:rowOff>
    </xdr:to>
    <xdr:sp macro="" textlink="">
      <xdr:nvSpPr>
        <xdr:cNvPr id="196" name="円/楕円 195"/>
        <xdr:cNvSpPr/>
      </xdr:nvSpPr>
      <xdr:spPr>
        <a:xfrm>
          <a:off x="4584700" y="133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159256</xdr:rowOff>
    </xdr:from>
    <xdr:ext cx="469744" cy="259045"/>
    <xdr:sp macro="" textlink="">
      <xdr:nvSpPr>
        <xdr:cNvPr id="197" name="維持補修費該当値テキスト"/>
        <xdr:cNvSpPr txBox="1"/>
      </xdr:nvSpPr>
      <xdr:spPr>
        <a:xfrm>
          <a:off x="4686300" y="133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23357</xdr:rowOff>
    </xdr:from>
    <xdr:to>
      <xdr:col>5</xdr:col>
      <xdr:colOff>409575</xdr:colOff>
      <xdr:row>78</xdr:row>
      <xdr:rowOff>124957</xdr:rowOff>
    </xdr:to>
    <xdr:sp macro="" textlink="">
      <xdr:nvSpPr>
        <xdr:cNvPr id="198" name="円/楕円 197"/>
        <xdr:cNvSpPr/>
      </xdr:nvSpPr>
      <xdr:spPr>
        <a:xfrm>
          <a:off x="3746500" y="133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116084</xdr:rowOff>
    </xdr:from>
    <xdr:ext cx="469744" cy="259045"/>
    <xdr:sp macro="" textlink="">
      <xdr:nvSpPr>
        <xdr:cNvPr id="199" name="テキスト ボックス 198"/>
        <xdr:cNvSpPr txBox="1"/>
      </xdr:nvSpPr>
      <xdr:spPr>
        <a:xfrm>
          <a:off x="3562427" y="1348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171261</xdr:rowOff>
    </xdr:from>
    <xdr:to>
      <xdr:col>4</xdr:col>
      <xdr:colOff>206375</xdr:colOff>
      <xdr:row>78</xdr:row>
      <xdr:rowOff>101411</xdr:rowOff>
    </xdr:to>
    <xdr:sp macro="" textlink="">
      <xdr:nvSpPr>
        <xdr:cNvPr id="200" name="円/楕円 199"/>
        <xdr:cNvSpPr/>
      </xdr:nvSpPr>
      <xdr:spPr>
        <a:xfrm>
          <a:off x="2857500" y="133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92538</xdr:rowOff>
    </xdr:from>
    <xdr:ext cx="469744" cy="259045"/>
    <xdr:sp macro="" textlink="">
      <xdr:nvSpPr>
        <xdr:cNvPr id="201" name="テキスト ボックス 200"/>
        <xdr:cNvSpPr txBox="1"/>
      </xdr:nvSpPr>
      <xdr:spPr>
        <a:xfrm>
          <a:off x="2673427" y="134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55851</xdr:rowOff>
    </xdr:from>
    <xdr:to>
      <xdr:col>3</xdr:col>
      <xdr:colOff>3175</xdr:colOff>
      <xdr:row>78</xdr:row>
      <xdr:rowOff>157451</xdr:rowOff>
    </xdr:to>
    <xdr:sp macro="" textlink="">
      <xdr:nvSpPr>
        <xdr:cNvPr id="202" name="円/楕円 201"/>
        <xdr:cNvSpPr/>
      </xdr:nvSpPr>
      <xdr:spPr>
        <a:xfrm>
          <a:off x="1968500" y="134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148578</xdr:rowOff>
    </xdr:from>
    <xdr:ext cx="469744" cy="259045"/>
    <xdr:sp macro="" textlink="">
      <xdr:nvSpPr>
        <xdr:cNvPr id="203" name="テキスト ボックス 202"/>
        <xdr:cNvSpPr txBox="1"/>
      </xdr:nvSpPr>
      <xdr:spPr>
        <a:xfrm>
          <a:off x="1784427" y="1352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14050</xdr:rowOff>
    </xdr:from>
    <xdr:to>
      <xdr:col>1</xdr:col>
      <xdr:colOff>485775</xdr:colOff>
      <xdr:row>78</xdr:row>
      <xdr:rowOff>115650</xdr:rowOff>
    </xdr:to>
    <xdr:sp macro="" textlink="">
      <xdr:nvSpPr>
        <xdr:cNvPr id="204" name="円/楕円 203"/>
        <xdr:cNvSpPr/>
      </xdr:nvSpPr>
      <xdr:spPr>
        <a:xfrm>
          <a:off x="1079500" y="1338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106777</xdr:rowOff>
    </xdr:from>
    <xdr:ext cx="469744" cy="259045"/>
    <xdr:sp macro="" textlink="">
      <xdr:nvSpPr>
        <xdr:cNvPr id="205" name="テキスト ボックス 204"/>
        <xdr:cNvSpPr txBox="1"/>
      </xdr:nvSpPr>
      <xdr:spPr>
        <a:xfrm>
          <a:off x="895427" y="1347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155963</xdr:rowOff>
    </xdr:from>
    <xdr:to>
      <xdr:col>6</xdr:col>
      <xdr:colOff>511175</xdr:colOff>
      <xdr:row>95</xdr:row>
      <xdr:rowOff>23425</xdr:rowOff>
    </xdr:to>
    <xdr:cxnSp macro="">
      <xdr:nvCxnSpPr>
        <xdr:cNvPr id="237" name="直線コネクタ 236"/>
        <xdr:cNvCxnSpPr/>
      </xdr:nvCxnSpPr>
      <xdr:spPr>
        <a:xfrm flipV="1">
          <a:off x="3797300" y="16272263"/>
          <a:ext cx="8382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19244</xdr:rowOff>
    </xdr:from>
    <xdr:to>
      <xdr:col>5</xdr:col>
      <xdr:colOff>358775</xdr:colOff>
      <xdr:row>95</xdr:row>
      <xdr:rowOff>23425</xdr:rowOff>
    </xdr:to>
    <xdr:cxnSp macro="">
      <xdr:nvCxnSpPr>
        <xdr:cNvPr id="240" name="直線コネクタ 239"/>
        <xdr:cNvCxnSpPr/>
      </xdr:nvCxnSpPr>
      <xdr:spPr>
        <a:xfrm>
          <a:off x="2908300" y="16306994"/>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19244</xdr:rowOff>
    </xdr:from>
    <xdr:to>
      <xdr:col>4</xdr:col>
      <xdr:colOff>155575</xdr:colOff>
      <xdr:row>95</xdr:row>
      <xdr:rowOff>103761</xdr:rowOff>
    </xdr:to>
    <xdr:cxnSp macro="">
      <xdr:nvCxnSpPr>
        <xdr:cNvPr id="243" name="直線コネクタ 242"/>
        <xdr:cNvCxnSpPr/>
      </xdr:nvCxnSpPr>
      <xdr:spPr>
        <a:xfrm flipV="1">
          <a:off x="2019300" y="16306994"/>
          <a:ext cx="889000" cy="8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37837</xdr:rowOff>
    </xdr:from>
    <xdr:ext cx="534377" cy="259045"/>
    <xdr:sp macro="" textlink="">
      <xdr:nvSpPr>
        <xdr:cNvPr id="245" name="テキスト ボックス 244"/>
        <xdr:cNvSpPr txBox="1"/>
      </xdr:nvSpPr>
      <xdr:spPr>
        <a:xfrm>
          <a:off x="2641111" y="164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91481</xdr:rowOff>
    </xdr:from>
    <xdr:to>
      <xdr:col>2</xdr:col>
      <xdr:colOff>638175</xdr:colOff>
      <xdr:row>95</xdr:row>
      <xdr:rowOff>103761</xdr:rowOff>
    </xdr:to>
    <xdr:cxnSp macro="">
      <xdr:nvCxnSpPr>
        <xdr:cNvPr id="246" name="直線コネクタ 245"/>
        <xdr:cNvCxnSpPr/>
      </xdr:nvCxnSpPr>
      <xdr:spPr>
        <a:xfrm>
          <a:off x="1130300" y="16379231"/>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110304</xdr:rowOff>
    </xdr:from>
    <xdr:ext cx="534377" cy="259045"/>
    <xdr:sp macro="" textlink="">
      <xdr:nvSpPr>
        <xdr:cNvPr id="248" name="テキスト ボックス 247"/>
        <xdr:cNvSpPr txBox="1"/>
      </xdr:nvSpPr>
      <xdr:spPr>
        <a:xfrm>
          <a:off x="1752111"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140005</xdr:rowOff>
    </xdr:from>
    <xdr:ext cx="534377" cy="259045"/>
    <xdr:sp macro="" textlink="">
      <xdr:nvSpPr>
        <xdr:cNvPr id="250" name="テキスト ボックス 249"/>
        <xdr:cNvSpPr txBox="1"/>
      </xdr:nvSpPr>
      <xdr:spPr>
        <a:xfrm>
          <a:off x="863111" y="16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105163</xdr:rowOff>
    </xdr:from>
    <xdr:to>
      <xdr:col>6</xdr:col>
      <xdr:colOff>561975</xdr:colOff>
      <xdr:row>95</xdr:row>
      <xdr:rowOff>35313</xdr:rowOff>
    </xdr:to>
    <xdr:sp macro="" textlink="">
      <xdr:nvSpPr>
        <xdr:cNvPr id="256" name="円/楕円 255"/>
        <xdr:cNvSpPr/>
      </xdr:nvSpPr>
      <xdr:spPr>
        <a:xfrm>
          <a:off x="4584700" y="16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128040</xdr:rowOff>
    </xdr:from>
    <xdr:ext cx="534377" cy="259045"/>
    <xdr:sp macro="" textlink="">
      <xdr:nvSpPr>
        <xdr:cNvPr id="257" name="扶助費該当値テキスト"/>
        <xdr:cNvSpPr txBox="1"/>
      </xdr:nvSpPr>
      <xdr:spPr>
        <a:xfrm>
          <a:off x="4686300" y="160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69,004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144075</xdr:rowOff>
    </xdr:from>
    <xdr:to>
      <xdr:col>5</xdr:col>
      <xdr:colOff>409575</xdr:colOff>
      <xdr:row>95</xdr:row>
      <xdr:rowOff>74225</xdr:rowOff>
    </xdr:to>
    <xdr:sp macro="" textlink="">
      <xdr:nvSpPr>
        <xdr:cNvPr id="258" name="円/楕円 257"/>
        <xdr:cNvSpPr/>
      </xdr:nvSpPr>
      <xdr:spPr>
        <a:xfrm>
          <a:off x="3746500" y="162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90752</xdr:rowOff>
    </xdr:from>
    <xdr:ext cx="534377" cy="259045"/>
    <xdr:sp macro="" textlink="">
      <xdr:nvSpPr>
        <xdr:cNvPr id="259" name="テキスト ボックス 258"/>
        <xdr:cNvSpPr txBox="1"/>
      </xdr:nvSpPr>
      <xdr:spPr>
        <a:xfrm>
          <a:off x="3530111" y="160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139894</xdr:rowOff>
    </xdr:from>
    <xdr:to>
      <xdr:col>4</xdr:col>
      <xdr:colOff>206375</xdr:colOff>
      <xdr:row>95</xdr:row>
      <xdr:rowOff>70044</xdr:rowOff>
    </xdr:to>
    <xdr:sp macro="" textlink="">
      <xdr:nvSpPr>
        <xdr:cNvPr id="260" name="円/楕円 259"/>
        <xdr:cNvSpPr/>
      </xdr:nvSpPr>
      <xdr:spPr>
        <a:xfrm>
          <a:off x="2857500" y="162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86571</xdr:rowOff>
    </xdr:from>
    <xdr:ext cx="534377" cy="259045"/>
    <xdr:sp macro="" textlink="">
      <xdr:nvSpPr>
        <xdr:cNvPr id="261" name="テキスト ボックス 260"/>
        <xdr:cNvSpPr txBox="1"/>
      </xdr:nvSpPr>
      <xdr:spPr>
        <a:xfrm>
          <a:off x="2641111" y="160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52961</xdr:rowOff>
    </xdr:from>
    <xdr:to>
      <xdr:col>3</xdr:col>
      <xdr:colOff>3175</xdr:colOff>
      <xdr:row>95</xdr:row>
      <xdr:rowOff>154561</xdr:rowOff>
    </xdr:to>
    <xdr:sp macro="" textlink="">
      <xdr:nvSpPr>
        <xdr:cNvPr id="262" name="円/楕円 261"/>
        <xdr:cNvSpPr/>
      </xdr:nvSpPr>
      <xdr:spPr>
        <a:xfrm>
          <a:off x="1968500" y="163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171088</xdr:rowOff>
    </xdr:from>
    <xdr:ext cx="534377" cy="259045"/>
    <xdr:sp macro="" textlink="">
      <xdr:nvSpPr>
        <xdr:cNvPr id="263" name="テキスト ボックス 262"/>
        <xdr:cNvSpPr txBox="1"/>
      </xdr:nvSpPr>
      <xdr:spPr>
        <a:xfrm>
          <a:off x="1752111" y="161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40681</xdr:rowOff>
    </xdr:from>
    <xdr:to>
      <xdr:col>1</xdr:col>
      <xdr:colOff>485775</xdr:colOff>
      <xdr:row>95</xdr:row>
      <xdr:rowOff>142281</xdr:rowOff>
    </xdr:to>
    <xdr:sp macro="" textlink="">
      <xdr:nvSpPr>
        <xdr:cNvPr id="264" name="円/楕円 263"/>
        <xdr:cNvSpPr/>
      </xdr:nvSpPr>
      <xdr:spPr>
        <a:xfrm>
          <a:off x="1079500" y="163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158808</xdr:rowOff>
    </xdr:from>
    <xdr:ext cx="534377" cy="259045"/>
    <xdr:sp macro="" textlink="">
      <xdr:nvSpPr>
        <xdr:cNvPr id="265" name="テキスト ボックス 264"/>
        <xdr:cNvSpPr txBox="1"/>
      </xdr:nvSpPr>
      <xdr:spPr>
        <a:xfrm>
          <a:off x="863111" y="161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80159</xdr:rowOff>
    </xdr:from>
    <xdr:to>
      <xdr:col>15</xdr:col>
      <xdr:colOff>180975</xdr:colOff>
      <xdr:row>36</xdr:row>
      <xdr:rowOff>104322</xdr:rowOff>
    </xdr:to>
    <xdr:cxnSp macro="">
      <xdr:nvCxnSpPr>
        <xdr:cNvPr id="292" name="直線コネクタ 291"/>
        <xdr:cNvCxnSpPr/>
      </xdr:nvCxnSpPr>
      <xdr:spPr>
        <a:xfrm flipV="1">
          <a:off x="9639300" y="6252359"/>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104322</xdr:rowOff>
    </xdr:from>
    <xdr:to>
      <xdr:col>14</xdr:col>
      <xdr:colOff>28575</xdr:colOff>
      <xdr:row>36</xdr:row>
      <xdr:rowOff>111011</xdr:rowOff>
    </xdr:to>
    <xdr:cxnSp macro="">
      <xdr:nvCxnSpPr>
        <xdr:cNvPr id="295" name="直線コネクタ 294"/>
        <xdr:cNvCxnSpPr/>
      </xdr:nvCxnSpPr>
      <xdr:spPr>
        <a:xfrm flipV="1">
          <a:off x="8750300" y="6276522"/>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111011</xdr:rowOff>
    </xdr:from>
    <xdr:to>
      <xdr:col>12</xdr:col>
      <xdr:colOff>511175</xdr:colOff>
      <xdr:row>36</xdr:row>
      <xdr:rowOff>163351</xdr:rowOff>
    </xdr:to>
    <xdr:cxnSp macro="">
      <xdr:nvCxnSpPr>
        <xdr:cNvPr id="298" name="直線コネクタ 297"/>
        <xdr:cNvCxnSpPr/>
      </xdr:nvCxnSpPr>
      <xdr:spPr>
        <a:xfrm flipV="1">
          <a:off x="7861300" y="6283211"/>
          <a:ext cx="889000" cy="5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163351</xdr:rowOff>
    </xdr:from>
    <xdr:to>
      <xdr:col>11</xdr:col>
      <xdr:colOff>307975</xdr:colOff>
      <xdr:row>36</xdr:row>
      <xdr:rowOff>169692</xdr:rowOff>
    </xdr:to>
    <xdr:cxnSp macro="">
      <xdr:nvCxnSpPr>
        <xdr:cNvPr id="301" name="直線コネクタ 300"/>
        <xdr:cNvCxnSpPr/>
      </xdr:nvCxnSpPr>
      <xdr:spPr>
        <a:xfrm flipV="1">
          <a:off x="6972300" y="6335551"/>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166935</xdr:rowOff>
    </xdr:from>
    <xdr:ext cx="534377" cy="259045"/>
    <xdr:sp macro="" textlink="">
      <xdr:nvSpPr>
        <xdr:cNvPr id="305" name="テキスト ボックス 304"/>
        <xdr:cNvSpPr txBox="1"/>
      </xdr:nvSpPr>
      <xdr:spPr>
        <a:xfrm>
          <a:off x="6705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29359</xdr:rowOff>
    </xdr:from>
    <xdr:to>
      <xdr:col>15</xdr:col>
      <xdr:colOff>231775</xdr:colOff>
      <xdr:row>36</xdr:row>
      <xdr:rowOff>130959</xdr:rowOff>
    </xdr:to>
    <xdr:sp macro="" textlink="">
      <xdr:nvSpPr>
        <xdr:cNvPr id="311" name="円/楕円 310"/>
        <xdr:cNvSpPr/>
      </xdr:nvSpPr>
      <xdr:spPr>
        <a:xfrm>
          <a:off x="10426700" y="62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7786</xdr:rowOff>
    </xdr:from>
    <xdr:ext cx="534377" cy="259045"/>
    <xdr:sp macro="" textlink="">
      <xdr:nvSpPr>
        <xdr:cNvPr id="312" name="補助費等該当値テキスト"/>
        <xdr:cNvSpPr txBox="1"/>
      </xdr:nvSpPr>
      <xdr:spPr>
        <a:xfrm>
          <a:off x="10528300" y="61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53522</xdr:rowOff>
    </xdr:from>
    <xdr:to>
      <xdr:col>14</xdr:col>
      <xdr:colOff>79375</xdr:colOff>
      <xdr:row>36</xdr:row>
      <xdr:rowOff>155122</xdr:rowOff>
    </xdr:to>
    <xdr:sp macro="" textlink="">
      <xdr:nvSpPr>
        <xdr:cNvPr id="313" name="円/楕円 312"/>
        <xdr:cNvSpPr/>
      </xdr:nvSpPr>
      <xdr:spPr>
        <a:xfrm>
          <a:off x="9588500" y="62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146249</xdr:rowOff>
    </xdr:from>
    <xdr:ext cx="534377" cy="259045"/>
    <xdr:sp macro="" textlink="">
      <xdr:nvSpPr>
        <xdr:cNvPr id="314" name="テキスト ボックス 313"/>
        <xdr:cNvSpPr txBox="1"/>
      </xdr:nvSpPr>
      <xdr:spPr>
        <a:xfrm>
          <a:off x="9372111" y="63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60211</xdr:rowOff>
    </xdr:from>
    <xdr:to>
      <xdr:col>12</xdr:col>
      <xdr:colOff>561975</xdr:colOff>
      <xdr:row>36</xdr:row>
      <xdr:rowOff>161811</xdr:rowOff>
    </xdr:to>
    <xdr:sp macro="" textlink="">
      <xdr:nvSpPr>
        <xdr:cNvPr id="315" name="円/楕円 314"/>
        <xdr:cNvSpPr/>
      </xdr:nvSpPr>
      <xdr:spPr>
        <a:xfrm>
          <a:off x="8699500" y="62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152938</xdr:rowOff>
    </xdr:from>
    <xdr:ext cx="534377" cy="259045"/>
    <xdr:sp macro="" textlink="">
      <xdr:nvSpPr>
        <xdr:cNvPr id="316" name="テキスト ボックス 315"/>
        <xdr:cNvSpPr txBox="1"/>
      </xdr:nvSpPr>
      <xdr:spPr>
        <a:xfrm>
          <a:off x="8483111" y="63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112551</xdr:rowOff>
    </xdr:from>
    <xdr:to>
      <xdr:col>11</xdr:col>
      <xdr:colOff>358775</xdr:colOff>
      <xdr:row>37</xdr:row>
      <xdr:rowOff>42701</xdr:rowOff>
    </xdr:to>
    <xdr:sp macro="" textlink="">
      <xdr:nvSpPr>
        <xdr:cNvPr id="317" name="円/楕円 316"/>
        <xdr:cNvSpPr/>
      </xdr:nvSpPr>
      <xdr:spPr>
        <a:xfrm>
          <a:off x="7810500" y="62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33828</xdr:rowOff>
    </xdr:from>
    <xdr:ext cx="534377" cy="259045"/>
    <xdr:sp macro="" textlink="">
      <xdr:nvSpPr>
        <xdr:cNvPr id="318" name="テキスト ボックス 317"/>
        <xdr:cNvSpPr txBox="1"/>
      </xdr:nvSpPr>
      <xdr:spPr>
        <a:xfrm>
          <a:off x="7594111" y="637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118892</xdr:rowOff>
    </xdr:from>
    <xdr:to>
      <xdr:col>10</xdr:col>
      <xdr:colOff>155575</xdr:colOff>
      <xdr:row>37</xdr:row>
      <xdr:rowOff>49042</xdr:rowOff>
    </xdr:to>
    <xdr:sp macro="" textlink="">
      <xdr:nvSpPr>
        <xdr:cNvPr id="319" name="円/楕円 318"/>
        <xdr:cNvSpPr/>
      </xdr:nvSpPr>
      <xdr:spPr>
        <a:xfrm>
          <a:off x="6921500" y="6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40169</xdr:rowOff>
    </xdr:from>
    <xdr:ext cx="534377" cy="259045"/>
    <xdr:sp macro="" textlink="">
      <xdr:nvSpPr>
        <xdr:cNvPr id="320" name="テキスト ボックス 319"/>
        <xdr:cNvSpPr txBox="1"/>
      </xdr:nvSpPr>
      <xdr:spPr>
        <a:xfrm>
          <a:off x="6705111" y="63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41711</xdr:rowOff>
    </xdr:from>
    <xdr:to>
      <xdr:col>15</xdr:col>
      <xdr:colOff>180975</xdr:colOff>
      <xdr:row>59</xdr:row>
      <xdr:rowOff>66418</xdr:rowOff>
    </xdr:to>
    <xdr:cxnSp macro="">
      <xdr:nvCxnSpPr>
        <xdr:cNvPr id="351" name="直線コネクタ 350"/>
        <xdr:cNvCxnSpPr/>
      </xdr:nvCxnSpPr>
      <xdr:spPr>
        <a:xfrm>
          <a:off x="9639300" y="10157261"/>
          <a:ext cx="838200" cy="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41711</xdr:rowOff>
    </xdr:from>
    <xdr:to>
      <xdr:col>14</xdr:col>
      <xdr:colOff>28575</xdr:colOff>
      <xdr:row>59</xdr:row>
      <xdr:rowOff>60910</xdr:rowOff>
    </xdr:to>
    <xdr:cxnSp macro="">
      <xdr:nvCxnSpPr>
        <xdr:cNvPr id="354" name="直線コネクタ 353"/>
        <xdr:cNvCxnSpPr/>
      </xdr:nvCxnSpPr>
      <xdr:spPr>
        <a:xfrm flipV="1">
          <a:off x="8750300" y="10157261"/>
          <a:ext cx="889000" cy="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60910</xdr:rowOff>
    </xdr:from>
    <xdr:to>
      <xdr:col>12</xdr:col>
      <xdr:colOff>511175</xdr:colOff>
      <xdr:row>59</xdr:row>
      <xdr:rowOff>65757</xdr:rowOff>
    </xdr:to>
    <xdr:cxnSp macro="">
      <xdr:nvCxnSpPr>
        <xdr:cNvPr id="357" name="直線コネクタ 356"/>
        <xdr:cNvCxnSpPr/>
      </xdr:nvCxnSpPr>
      <xdr:spPr>
        <a:xfrm flipV="1">
          <a:off x="7861300" y="10176460"/>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127120</xdr:rowOff>
    </xdr:from>
    <xdr:ext cx="599010" cy="259045"/>
    <xdr:sp macro="" textlink="">
      <xdr:nvSpPr>
        <xdr:cNvPr id="359" name="テキスト ボックス 358"/>
        <xdr:cNvSpPr txBox="1"/>
      </xdr:nvSpPr>
      <xdr:spPr>
        <a:xfrm>
          <a:off x="8450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65757</xdr:rowOff>
    </xdr:from>
    <xdr:to>
      <xdr:col>11</xdr:col>
      <xdr:colOff>307975</xdr:colOff>
      <xdr:row>59</xdr:row>
      <xdr:rowOff>78117</xdr:rowOff>
    </xdr:to>
    <xdr:cxnSp macro="">
      <xdr:nvCxnSpPr>
        <xdr:cNvPr id="360" name="直線コネクタ 359"/>
        <xdr:cNvCxnSpPr/>
      </xdr:nvCxnSpPr>
      <xdr:spPr>
        <a:xfrm flipV="1">
          <a:off x="6972300" y="10181307"/>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127123</xdr:rowOff>
    </xdr:from>
    <xdr:ext cx="599010" cy="259045"/>
    <xdr:sp macro="" textlink="">
      <xdr:nvSpPr>
        <xdr:cNvPr id="362" name="テキスト ボックス 361"/>
        <xdr:cNvSpPr txBox="1"/>
      </xdr:nvSpPr>
      <xdr:spPr>
        <a:xfrm>
          <a:off x="7561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15618</xdr:rowOff>
    </xdr:from>
    <xdr:to>
      <xdr:col>15</xdr:col>
      <xdr:colOff>231775</xdr:colOff>
      <xdr:row>59</xdr:row>
      <xdr:rowOff>117218</xdr:rowOff>
    </xdr:to>
    <xdr:sp macro="" textlink="">
      <xdr:nvSpPr>
        <xdr:cNvPr id="370" name="円/楕円 369"/>
        <xdr:cNvSpPr/>
      </xdr:nvSpPr>
      <xdr:spPr>
        <a:xfrm>
          <a:off x="10426700" y="101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162361</xdr:rowOff>
    </xdr:from>
    <xdr:to>
      <xdr:col>14</xdr:col>
      <xdr:colOff>79375</xdr:colOff>
      <xdr:row>59</xdr:row>
      <xdr:rowOff>92511</xdr:rowOff>
    </xdr:to>
    <xdr:sp macro="" textlink="">
      <xdr:nvSpPr>
        <xdr:cNvPr id="372" name="円/楕円 371"/>
        <xdr:cNvSpPr/>
      </xdr:nvSpPr>
      <xdr:spPr>
        <a:xfrm>
          <a:off x="9588500" y="101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109038</xdr:rowOff>
    </xdr:from>
    <xdr:ext cx="599010" cy="259045"/>
    <xdr:sp macro="" textlink="">
      <xdr:nvSpPr>
        <xdr:cNvPr id="373" name="テキスト ボックス 372"/>
        <xdr:cNvSpPr txBox="1"/>
      </xdr:nvSpPr>
      <xdr:spPr>
        <a:xfrm>
          <a:off x="9339794" y="988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10110</xdr:rowOff>
    </xdr:from>
    <xdr:to>
      <xdr:col>12</xdr:col>
      <xdr:colOff>561975</xdr:colOff>
      <xdr:row>59</xdr:row>
      <xdr:rowOff>111710</xdr:rowOff>
    </xdr:to>
    <xdr:sp macro="" textlink="">
      <xdr:nvSpPr>
        <xdr:cNvPr id="374" name="円/楕円 373"/>
        <xdr:cNvSpPr/>
      </xdr:nvSpPr>
      <xdr:spPr>
        <a:xfrm>
          <a:off x="8699500" y="101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102837</xdr:rowOff>
    </xdr:from>
    <xdr:ext cx="599010" cy="259045"/>
    <xdr:sp macro="" textlink="">
      <xdr:nvSpPr>
        <xdr:cNvPr id="375" name="テキスト ボックス 374"/>
        <xdr:cNvSpPr txBox="1"/>
      </xdr:nvSpPr>
      <xdr:spPr>
        <a:xfrm>
          <a:off x="8450794" y="1021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116,264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14957</xdr:rowOff>
    </xdr:from>
    <xdr:to>
      <xdr:col>11</xdr:col>
      <xdr:colOff>358775</xdr:colOff>
      <xdr:row>59</xdr:row>
      <xdr:rowOff>116557</xdr:rowOff>
    </xdr:to>
    <xdr:sp macro="" textlink="">
      <xdr:nvSpPr>
        <xdr:cNvPr id="376" name="円/楕円 375"/>
        <xdr:cNvSpPr/>
      </xdr:nvSpPr>
      <xdr:spPr>
        <a:xfrm>
          <a:off x="7810500" y="1013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107684</xdr:rowOff>
    </xdr:from>
    <xdr:ext cx="599010" cy="259045"/>
    <xdr:sp macro="" textlink="">
      <xdr:nvSpPr>
        <xdr:cNvPr id="377" name="テキスト ボックス 376"/>
        <xdr:cNvSpPr txBox="1"/>
      </xdr:nvSpPr>
      <xdr:spPr>
        <a:xfrm>
          <a:off x="7561794" y="1022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27317</xdr:rowOff>
    </xdr:from>
    <xdr:to>
      <xdr:col>10</xdr:col>
      <xdr:colOff>155575</xdr:colOff>
      <xdr:row>59</xdr:row>
      <xdr:rowOff>128917</xdr:rowOff>
    </xdr:to>
    <xdr:sp macro="" textlink="">
      <xdr:nvSpPr>
        <xdr:cNvPr id="378" name="円/楕円 377"/>
        <xdr:cNvSpPr/>
      </xdr:nvSpPr>
      <xdr:spPr>
        <a:xfrm>
          <a:off x="6921500" y="101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120044</xdr:rowOff>
    </xdr:from>
    <xdr:ext cx="534377" cy="259045"/>
    <xdr:sp macro="" textlink="">
      <xdr:nvSpPr>
        <xdr:cNvPr id="379" name="テキスト ボックス 378"/>
        <xdr:cNvSpPr txBox="1"/>
      </xdr:nvSpPr>
      <xdr:spPr>
        <a:xfrm>
          <a:off x="6705111" y="102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21183</xdr:rowOff>
    </xdr:from>
    <xdr:to>
      <xdr:col>15</xdr:col>
      <xdr:colOff>180975</xdr:colOff>
      <xdr:row>79</xdr:row>
      <xdr:rowOff>29823</xdr:rowOff>
    </xdr:to>
    <xdr:cxnSp macro="">
      <xdr:nvCxnSpPr>
        <xdr:cNvPr id="408" name="直線コネクタ 407"/>
        <xdr:cNvCxnSpPr/>
      </xdr:nvCxnSpPr>
      <xdr:spPr>
        <a:xfrm>
          <a:off x="9639300" y="13565733"/>
          <a:ext cx="8382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21183</xdr:rowOff>
    </xdr:from>
    <xdr:to>
      <xdr:col>14</xdr:col>
      <xdr:colOff>28575</xdr:colOff>
      <xdr:row>79</xdr:row>
      <xdr:rowOff>29795</xdr:rowOff>
    </xdr:to>
    <xdr:cxnSp macro="">
      <xdr:nvCxnSpPr>
        <xdr:cNvPr id="411" name="直線コネクタ 410"/>
        <xdr:cNvCxnSpPr/>
      </xdr:nvCxnSpPr>
      <xdr:spPr>
        <a:xfrm flipV="1">
          <a:off x="8750300" y="13565733"/>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91226</xdr:rowOff>
    </xdr:from>
    <xdr:ext cx="534377" cy="259045"/>
    <xdr:sp macro="" textlink="">
      <xdr:nvSpPr>
        <xdr:cNvPr id="415" name="テキスト ボックス 414"/>
        <xdr:cNvSpPr txBox="1"/>
      </xdr:nvSpPr>
      <xdr:spPr>
        <a:xfrm>
          <a:off x="8483111" y="13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150473</xdr:rowOff>
    </xdr:from>
    <xdr:to>
      <xdr:col>15</xdr:col>
      <xdr:colOff>231775</xdr:colOff>
      <xdr:row>79</xdr:row>
      <xdr:rowOff>80623</xdr:rowOff>
    </xdr:to>
    <xdr:sp macro="" textlink="">
      <xdr:nvSpPr>
        <xdr:cNvPr id="421" name="円/楕円 420"/>
        <xdr:cNvSpPr/>
      </xdr:nvSpPr>
      <xdr:spPr>
        <a:xfrm>
          <a:off x="10426700" y="135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141833</xdr:rowOff>
    </xdr:from>
    <xdr:to>
      <xdr:col>14</xdr:col>
      <xdr:colOff>79375</xdr:colOff>
      <xdr:row>79</xdr:row>
      <xdr:rowOff>71983</xdr:rowOff>
    </xdr:to>
    <xdr:sp macro="" textlink="">
      <xdr:nvSpPr>
        <xdr:cNvPr id="423" name="円/楕円 422"/>
        <xdr:cNvSpPr/>
      </xdr:nvSpPr>
      <xdr:spPr>
        <a:xfrm>
          <a:off x="9588500" y="1351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63110</xdr:rowOff>
    </xdr:from>
    <xdr:ext cx="534377" cy="259045"/>
    <xdr:sp macro="" textlink="">
      <xdr:nvSpPr>
        <xdr:cNvPr id="424" name="テキスト ボックス 423"/>
        <xdr:cNvSpPr txBox="1"/>
      </xdr:nvSpPr>
      <xdr:spPr>
        <a:xfrm>
          <a:off x="9372111" y="136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150445</xdr:rowOff>
    </xdr:from>
    <xdr:to>
      <xdr:col>12</xdr:col>
      <xdr:colOff>561975</xdr:colOff>
      <xdr:row>79</xdr:row>
      <xdr:rowOff>80595</xdr:rowOff>
    </xdr:to>
    <xdr:sp macro="" textlink="">
      <xdr:nvSpPr>
        <xdr:cNvPr id="425" name="円/楕円 424"/>
        <xdr:cNvSpPr/>
      </xdr:nvSpPr>
      <xdr:spPr>
        <a:xfrm>
          <a:off x="8699500" y="135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71722</xdr:rowOff>
    </xdr:from>
    <xdr:ext cx="534377" cy="259045"/>
    <xdr:sp macro="" textlink="">
      <xdr:nvSpPr>
        <xdr:cNvPr id="426" name="テキスト ボックス 425"/>
        <xdr:cNvSpPr txBox="1"/>
      </xdr:nvSpPr>
      <xdr:spPr>
        <a:xfrm>
          <a:off x="8483111" y="136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15867</xdr:rowOff>
    </xdr:from>
    <xdr:to>
      <xdr:col>15</xdr:col>
      <xdr:colOff>180975</xdr:colOff>
      <xdr:row>97</xdr:row>
      <xdr:rowOff>68861</xdr:rowOff>
    </xdr:to>
    <xdr:cxnSp macro="">
      <xdr:nvCxnSpPr>
        <xdr:cNvPr id="453" name="直線コネクタ 452"/>
        <xdr:cNvCxnSpPr/>
      </xdr:nvCxnSpPr>
      <xdr:spPr>
        <a:xfrm>
          <a:off x="9639300" y="16475067"/>
          <a:ext cx="838200" cy="2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15867</xdr:rowOff>
    </xdr:from>
    <xdr:to>
      <xdr:col>14</xdr:col>
      <xdr:colOff>28575</xdr:colOff>
      <xdr:row>97</xdr:row>
      <xdr:rowOff>24230</xdr:rowOff>
    </xdr:to>
    <xdr:cxnSp macro="">
      <xdr:nvCxnSpPr>
        <xdr:cNvPr id="456" name="直線コネクタ 455"/>
        <xdr:cNvCxnSpPr/>
      </xdr:nvCxnSpPr>
      <xdr:spPr>
        <a:xfrm flipV="1">
          <a:off x="8750300" y="16475067"/>
          <a:ext cx="889000" cy="1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60" name="テキスト ボックス 459"/>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18061</xdr:rowOff>
    </xdr:from>
    <xdr:to>
      <xdr:col>15</xdr:col>
      <xdr:colOff>231775</xdr:colOff>
      <xdr:row>97</xdr:row>
      <xdr:rowOff>119661</xdr:rowOff>
    </xdr:to>
    <xdr:sp macro="" textlink="">
      <xdr:nvSpPr>
        <xdr:cNvPr id="466" name="円/楕円 465"/>
        <xdr:cNvSpPr/>
      </xdr:nvSpPr>
      <xdr:spPr>
        <a:xfrm>
          <a:off x="10426700" y="166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167938</xdr:rowOff>
    </xdr:from>
    <xdr:ext cx="534377" cy="259045"/>
    <xdr:sp macro="" textlink="">
      <xdr:nvSpPr>
        <xdr:cNvPr id="467" name="普通建設事業費 （ うち更新整備　）該当値テキスト"/>
        <xdr:cNvSpPr txBox="1"/>
      </xdr:nvSpPr>
      <xdr:spPr>
        <a:xfrm>
          <a:off x="10528300" y="166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136517</xdr:rowOff>
    </xdr:from>
    <xdr:to>
      <xdr:col>14</xdr:col>
      <xdr:colOff>79375</xdr:colOff>
      <xdr:row>96</xdr:row>
      <xdr:rowOff>66667</xdr:rowOff>
    </xdr:to>
    <xdr:sp macro="" textlink="">
      <xdr:nvSpPr>
        <xdr:cNvPr id="468" name="円/楕円 467"/>
        <xdr:cNvSpPr/>
      </xdr:nvSpPr>
      <xdr:spPr>
        <a:xfrm>
          <a:off x="9588500" y="164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83194</xdr:rowOff>
    </xdr:from>
    <xdr:ext cx="599010" cy="259045"/>
    <xdr:sp macro="" textlink="">
      <xdr:nvSpPr>
        <xdr:cNvPr id="469" name="テキスト ボックス 468"/>
        <xdr:cNvSpPr txBox="1"/>
      </xdr:nvSpPr>
      <xdr:spPr>
        <a:xfrm>
          <a:off x="9339794" y="1619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144880</xdr:rowOff>
    </xdr:from>
    <xdr:to>
      <xdr:col>12</xdr:col>
      <xdr:colOff>561975</xdr:colOff>
      <xdr:row>97</xdr:row>
      <xdr:rowOff>75030</xdr:rowOff>
    </xdr:to>
    <xdr:sp macro="" textlink="">
      <xdr:nvSpPr>
        <xdr:cNvPr id="470" name="円/楕円 469"/>
        <xdr:cNvSpPr/>
      </xdr:nvSpPr>
      <xdr:spPr>
        <a:xfrm>
          <a:off x="8699500" y="166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91557</xdr:rowOff>
    </xdr:from>
    <xdr:ext cx="534377" cy="259045"/>
    <xdr:sp macro="" textlink="">
      <xdr:nvSpPr>
        <xdr:cNvPr id="471" name="テキスト ボックス 470"/>
        <xdr:cNvSpPr txBox="1"/>
      </xdr:nvSpPr>
      <xdr:spPr>
        <a:xfrm>
          <a:off x="8483111" y="163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7535</xdr:rowOff>
    </xdr:from>
    <xdr:ext cx="534377" cy="259045"/>
    <xdr:sp macro="" textlink="">
      <xdr:nvSpPr>
        <xdr:cNvPr id="506" name="テキスト ボックス 505"/>
        <xdr:cNvSpPr txBox="1"/>
      </xdr:nvSpPr>
      <xdr:spPr>
        <a:xfrm>
          <a:off x="14325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7" name="直線コネクタ 50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14571</xdr:rowOff>
    </xdr:from>
    <xdr:ext cx="469744" cy="259045"/>
    <xdr:sp macro="" textlink="">
      <xdr:nvSpPr>
        <xdr:cNvPr id="509" name="テキスト ボックス 508"/>
        <xdr:cNvSpPr txBox="1"/>
      </xdr:nvSpPr>
      <xdr:spPr>
        <a:xfrm>
          <a:off x="13468427"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14214</xdr:rowOff>
    </xdr:from>
    <xdr:ext cx="469744" cy="259045"/>
    <xdr:sp macro="" textlink="">
      <xdr:nvSpPr>
        <xdr:cNvPr id="511" name="テキスト ボックス 510"/>
        <xdr:cNvSpPr txBox="1"/>
      </xdr:nvSpPr>
      <xdr:spPr>
        <a:xfrm>
          <a:off x="12579427" y="635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82110</xdr:rowOff>
    </xdr:from>
    <xdr:to>
      <xdr:col>23</xdr:col>
      <xdr:colOff>517525</xdr:colOff>
      <xdr:row>75</xdr:row>
      <xdr:rowOff>148107</xdr:rowOff>
    </xdr:to>
    <xdr:cxnSp macro="">
      <xdr:nvCxnSpPr>
        <xdr:cNvPr id="600" name="直線コネクタ 599"/>
        <xdr:cNvCxnSpPr/>
      </xdr:nvCxnSpPr>
      <xdr:spPr>
        <a:xfrm>
          <a:off x="15481300" y="12940860"/>
          <a:ext cx="8382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82110</xdr:rowOff>
    </xdr:from>
    <xdr:to>
      <xdr:col>22</xdr:col>
      <xdr:colOff>365125</xdr:colOff>
      <xdr:row>75</xdr:row>
      <xdr:rowOff>138374</xdr:rowOff>
    </xdr:to>
    <xdr:cxnSp macro="">
      <xdr:nvCxnSpPr>
        <xdr:cNvPr id="603" name="直線コネクタ 602"/>
        <xdr:cNvCxnSpPr/>
      </xdr:nvCxnSpPr>
      <xdr:spPr>
        <a:xfrm flipV="1">
          <a:off x="14592300" y="12940860"/>
          <a:ext cx="8890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28349</xdr:rowOff>
    </xdr:from>
    <xdr:to>
      <xdr:col>21</xdr:col>
      <xdr:colOff>161925</xdr:colOff>
      <xdr:row>75</xdr:row>
      <xdr:rowOff>138374</xdr:rowOff>
    </xdr:to>
    <xdr:cxnSp macro="">
      <xdr:nvCxnSpPr>
        <xdr:cNvPr id="606" name="直線コネクタ 605"/>
        <xdr:cNvCxnSpPr/>
      </xdr:nvCxnSpPr>
      <xdr:spPr>
        <a:xfrm>
          <a:off x="13703300" y="12887099"/>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28349</xdr:rowOff>
    </xdr:from>
    <xdr:to>
      <xdr:col>19</xdr:col>
      <xdr:colOff>644525</xdr:colOff>
      <xdr:row>75</xdr:row>
      <xdr:rowOff>86408</xdr:rowOff>
    </xdr:to>
    <xdr:cxnSp macro="">
      <xdr:nvCxnSpPr>
        <xdr:cNvPr id="609" name="直線コネクタ 608"/>
        <xdr:cNvCxnSpPr/>
      </xdr:nvCxnSpPr>
      <xdr:spPr>
        <a:xfrm flipV="1">
          <a:off x="12814300" y="12887099"/>
          <a:ext cx="889000" cy="5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97306</xdr:rowOff>
    </xdr:from>
    <xdr:to>
      <xdr:col>23</xdr:col>
      <xdr:colOff>568325</xdr:colOff>
      <xdr:row>76</xdr:row>
      <xdr:rowOff>27456</xdr:rowOff>
    </xdr:to>
    <xdr:sp macro="" textlink="">
      <xdr:nvSpPr>
        <xdr:cNvPr id="619" name="円/楕円 618"/>
        <xdr:cNvSpPr/>
      </xdr:nvSpPr>
      <xdr:spPr>
        <a:xfrm>
          <a:off x="16268700" y="129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75733</xdr:rowOff>
    </xdr:from>
    <xdr:ext cx="534377" cy="259045"/>
    <xdr:sp macro="" textlink="">
      <xdr:nvSpPr>
        <xdr:cNvPr id="620" name="公債費該当値テキスト"/>
        <xdr:cNvSpPr txBox="1"/>
      </xdr:nvSpPr>
      <xdr:spPr>
        <a:xfrm>
          <a:off x="16370300" y="129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31310</xdr:rowOff>
    </xdr:from>
    <xdr:to>
      <xdr:col>22</xdr:col>
      <xdr:colOff>415925</xdr:colOff>
      <xdr:row>75</xdr:row>
      <xdr:rowOff>132910</xdr:rowOff>
    </xdr:to>
    <xdr:sp macro="" textlink="">
      <xdr:nvSpPr>
        <xdr:cNvPr id="621" name="円/楕円 620"/>
        <xdr:cNvSpPr/>
      </xdr:nvSpPr>
      <xdr:spPr>
        <a:xfrm>
          <a:off x="15430500" y="128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149437</xdr:rowOff>
    </xdr:from>
    <xdr:ext cx="534377" cy="259045"/>
    <xdr:sp macro="" textlink="">
      <xdr:nvSpPr>
        <xdr:cNvPr id="622" name="テキスト ボックス 621"/>
        <xdr:cNvSpPr txBox="1"/>
      </xdr:nvSpPr>
      <xdr:spPr>
        <a:xfrm>
          <a:off x="15214111" y="1266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87574</xdr:rowOff>
    </xdr:from>
    <xdr:to>
      <xdr:col>21</xdr:col>
      <xdr:colOff>212725</xdr:colOff>
      <xdr:row>76</xdr:row>
      <xdr:rowOff>17724</xdr:rowOff>
    </xdr:to>
    <xdr:sp macro="" textlink="">
      <xdr:nvSpPr>
        <xdr:cNvPr id="623" name="円/楕円 622"/>
        <xdr:cNvSpPr/>
      </xdr:nvSpPr>
      <xdr:spPr>
        <a:xfrm>
          <a:off x="14541500" y="129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8851</xdr:rowOff>
    </xdr:from>
    <xdr:ext cx="534377" cy="259045"/>
    <xdr:sp macro="" textlink="">
      <xdr:nvSpPr>
        <xdr:cNvPr id="624" name="テキスト ボックス 623"/>
        <xdr:cNvSpPr txBox="1"/>
      </xdr:nvSpPr>
      <xdr:spPr>
        <a:xfrm>
          <a:off x="14325111" y="130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148999</xdr:rowOff>
    </xdr:from>
    <xdr:to>
      <xdr:col>20</xdr:col>
      <xdr:colOff>9525</xdr:colOff>
      <xdr:row>75</xdr:row>
      <xdr:rowOff>79149</xdr:rowOff>
    </xdr:to>
    <xdr:sp macro="" textlink="">
      <xdr:nvSpPr>
        <xdr:cNvPr id="625" name="円/楕円 624"/>
        <xdr:cNvSpPr/>
      </xdr:nvSpPr>
      <xdr:spPr>
        <a:xfrm>
          <a:off x="13652500" y="128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95676</xdr:rowOff>
    </xdr:from>
    <xdr:ext cx="534377" cy="259045"/>
    <xdr:sp macro="" textlink="">
      <xdr:nvSpPr>
        <xdr:cNvPr id="626" name="テキスト ボックス 625"/>
        <xdr:cNvSpPr txBox="1"/>
      </xdr:nvSpPr>
      <xdr:spPr>
        <a:xfrm>
          <a:off x="13436111" y="126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35608</xdr:rowOff>
    </xdr:from>
    <xdr:to>
      <xdr:col>18</xdr:col>
      <xdr:colOff>492125</xdr:colOff>
      <xdr:row>75</xdr:row>
      <xdr:rowOff>137208</xdr:rowOff>
    </xdr:to>
    <xdr:sp macro="" textlink="">
      <xdr:nvSpPr>
        <xdr:cNvPr id="627" name="円/楕円 626"/>
        <xdr:cNvSpPr/>
      </xdr:nvSpPr>
      <xdr:spPr>
        <a:xfrm>
          <a:off x="12763500" y="128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153735</xdr:rowOff>
    </xdr:from>
    <xdr:ext cx="534377" cy="259045"/>
    <xdr:sp macro="" textlink="">
      <xdr:nvSpPr>
        <xdr:cNvPr id="628" name="テキスト ボックス 627"/>
        <xdr:cNvSpPr txBox="1"/>
      </xdr:nvSpPr>
      <xdr:spPr>
        <a:xfrm>
          <a:off x="12547111" y="126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137401</xdr:rowOff>
    </xdr:from>
    <xdr:to>
      <xdr:col>23</xdr:col>
      <xdr:colOff>517525</xdr:colOff>
      <xdr:row>98</xdr:row>
      <xdr:rowOff>139537</xdr:rowOff>
    </xdr:to>
    <xdr:cxnSp macro="">
      <xdr:nvCxnSpPr>
        <xdr:cNvPr id="655" name="直線コネクタ 654"/>
        <xdr:cNvCxnSpPr/>
      </xdr:nvCxnSpPr>
      <xdr:spPr>
        <a:xfrm flipV="1">
          <a:off x="15481300" y="16939501"/>
          <a:ext cx="8382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133166</xdr:rowOff>
    </xdr:from>
    <xdr:to>
      <xdr:col>22</xdr:col>
      <xdr:colOff>365125</xdr:colOff>
      <xdr:row>98</xdr:row>
      <xdr:rowOff>139537</xdr:rowOff>
    </xdr:to>
    <xdr:cxnSp macro="">
      <xdr:nvCxnSpPr>
        <xdr:cNvPr id="658" name="直線コネクタ 657"/>
        <xdr:cNvCxnSpPr/>
      </xdr:nvCxnSpPr>
      <xdr:spPr>
        <a:xfrm>
          <a:off x="14592300" y="16935266"/>
          <a:ext cx="8890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128136</xdr:rowOff>
    </xdr:from>
    <xdr:to>
      <xdr:col>21</xdr:col>
      <xdr:colOff>161925</xdr:colOff>
      <xdr:row>98</xdr:row>
      <xdr:rowOff>133166</xdr:rowOff>
    </xdr:to>
    <xdr:cxnSp macro="">
      <xdr:nvCxnSpPr>
        <xdr:cNvPr id="661" name="直線コネクタ 660"/>
        <xdr:cNvCxnSpPr/>
      </xdr:nvCxnSpPr>
      <xdr:spPr>
        <a:xfrm>
          <a:off x="13703300" y="1693023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127310</xdr:rowOff>
    </xdr:from>
    <xdr:to>
      <xdr:col>19</xdr:col>
      <xdr:colOff>644525</xdr:colOff>
      <xdr:row>98</xdr:row>
      <xdr:rowOff>128136</xdr:rowOff>
    </xdr:to>
    <xdr:cxnSp macro="">
      <xdr:nvCxnSpPr>
        <xdr:cNvPr id="664" name="直線コネクタ 663"/>
        <xdr:cNvCxnSpPr/>
      </xdr:nvCxnSpPr>
      <xdr:spPr>
        <a:xfrm>
          <a:off x="12814300" y="16929410"/>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16865</xdr:rowOff>
    </xdr:from>
    <xdr:ext cx="534377" cy="259045"/>
    <xdr:sp macro="" textlink="">
      <xdr:nvSpPr>
        <xdr:cNvPr id="666" name="テキスト ボックス 665"/>
        <xdr:cNvSpPr txBox="1"/>
      </xdr:nvSpPr>
      <xdr:spPr>
        <a:xfrm>
          <a:off x="13436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17116</xdr:rowOff>
    </xdr:from>
    <xdr:ext cx="534377" cy="259045"/>
    <xdr:sp macro="" textlink="">
      <xdr:nvSpPr>
        <xdr:cNvPr id="668" name="テキスト ボックス 667"/>
        <xdr:cNvSpPr txBox="1"/>
      </xdr:nvSpPr>
      <xdr:spPr>
        <a:xfrm>
          <a:off x="12547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86601</xdr:rowOff>
    </xdr:from>
    <xdr:to>
      <xdr:col>23</xdr:col>
      <xdr:colOff>568325</xdr:colOff>
      <xdr:row>99</xdr:row>
      <xdr:rowOff>16751</xdr:rowOff>
    </xdr:to>
    <xdr:sp macro="" textlink="">
      <xdr:nvSpPr>
        <xdr:cNvPr id="674" name="円/楕円 673"/>
        <xdr:cNvSpPr/>
      </xdr:nvSpPr>
      <xdr:spPr>
        <a:xfrm>
          <a:off x="16268700" y="168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51780</xdr:rowOff>
    </xdr:from>
    <xdr:ext cx="469744" cy="259045"/>
    <xdr:sp macro="" textlink="">
      <xdr:nvSpPr>
        <xdr:cNvPr id="675" name="積立金該当値テキスト"/>
        <xdr:cNvSpPr txBox="1"/>
      </xdr:nvSpPr>
      <xdr:spPr>
        <a:xfrm>
          <a:off x="16370300" y="1685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88737</xdr:rowOff>
    </xdr:from>
    <xdr:to>
      <xdr:col>22</xdr:col>
      <xdr:colOff>415925</xdr:colOff>
      <xdr:row>99</xdr:row>
      <xdr:rowOff>18887</xdr:rowOff>
    </xdr:to>
    <xdr:sp macro="" textlink="">
      <xdr:nvSpPr>
        <xdr:cNvPr id="676" name="円/楕円 675"/>
        <xdr:cNvSpPr/>
      </xdr:nvSpPr>
      <xdr:spPr>
        <a:xfrm>
          <a:off x="15430500" y="168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10014</xdr:rowOff>
    </xdr:from>
    <xdr:ext cx="378565" cy="259045"/>
    <xdr:sp macro="" textlink="">
      <xdr:nvSpPr>
        <xdr:cNvPr id="677" name="テキスト ボックス 676"/>
        <xdr:cNvSpPr txBox="1"/>
      </xdr:nvSpPr>
      <xdr:spPr>
        <a:xfrm>
          <a:off x="15292017" y="16983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82366</xdr:rowOff>
    </xdr:from>
    <xdr:to>
      <xdr:col>21</xdr:col>
      <xdr:colOff>212725</xdr:colOff>
      <xdr:row>99</xdr:row>
      <xdr:rowOff>12516</xdr:rowOff>
    </xdr:to>
    <xdr:sp macro="" textlink="">
      <xdr:nvSpPr>
        <xdr:cNvPr id="678" name="円/楕円 677"/>
        <xdr:cNvSpPr/>
      </xdr:nvSpPr>
      <xdr:spPr>
        <a:xfrm>
          <a:off x="14541500" y="168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3643</xdr:rowOff>
    </xdr:from>
    <xdr:ext cx="534377" cy="259045"/>
    <xdr:sp macro="" textlink="">
      <xdr:nvSpPr>
        <xdr:cNvPr id="679" name="テキスト ボックス 678"/>
        <xdr:cNvSpPr txBox="1"/>
      </xdr:nvSpPr>
      <xdr:spPr>
        <a:xfrm>
          <a:off x="14325111" y="169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77336</xdr:rowOff>
    </xdr:from>
    <xdr:to>
      <xdr:col>20</xdr:col>
      <xdr:colOff>9525</xdr:colOff>
      <xdr:row>99</xdr:row>
      <xdr:rowOff>7486</xdr:rowOff>
    </xdr:to>
    <xdr:sp macro="" textlink="">
      <xdr:nvSpPr>
        <xdr:cNvPr id="680" name="円/楕円 679"/>
        <xdr:cNvSpPr/>
      </xdr:nvSpPr>
      <xdr:spPr>
        <a:xfrm>
          <a:off x="13652500" y="16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170063</xdr:rowOff>
    </xdr:from>
    <xdr:ext cx="534377" cy="259045"/>
    <xdr:sp macro="" textlink="">
      <xdr:nvSpPr>
        <xdr:cNvPr id="681" name="テキスト ボックス 680"/>
        <xdr:cNvSpPr txBox="1"/>
      </xdr:nvSpPr>
      <xdr:spPr>
        <a:xfrm>
          <a:off x="13436111" y="169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76510</xdr:rowOff>
    </xdr:from>
    <xdr:to>
      <xdr:col>18</xdr:col>
      <xdr:colOff>492125</xdr:colOff>
      <xdr:row>99</xdr:row>
      <xdr:rowOff>6660</xdr:rowOff>
    </xdr:to>
    <xdr:sp macro="" textlink="">
      <xdr:nvSpPr>
        <xdr:cNvPr id="682" name="円/楕円 681"/>
        <xdr:cNvSpPr/>
      </xdr:nvSpPr>
      <xdr:spPr>
        <a:xfrm>
          <a:off x="12763500" y="168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169237</xdr:rowOff>
    </xdr:from>
    <xdr:ext cx="534377" cy="259045"/>
    <xdr:sp macro="" textlink="">
      <xdr:nvSpPr>
        <xdr:cNvPr id="683" name="テキスト ボックス 682"/>
        <xdr:cNvSpPr txBox="1"/>
      </xdr:nvSpPr>
      <xdr:spPr>
        <a:xfrm>
          <a:off x="12547111" y="169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158418</xdr:rowOff>
    </xdr:from>
    <xdr:to>
      <xdr:col>32</xdr:col>
      <xdr:colOff>187325</xdr:colOff>
      <xdr:row>59</xdr:row>
      <xdr:rowOff>44450</xdr:rowOff>
    </xdr:to>
    <xdr:cxnSp macro="">
      <xdr:nvCxnSpPr>
        <xdr:cNvPr id="767" name="直線コネクタ 766"/>
        <xdr:cNvCxnSpPr/>
      </xdr:nvCxnSpPr>
      <xdr:spPr>
        <a:xfrm flipV="1">
          <a:off x="21323300" y="10102518"/>
          <a:ext cx="838200" cy="5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68"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38400</xdr:rowOff>
    </xdr:from>
    <xdr:to>
      <xdr:col>29</xdr:col>
      <xdr:colOff>517525</xdr:colOff>
      <xdr:row>59</xdr:row>
      <xdr:rowOff>44450</xdr:rowOff>
    </xdr:to>
    <xdr:cxnSp macro="">
      <xdr:nvCxnSpPr>
        <xdr:cNvPr id="773" name="直線コネクタ 772"/>
        <xdr:cNvCxnSpPr/>
      </xdr:nvCxnSpPr>
      <xdr:spPr>
        <a:xfrm>
          <a:off x="19545300" y="10153950"/>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38400</xdr:rowOff>
    </xdr:from>
    <xdr:to>
      <xdr:col>28</xdr:col>
      <xdr:colOff>314325</xdr:colOff>
      <xdr:row>59</xdr:row>
      <xdr:rowOff>41512</xdr:rowOff>
    </xdr:to>
    <xdr:cxnSp macro="">
      <xdr:nvCxnSpPr>
        <xdr:cNvPr id="776" name="直線コネクタ 775"/>
        <xdr:cNvCxnSpPr/>
      </xdr:nvCxnSpPr>
      <xdr:spPr>
        <a:xfrm flipV="1">
          <a:off x="18656300" y="10153950"/>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107618</xdr:rowOff>
    </xdr:from>
    <xdr:to>
      <xdr:col>32</xdr:col>
      <xdr:colOff>238125</xdr:colOff>
      <xdr:row>59</xdr:row>
      <xdr:rowOff>37768</xdr:rowOff>
    </xdr:to>
    <xdr:sp macro="" textlink="">
      <xdr:nvSpPr>
        <xdr:cNvPr id="786" name="円/楕円 785"/>
        <xdr:cNvSpPr/>
      </xdr:nvSpPr>
      <xdr:spPr>
        <a:xfrm>
          <a:off x="22110700" y="100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66995</xdr:rowOff>
    </xdr:from>
    <xdr:ext cx="534377" cy="259045"/>
    <xdr:sp macro="" textlink="">
      <xdr:nvSpPr>
        <xdr:cNvPr id="787" name="貸付金該当値テキスト"/>
        <xdr:cNvSpPr txBox="1"/>
      </xdr:nvSpPr>
      <xdr:spPr>
        <a:xfrm>
          <a:off x="22212300" y="98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159050</xdr:rowOff>
    </xdr:from>
    <xdr:to>
      <xdr:col>28</xdr:col>
      <xdr:colOff>365125</xdr:colOff>
      <xdr:row>59</xdr:row>
      <xdr:rowOff>89200</xdr:rowOff>
    </xdr:to>
    <xdr:sp macro="" textlink="">
      <xdr:nvSpPr>
        <xdr:cNvPr id="792" name="円/楕円 791"/>
        <xdr:cNvSpPr/>
      </xdr:nvSpPr>
      <xdr:spPr>
        <a:xfrm>
          <a:off x="19494500" y="101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80327</xdr:rowOff>
    </xdr:from>
    <xdr:ext cx="469744" cy="259045"/>
    <xdr:sp macro="" textlink="">
      <xdr:nvSpPr>
        <xdr:cNvPr id="793" name="テキスト ボックス 792"/>
        <xdr:cNvSpPr txBox="1"/>
      </xdr:nvSpPr>
      <xdr:spPr>
        <a:xfrm>
          <a:off x="19310427" y="101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162162</xdr:rowOff>
    </xdr:from>
    <xdr:to>
      <xdr:col>27</xdr:col>
      <xdr:colOff>161925</xdr:colOff>
      <xdr:row>59</xdr:row>
      <xdr:rowOff>92312</xdr:rowOff>
    </xdr:to>
    <xdr:sp macro="" textlink="">
      <xdr:nvSpPr>
        <xdr:cNvPr id="794" name="円/楕円 793"/>
        <xdr:cNvSpPr/>
      </xdr:nvSpPr>
      <xdr:spPr>
        <a:xfrm>
          <a:off x="18605500" y="101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83439</xdr:rowOff>
    </xdr:from>
    <xdr:ext cx="378565" cy="259045"/>
    <xdr:sp macro="" textlink="">
      <xdr:nvSpPr>
        <xdr:cNvPr id="795" name="テキスト ボックス 794"/>
        <xdr:cNvSpPr txBox="1"/>
      </xdr:nvSpPr>
      <xdr:spPr>
        <a:xfrm>
          <a:off x="18467017" y="10198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47182</xdr:rowOff>
    </xdr:from>
    <xdr:to>
      <xdr:col>32</xdr:col>
      <xdr:colOff>187325</xdr:colOff>
      <xdr:row>77</xdr:row>
      <xdr:rowOff>160720</xdr:rowOff>
    </xdr:to>
    <xdr:cxnSp macro="">
      <xdr:nvCxnSpPr>
        <xdr:cNvPr id="827" name="直線コネクタ 826"/>
        <xdr:cNvCxnSpPr/>
      </xdr:nvCxnSpPr>
      <xdr:spPr>
        <a:xfrm>
          <a:off x="21323300" y="13248832"/>
          <a:ext cx="8382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47182</xdr:rowOff>
    </xdr:from>
    <xdr:to>
      <xdr:col>31</xdr:col>
      <xdr:colOff>34925</xdr:colOff>
      <xdr:row>78</xdr:row>
      <xdr:rowOff>37526</xdr:rowOff>
    </xdr:to>
    <xdr:cxnSp macro="">
      <xdr:nvCxnSpPr>
        <xdr:cNvPr id="830" name="直線コネクタ 829"/>
        <xdr:cNvCxnSpPr/>
      </xdr:nvCxnSpPr>
      <xdr:spPr>
        <a:xfrm flipV="1">
          <a:off x="20434300" y="13248832"/>
          <a:ext cx="889000" cy="16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37526</xdr:rowOff>
    </xdr:from>
    <xdr:to>
      <xdr:col>29</xdr:col>
      <xdr:colOff>517525</xdr:colOff>
      <xdr:row>78</xdr:row>
      <xdr:rowOff>39824</xdr:rowOff>
    </xdr:to>
    <xdr:cxnSp macro="">
      <xdr:nvCxnSpPr>
        <xdr:cNvPr id="833" name="直線コネクタ 832"/>
        <xdr:cNvCxnSpPr/>
      </xdr:nvCxnSpPr>
      <xdr:spPr>
        <a:xfrm flipV="1">
          <a:off x="19545300" y="1341062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71827</xdr:rowOff>
    </xdr:from>
    <xdr:ext cx="534377" cy="259045"/>
    <xdr:sp macro="" textlink="">
      <xdr:nvSpPr>
        <xdr:cNvPr id="835" name="テキスト ボックス 834"/>
        <xdr:cNvSpPr txBox="1"/>
      </xdr:nvSpPr>
      <xdr:spPr>
        <a:xfrm>
          <a:off x="20167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39029</xdr:rowOff>
    </xdr:from>
    <xdr:to>
      <xdr:col>28</xdr:col>
      <xdr:colOff>314325</xdr:colOff>
      <xdr:row>78</xdr:row>
      <xdr:rowOff>39824</xdr:rowOff>
    </xdr:to>
    <xdr:cxnSp macro="">
      <xdr:nvCxnSpPr>
        <xdr:cNvPr id="836" name="直線コネクタ 835"/>
        <xdr:cNvCxnSpPr/>
      </xdr:nvCxnSpPr>
      <xdr:spPr>
        <a:xfrm>
          <a:off x="18656300" y="13412129"/>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96569</xdr:rowOff>
    </xdr:from>
    <xdr:ext cx="534377" cy="259045"/>
    <xdr:sp macro="" textlink="">
      <xdr:nvSpPr>
        <xdr:cNvPr id="838" name="テキスト ボックス 837"/>
        <xdr:cNvSpPr txBox="1"/>
      </xdr:nvSpPr>
      <xdr:spPr>
        <a:xfrm>
          <a:off x="19278111" y="12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105790</xdr:rowOff>
    </xdr:from>
    <xdr:ext cx="534377" cy="259045"/>
    <xdr:sp macro="" textlink="">
      <xdr:nvSpPr>
        <xdr:cNvPr id="840" name="テキスト ボックス 839"/>
        <xdr:cNvSpPr txBox="1"/>
      </xdr:nvSpPr>
      <xdr:spPr>
        <a:xfrm>
          <a:off x="18389111" y="129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109920</xdr:rowOff>
    </xdr:from>
    <xdr:to>
      <xdr:col>32</xdr:col>
      <xdr:colOff>238125</xdr:colOff>
      <xdr:row>78</xdr:row>
      <xdr:rowOff>40070</xdr:rowOff>
    </xdr:to>
    <xdr:sp macro="" textlink="">
      <xdr:nvSpPr>
        <xdr:cNvPr id="846" name="円/楕円 845"/>
        <xdr:cNvSpPr/>
      </xdr:nvSpPr>
      <xdr:spPr>
        <a:xfrm>
          <a:off x="22110700" y="133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88347</xdr:rowOff>
    </xdr:from>
    <xdr:ext cx="534377" cy="259045"/>
    <xdr:sp macro="" textlink="">
      <xdr:nvSpPr>
        <xdr:cNvPr id="847" name="繰出金該当値テキスト"/>
        <xdr:cNvSpPr txBox="1"/>
      </xdr:nvSpPr>
      <xdr:spPr>
        <a:xfrm>
          <a:off x="22212300" y="132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167832</xdr:rowOff>
    </xdr:from>
    <xdr:to>
      <xdr:col>31</xdr:col>
      <xdr:colOff>85725</xdr:colOff>
      <xdr:row>77</xdr:row>
      <xdr:rowOff>97982</xdr:rowOff>
    </xdr:to>
    <xdr:sp macro="" textlink="">
      <xdr:nvSpPr>
        <xdr:cNvPr id="848" name="円/楕円 847"/>
        <xdr:cNvSpPr/>
      </xdr:nvSpPr>
      <xdr:spPr>
        <a:xfrm>
          <a:off x="21272500" y="13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89109</xdr:rowOff>
    </xdr:from>
    <xdr:ext cx="534377" cy="259045"/>
    <xdr:sp macro="" textlink="">
      <xdr:nvSpPr>
        <xdr:cNvPr id="849" name="テキスト ボックス 848"/>
        <xdr:cNvSpPr txBox="1"/>
      </xdr:nvSpPr>
      <xdr:spPr>
        <a:xfrm>
          <a:off x="21056111" y="132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158176</xdr:rowOff>
    </xdr:from>
    <xdr:to>
      <xdr:col>29</xdr:col>
      <xdr:colOff>568325</xdr:colOff>
      <xdr:row>78</xdr:row>
      <xdr:rowOff>88326</xdr:rowOff>
    </xdr:to>
    <xdr:sp macro="" textlink="">
      <xdr:nvSpPr>
        <xdr:cNvPr id="850" name="円/楕円 849"/>
        <xdr:cNvSpPr/>
      </xdr:nvSpPr>
      <xdr:spPr>
        <a:xfrm>
          <a:off x="20383500" y="133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79453</xdr:rowOff>
    </xdr:from>
    <xdr:ext cx="534377" cy="259045"/>
    <xdr:sp macro="" textlink="">
      <xdr:nvSpPr>
        <xdr:cNvPr id="851" name="テキスト ボックス 850"/>
        <xdr:cNvSpPr txBox="1"/>
      </xdr:nvSpPr>
      <xdr:spPr>
        <a:xfrm>
          <a:off x="20167111" y="134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160474</xdr:rowOff>
    </xdr:from>
    <xdr:to>
      <xdr:col>28</xdr:col>
      <xdr:colOff>365125</xdr:colOff>
      <xdr:row>78</xdr:row>
      <xdr:rowOff>90624</xdr:rowOff>
    </xdr:to>
    <xdr:sp macro="" textlink="">
      <xdr:nvSpPr>
        <xdr:cNvPr id="852" name="円/楕円 851"/>
        <xdr:cNvSpPr/>
      </xdr:nvSpPr>
      <xdr:spPr>
        <a:xfrm>
          <a:off x="19494500" y="133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81751</xdr:rowOff>
    </xdr:from>
    <xdr:ext cx="534377" cy="259045"/>
    <xdr:sp macro="" textlink="">
      <xdr:nvSpPr>
        <xdr:cNvPr id="853" name="テキスト ボックス 852"/>
        <xdr:cNvSpPr txBox="1"/>
      </xdr:nvSpPr>
      <xdr:spPr>
        <a:xfrm>
          <a:off x="19278111" y="134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159679</xdr:rowOff>
    </xdr:from>
    <xdr:to>
      <xdr:col>27</xdr:col>
      <xdr:colOff>161925</xdr:colOff>
      <xdr:row>78</xdr:row>
      <xdr:rowOff>89829</xdr:rowOff>
    </xdr:to>
    <xdr:sp macro="" textlink="">
      <xdr:nvSpPr>
        <xdr:cNvPr id="854" name="円/楕円 853"/>
        <xdr:cNvSpPr/>
      </xdr:nvSpPr>
      <xdr:spPr>
        <a:xfrm>
          <a:off x="18605500" y="133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80956</xdr:rowOff>
    </xdr:from>
    <xdr:ext cx="534377" cy="259045"/>
    <xdr:sp macro="" textlink="">
      <xdr:nvSpPr>
        <xdr:cNvPr id="855" name="テキスト ボックス 854"/>
        <xdr:cNvSpPr txBox="1"/>
      </xdr:nvSpPr>
      <xdr:spPr>
        <a:xfrm>
          <a:off x="18389111" y="134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扶助費、貸付金以外は全て類似団体平均を下回っている。</a:t>
          </a:r>
          <a:endParaRPr kumimoji="1" lang="en-US" altLang="ja-JP" sz="1300">
            <a:latin typeface="ＭＳ Ｐゴシック"/>
          </a:endParaRPr>
        </a:p>
        <a:p>
          <a:r>
            <a:rPr kumimoji="1" lang="ja-JP" altLang="en-US" sz="1300">
              <a:latin typeface="ＭＳ Ｐゴシック"/>
            </a:rPr>
            <a:t>扶助費は、</a:t>
          </a:r>
          <a:r>
            <a:rPr kumimoji="1" lang="en-US" altLang="ja-JP" sz="1300">
              <a:latin typeface="ＭＳ Ｐゴシック"/>
            </a:rPr>
            <a:t>18</a:t>
          </a:r>
          <a:r>
            <a:rPr kumimoji="1" lang="ja-JP" altLang="en-US" sz="1300">
              <a:latin typeface="ＭＳ Ｐゴシック"/>
            </a:rPr>
            <a:t>歳以下の子どもの医療費無料化（所得制限なし、現物給付）や</a:t>
          </a:r>
          <a:r>
            <a:rPr kumimoji="1" lang="en-US" altLang="ja-JP" sz="1300">
              <a:latin typeface="ＭＳ Ｐゴシック"/>
            </a:rPr>
            <a:t>75</a:t>
          </a:r>
          <a:r>
            <a:rPr kumimoji="1" lang="ja-JP" altLang="en-US" sz="1300">
              <a:latin typeface="ＭＳ Ｐゴシック"/>
            </a:rPr>
            <a:t>歳以上の医療費無料化（所得制限なし、償還払い）やねたきり老人等介護者福祉手当及び出産育児一時金の上乗せ支給（第</a:t>
          </a:r>
          <a:r>
            <a:rPr kumimoji="1" lang="en-US" altLang="ja-JP" sz="1300">
              <a:latin typeface="ＭＳ Ｐゴシック"/>
            </a:rPr>
            <a:t>2</a:t>
          </a:r>
          <a:r>
            <a:rPr kumimoji="1" lang="ja-JP" altLang="en-US" sz="1300">
              <a:latin typeface="ＭＳ Ｐゴシック"/>
            </a:rPr>
            <a:t>子</a:t>
          </a:r>
          <a:r>
            <a:rPr kumimoji="1" lang="en-US" altLang="ja-JP" sz="1300">
              <a:latin typeface="ＭＳ Ｐゴシック"/>
            </a:rPr>
            <a:t>10</a:t>
          </a:r>
          <a:r>
            <a:rPr kumimoji="1" lang="ja-JP" altLang="en-US" sz="1300">
              <a:latin typeface="ＭＳ Ｐゴシック"/>
            </a:rPr>
            <a:t>万円、第</a:t>
          </a:r>
          <a:r>
            <a:rPr kumimoji="1" lang="en-US" altLang="ja-JP" sz="1300">
              <a:latin typeface="ＭＳ Ｐゴシック"/>
            </a:rPr>
            <a:t>3</a:t>
          </a:r>
          <a:r>
            <a:rPr kumimoji="1" lang="ja-JP" altLang="en-US" sz="1300">
              <a:latin typeface="ＭＳ Ｐゴシック"/>
            </a:rPr>
            <a:t>子</a:t>
          </a:r>
          <a:r>
            <a:rPr kumimoji="1" lang="en-US" altLang="ja-JP" sz="1300">
              <a:latin typeface="ＭＳ Ｐゴシック"/>
            </a:rPr>
            <a:t>20</a:t>
          </a:r>
          <a:r>
            <a:rPr kumimoji="1" lang="ja-JP" altLang="en-US" sz="1300">
              <a:latin typeface="ＭＳ Ｐゴシック"/>
            </a:rPr>
            <a:t>万円、第</a:t>
          </a:r>
          <a:r>
            <a:rPr kumimoji="1" lang="en-US" altLang="ja-JP" sz="1300">
              <a:latin typeface="ＭＳ Ｐゴシック"/>
            </a:rPr>
            <a:t>4</a:t>
          </a:r>
          <a:r>
            <a:rPr kumimoji="1" lang="ja-JP" altLang="en-US" sz="1300">
              <a:latin typeface="ＭＳ Ｐゴシック"/>
            </a:rPr>
            <a:t>子以降</a:t>
          </a:r>
          <a:r>
            <a:rPr kumimoji="1" lang="en-US" altLang="ja-JP" sz="1300">
              <a:latin typeface="ＭＳ Ｐゴシック"/>
            </a:rPr>
            <a:t>30</a:t>
          </a:r>
          <a:r>
            <a:rPr kumimoji="1" lang="ja-JP" altLang="en-US" sz="1300">
              <a:latin typeface="ＭＳ Ｐゴシック"/>
            </a:rPr>
            <a:t>万円）などの町独自施策により多額ととなっている。</a:t>
          </a:r>
          <a:endParaRPr kumimoji="1" lang="en-US" altLang="ja-JP" sz="1300">
            <a:latin typeface="ＭＳ Ｐゴシック"/>
          </a:endParaRPr>
        </a:p>
        <a:p>
          <a:r>
            <a:rPr kumimoji="1" lang="ja-JP" altLang="en-US" sz="1300">
              <a:latin typeface="ＭＳ Ｐゴシック"/>
            </a:rPr>
            <a:t>貸付金は、</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年の単年度事業</a:t>
          </a:r>
          <a:r>
            <a:rPr kumimoji="1" lang="ja-JP" altLang="en-US" sz="1300">
              <a:solidFill>
                <a:schemeClr val="dk1"/>
              </a:solidFill>
              <a:effectLst/>
              <a:latin typeface="+mn-ea"/>
              <a:ea typeface="+mn-ea"/>
              <a:cs typeface="+mn-cs"/>
            </a:rPr>
            <a:t>である「</a:t>
          </a:r>
          <a:r>
            <a:rPr kumimoji="1" lang="ja-JP" altLang="en-US" sz="1300">
              <a:latin typeface="ＭＳ Ｐゴシック"/>
            </a:rPr>
            <a:t>ほっと石川観光プラン推進ファンド事業（</a:t>
          </a:r>
          <a:r>
            <a:rPr kumimoji="1" lang="en-US" altLang="ja-JP" sz="1300">
              <a:latin typeface="ＭＳ Ｐゴシック"/>
            </a:rPr>
            <a:t>95,000</a:t>
          </a:r>
          <a:r>
            <a:rPr kumimoji="1" lang="ja-JP" altLang="en-US" sz="1300">
              <a:latin typeface="ＭＳ Ｐゴシック"/>
            </a:rPr>
            <a:t>千円）」の影響によるもので、平成</a:t>
          </a:r>
          <a:r>
            <a:rPr kumimoji="1" lang="en-US" altLang="ja-JP" sz="1300">
              <a:latin typeface="ＭＳ Ｐゴシック"/>
            </a:rPr>
            <a:t>29</a:t>
          </a:r>
          <a:r>
            <a:rPr kumimoji="1" lang="ja-JP" altLang="en-US" sz="1300">
              <a:latin typeface="ＭＳ Ｐゴシック"/>
            </a:rPr>
            <a:t>年度は予定はない。</a:t>
          </a:r>
          <a:endParaRPr kumimoji="1" lang="en-US" altLang="ja-JP" sz="1300">
            <a:latin typeface="ＭＳ Ｐゴシック"/>
          </a:endParaRPr>
        </a:p>
        <a:p>
          <a:r>
            <a:rPr kumimoji="1" lang="ja-JP" altLang="en-US" sz="1300">
              <a:latin typeface="ＭＳ Ｐゴシック"/>
            </a:rPr>
            <a:t>その他としては、普通建設事業費の大幅な減の理由は、防災無線整備事業や学校の非構造部材耐震化事業の他、当町の規模では大型事業が平成</a:t>
          </a:r>
          <a:r>
            <a:rPr kumimoji="1" lang="en-US" altLang="ja-JP" sz="1300">
              <a:latin typeface="ＭＳ Ｐゴシック"/>
            </a:rPr>
            <a:t>27</a:t>
          </a:r>
          <a:r>
            <a:rPr kumimoji="1" lang="ja-JP" altLang="en-US" sz="1300">
              <a:latin typeface="ＭＳ Ｐゴシック"/>
            </a:rPr>
            <a:t>年度に集中したためでである。</a:t>
          </a:r>
          <a:endParaRPr kumimoji="1" lang="en-US" altLang="ja-JP" sz="1300">
            <a:latin typeface="ＭＳ Ｐゴシック"/>
          </a:endParaRPr>
        </a:p>
        <a:p>
          <a:r>
            <a:rPr kumimoji="1" lang="ja-JP" altLang="en-US" sz="1300">
              <a:latin typeface="ＭＳ Ｐゴシック"/>
            </a:rPr>
            <a:t>今後も町民重視の施策を展開しつつ、財政健全化にも努めていく。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146558</xdr:rowOff>
    </xdr:from>
    <xdr:to>
      <xdr:col>6</xdr:col>
      <xdr:colOff>511175</xdr:colOff>
      <xdr:row>33</xdr:row>
      <xdr:rowOff>51689</xdr:rowOff>
    </xdr:to>
    <xdr:cxnSp macro="">
      <xdr:nvCxnSpPr>
        <xdr:cNvPr id="61" name="直線コネクタ 60"/>
        <xdr:cNvCxnSpPr/>
      </xdr:nvCxnSpPr>
      <xdr:spPr>
        <a:xfrm>
          <a:off x="3797300" y="5632958"/>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146558</xdr:rowOff>
    </xdr:from>
    <xdr:to>
      <xdr:col>5</xdr:col>
      <xdr:colOff>358775</xdr:colOff>
      <xdr:row>33</xdr:row>
      <xdr:rowOff>20193</xdr:rowOff>
    </xdr:to>
    <xdr:cxnSp macro="">
      <xdr:nvCxnSpPr>
        <xdr:cNvPr id="64" name="直線コネクタ 63"/>
        <xdr:cNvCxnSpPr/>
      </xdr:nvCxnSpPr>
      <xdr:spPr>
        <a:xfrm flipV="1">
          <a:off x="2908300" y="5632958"/>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20193</xdr:rowOff>
    </xdr:from>
    <xdr:to>
      <xdr:col>4</xdr:col>
      <xdr:colOff>155575</xdr:colOff>
      <xdr:row>33</xdr:row>
      <xdr:rowOff>20447</xdr:rowOff>
    </xdr:to>
    <xdr:cxnSp macro="">
      <xdr:nvCxnSpPr>
        <xdr:cNvPr id="67" name="直線コネクタ 66"/>
        <xdr:cNvCxnSpPr/>
      </xdr:nvCxnSpPr>
      <xdr:spPr>
        <a:xfrm flipV="1">
          <a:off x="2019300" y="567804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154178</xdr:rowOff>
    </xdr:from>
    <xdr:to>
      <xdr:col>2</xdr:col>
      <xdr:colOff>638175</xdr:colOff>
      <xdr:row>33</xdr:row>
      <xdr:rowOff>20447</xdr:rowOff>
    </xdr:to>
    <xdr:cxnSp macro="">
      <xdr:nvCxnSpPr>
        <xdr:cNvPr id="70" name="直線コネクタ 69"/>
        <xdr:cNvCxnSpPr/>
      </xdr:nvCxnSpPr>
      <xdr:spPr>
        <a:xfrm>
          <a:off x="1130300" y="564057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105681</xdr:rowOff>
    </xdr:from>
    <xdr:ext cx="469744" cy="259045"/>
    <xdr:sp macro="" textlink="">
      <xdr:nvSpPr>
        <xdr:cNvPr id="72" name="テキスト ボックス 71"/>
        <xdr:cNvSpPr txBox="1"/>
      </xdr:nvSpPr>
      <xdr:spPr>
        <a:xfrm>
          <a:off x="1784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76217</xdr:rowOff>
    </xdr:from>
    <xdr:ext cx="469744" cy="259045"/>
    <xdr:sp macro="" textlink="">
      <xdr:nvSpPr>
        <xdr:cNvPr id="74" name="テキスト ボックス 73"/>
        <xdr:cNvSpPr txBox="1"/>
      </xdr:nvSpPr>
      <xdr:spPr>
        <a:xfrm>
          <a:off x="895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889</xdr:rowOff>
    </xdr:from>
    <xdr:to>
      <xdr:col>6</xdr:col>
      <xdr:colOff>561975</xdr:colOff>
      <xdr:row>33</xdr:row>
      <xdr:rowOff>102489</xdr:rowOff>
    </xdr:to>
    <xdr:sp macro="" textlink="">
      <xdr:nvSpPr>
        <xdr:cNvPr id="80" name="円/楕円 79"/>
        <xdr:cNvSpPr/>
      </xdr:nvSpPr>
      <xdr:spPr>
        <a:xfrm>
          <a:off x="4584700" y="56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23766</xdr:rowOff>
    </xdr:from>
    <xdr:ext cx="534377" cy="259045"/>
    <xdr:sp macro="" textlink="">
      <xdr:nvSpPr>
        <xdr:cNvPr id="81" name="議会費該当値テキスト"/>
        <xdr:cNvSpPr txBox="1"/>
      </xdr:nvSpPr>
      <xdr:spPr>
        <a:xfrm>
          <a:off x="4686300" y="55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95758</xdr:rowOff>
    </xdr:from>
    <xdr:to>
      <xdr:col>5</xdr:col>
      <xdr:colOff>409575</xdr:colOff>
      <xdr:row>33</xdr:row>
      <xdr:rowOff>25908</xdr:rowOff>
    </xdr:to>
    <xdr:sp macro="" textlink="">
      <xdr:nvSpPr>
        <xdr:cNvPr id="82" name="円/楕円 81"/>
        <xdr:cNvSpPr/>
      </xdr:nvSpPr>
      <xdr:spPr>
        <a:xfrm>
          <a:off x="37465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42435</xdr:rowOff>
    </xdr:from>
    <xdr:ext cx="534377" cy="259045"/>
    <xdr:sp macro="" textlink="">
      <xdr:nvSpPr>
        <xdr:cNvPr id="83" name="テキスト ボックス 82"/>
        <xdr:cNvSpPr txBox="1"/>
      </xdr:nvSpPr>
      <xdr:spPr>
        <a:xfrm>
          <a:off x="3530111" y="535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140843</xdr:rowOff>
    </xdr:from>
    <xdr:to>
      <xdr:col>4</xdr:col>
      <xdr:colOff>206375</xdr:colOff>
      <xdr:row>33</xdr:row>
      <xdr:rowOff>70993</xdr:rowOff>
    </xdr:to>
    <xdr:sp macro="" textlink="">
      <xdr:nvSpPr>
        <xdr:cNvPr id="84" name="円/楕円 83"/>
        <xdr:cNvSpPr/>
      </xdr:nvSpPr>
      <xdr:spPr>
        <a:xfrm>
          <a:off x="2857500" y="56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87520</xdr:rowOff>
    </xdr:from>
    <xdr:ext cx="534377" cy="259045"/>
    <xdr:sp macro="" textlink="">
      <xdr:nvSpPr>
        <xdr:cNvPr id="85" name="テキスト ボックス 84"/>
        <xdr:cNvSpPr txBox="1"/>
      </xdr:nvSpPr>
      <xdr:spPr>
        <a:xfrm>
          <a:off x="2641111" y="54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141097</xdr:rowOff>
    </xdr:from>
    <xdr:to>
      <xdr:col>3</xdr:col>
      <xdr:colOff>3175</xdr:colOff>
      <xdr:row>33</xdr:row>
      <xdr:rowOff>71247</xdr:rowOff>
    </xdr:to>
    <xdr:sp macro="" textlink="">
      <xdr:nvSpPr>
        <xdr:cNvPr id="86" name="円/楕円 85"/>
        <xdr:cNvSpPr/>
      </xdr:nvSpPr>
      <xdr:spPr>
        <a:xfrm>
          <a:off x="1968500" y="56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87774</xdr:rowOff>
    </xdr:from>
    <xdr:ext cx="534377" cy="259045"/>
    <xdr:sp macro="" textlink="">
      <xdr:nvSpPr>
        <xdr:cNvPr id="87" name="テキスト ボックス 86"/>
        <xdr:cNvSpPr txBox="1"/>
      </xdr:nvSpPr>
      <xdr:spPr>
        <a:xfrm>
          <a:off x="1752111" y="54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103378</xdr:rowOff>
    </xdr:from>
    <xdr:to>
      <xdr:col>1</xdr:col>
      <xdr:colOff>485775</xdr:colOff>
      <xdr:row>33</xdr:row>
      <xdr:rowOff>33528</xdr:rowOff>
    </xdr:to>
    <xdr:sp macro="" textlink="">
      <xdr:nvSpPr>
        <xdr:cNvPr id="88" name="円/楕円 87"/>
        <xdr:cNvSpPr/>
      </xdr:nvSpPr>
      <xdr:spPr>
        <a:xfrm>
          <a:off x="1079500" y="5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50055</xdr:rowOff>
    </xdr:from>
    <xdr:ext cx="534377" cy="259045"/>
    <xdr:sp macro="" textlink="">
      <xdr:nvSpPr>
        <xdr:cNvPr id="89" name="テキスト ボックス 88"/>
        <xdr:cNvSpPr txBox="1"/>
      </xdr:nvSpPr>
      <xdr:spPr>
        <a:xfrm>
          <a:off x="863111" y="53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99286</xdr:rowOff>
    </xdr:from>
    <xdr:to>
      <xdr:col>6</xdr:col>
      <xdr:colOff>511175</xdr:colOff>
      <xdr:row>58</xdr:row>
      <xdr:rowOff>104409</xdr:rowOff>
    </xdr:to>
    <xdr:cxnSp macro="">
      <xdr:nvCxnSpPr>
        <xdr:cNvPr id="116" name="直線コネクタ 115"/>
        <xdr:cNvCxnSpPr/>
      </xdr:nvCxnSpPr>
      <xdr:spPr>
        <a:xfrm flipV="1">
          <a:off x="3797300" y="10043386"/>
          <a:ext cx="8382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100942</xdr:rowOff>
    </xdr:from>
    <xdr:to>
      <xdr:col>5</xdr:col>
      <xdr:colOff>358775</xdr:colOff>
      <xdr:row>58</xdr:row>
      <xdr:rowOff>104409</xdr:rowOff>
    </xdr:to>
    <xdr:cxnSp macro="">
      <xdr:nvCxnSpPr>
        <xdr:cNvPr id="119" name="直線コネクタ 118"/>
        <xdr:cNvCxnSpPr/>
      </xdr:nvCxnSpPr>
      <xdr:spPr>
        <a:xfrm>
          <a:off x="2908300" y="10045042"/>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90791</xdr:rowOff>
    </xdr:from>
    <xdr:to>
      <xdr:col>4</xdr:col>
      <xdr:colOff>155575</xdr:colOff>
      <xdr:row>58</xdr:row>
      <xdr:rowOff>100942</xdr:rowOff>
    </xdr:to>
    <xdr:cxnSp macro="">
      <xdr:nvCxnSpPr>
        <xdr:cNvPr id="122" name="直線コネクタ 121"/>
        <xdr:cNvCxnSpPr/>
      </xdr:nvCxnSpPr>
      <xdr:spPr>
        <a:xfrm>
          <a:off x="2019300" y="10034891"/>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90791</xdr:rowOff>
    </xdr:from>
    <xdr:to>
      <xdr:col>2</xdr:col>
      <xdr:colOff>638175</xdr:colOff>
      <xdr:row>58</xdr:row>
      <xdr:rowOff>96081</xdr:rowOff>
    </xdr:to>
    <xdr:cxnSp macro="">
      <xdr:nvCxnSpPr>
        <xdr:cNvPr id="125" name="直線コネクタ 124"/>
        <xdr:cNvCxnSpPr/>
      </xdr:nvCxnSpPr>
      <xdr:spPr>
        <a:xfrm flipV="1">
          <a:off x="1130300" y="10034891"/>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149301</xdr:rowOff>
    </xdr:from>
    <xdr:ext cx="599010" cy="259045"/>
    <xdr:sp macro="" textlink="">
      <xdr:nvSpPr>
        <xdr:cNvPr id="127" name="テキスト ボックス 126"/>
        <xdr:cNvSpPr txBox="1"/>
      </xdr:nvSpPr>
      <xdr:spPr>
        <a:xfrm>
          <a:off x="1719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151087</xdr:rowOff>
    </xdr:from>
    <xdr:ext cx="599010" cy="259045"/>
    <xdr:sp macro="" textlink="">
      <xdr:nvSpPr>
        <xdr:cNvPr id="129" name="テキスト ボックス 128"/>
        <xdr:cNvSpPr txBox="1"/>
      </xdr:nvSpPr>
      <xdr:spPr>
        <a:xfrm>
          <a:off x="830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48486</xdr:rowOff>
    </xdr:from>
    <xdr:to>
      <xdr:col>6</xdr:col>
      <xdr:colOff>561975</xdr:colOff>
      <xdr:row>58</xdr:row>
      <xdr:rowOff>150086</xdr:rowOff>
    </xdr:to>
    <xdr:sp macro="" textlink="">
      <xdr:nvSpPr>
        <xdr:cNvPr id="135" name="円/楕円 134"/>
        <xdr:cNvSpPr/>
      </xdr:nvSpPr>
      <xdr:spPr>
        <a:xfrm>
          <a:off x="4584700" y="9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53609</xdr:rowOff>
    </xdr:from>
    <xdr:to>
      <xdr:col>5</xdr:col>
      <xdr:colOff>409575</xdr:colOff>
      <xdr:row>58</xdr:row>
      <xdr:rowOff>155209</xdr:rowOff>
    </xdr:to>
    <xdr:sp macro="" textlink="">
      <xdr:nvSpPr>
        <xdr:cNvPr id="137" name="円/楕円 136"/>
        <xdr:cNvSpPr/>
      </xdr:nvSpPr>
      <xdr:spPr>
        <a:xfrm>
          <a:off x="3746500" y="99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146336</xdr:rowOff>
    </xdr:from>
    <xdr:ext cx="534377" cy="259045"/>
    <xdr:sp macro="" textlink="">
      <xdr:nvSpPr>
        <xdr:cNvPr id="138" name="テキスト ボックス 137"/>
        <xdr:cNvSpPr txBox="1"/>
      </xdr:nvSpPr>
      <xdr:spPr>
        <a:xfrm>
          <a:off x="3530111" y="100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50142</xdr:rowOff>
    </xdr:from>
    <xdr:to>
      <xdr:col>4</xdr:col>
      <xdr:colOff>206375</xdr:colOff>
      <xdr:row>58</xdr:row>
      <xdr:rowOff>151742</xdr:rowOff>
    </xdr:to>
    <xdr:sp macro="" textlink="">
      <xdr:nvSpPr>
        <xdr:cNvPr id="139" name="円/楕円 138"/>
        <xdr:cNvSpPr/>
      </xdr:nvSpPr>
      <xdr:spPr>
        <a:xfrm>
          <a:off x="2857500" y="99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142869</xdr:rowOff>
    </xdr:from>
    <xdr:ext cx="534377" cy="259045"/>
    <xdr:sp macro="" textlink="">
      <xdr:nvSpPr>
        <xdr:cNvPr id="140" name="テキスト ボックス 139"/>
        <xdr:cNvSpPr txBox="1"/>
      </xdr:nvSpPr>
      <xdr:spPr>
        <a:xfrm>
          <a:off x="2641111" y="100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39991</xdr:rowOff>
    </xdr:from>
    <xdr:to>
      <xdr:col>3</xdr:col>
      <xdr:colOff>3175</xdr:colOff>
      <xdr:row>58</xdr:row>
      <xdr:rowOff>141591</xdr:rowOff>
    </xdr:to>
    <xdr:sp macro="" textlink="">
      <xdr:nvSpPr>
        <xdr:cNvPr id="141" name="円/楕円 140"/>
        <xdr:cNvSpPr/>
      </xdr:nvSpPr>
      <xdr:spPr>
        <a:xfrm>
          <a:off x="1968500" y="99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132718</xdr:rowOff>
    </xdr:from>
    <xdr:ext cx="599010" cy="259045"/>
    <xdr:sp macro="" textlink="">
      <xdr:nvSpPr>
        <xdr:cNvPr id="142" name="テキスト ボックス 141"/>
        <xdr:cNvSpPr txBox="1"/>
      </xdr:nvSpPr>
      <xdr:spPr>
        <a:xfrm>
          <a:off x="1719794" y="1007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45281</xdr:rowOff>
    </xdr:from>
    <xdr:to>
      <xdr:col>1</xdr:col>
      <xdr:colOff>485775</xdr:colOff>
      <xdr:row>58</xdr:row>
      <xdr:rowOff>146881</xdr:rowOff>
    </xdr:to>
    <xdr:sp macro="" textlink="">
      <xdr:nvSpPr>
        <xdr:cNvPr id="143" name="円/楕円 142"/>
        <xdr:cNvSpPr/>
      </xdr:nvSpPr>
      <xdr:spPr>
        <a:xfrm>
          <a:off x="1079500" y="99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138008</xdr:rowOff>
    </xdr:from>
    <xdr:ext cx="534377" cy="259045"/>
    <xdr:sp macro="" textlink="">
      <xdr:nvSpPr>
        <xdr:cNvPr id="144" name="テキスト ボックス 143"/>
        <xdr:cNvSpPr txBox="1"/>
      </xdr:nvSpPr>
      <xdr:spPr>
        <a:xfrm>
          <a:off x="863111" y="100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135696</xdr:rowOff>
    </xdr:from>
    <xdr:to>
      <xdr:col>6</xdr:col>
      <xdr:colOff>511175</xdr:colOff>
      <xdr:row>77</xdr:row>
      <xdr:rowOff>55758</xdr:rowOff>
    </xdr:to>
    <xdr:cxnSp macro="">
      <xdr:nvCxnSpPr>
        <xdr:cNvPr id="172" name="直線コネクタ 171"/>
        <xdr:cNvCxnSpPr/>
      </xdr:nvCxnSpPr>
      <xdr:spPr>
        <a:xfrm flipV="1">
          <a:off x="3797300" y="13165896"/>
          <a:ext cx="838200" cy="9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10454</xdr:rowOff>
    </xdr:from>
    <xdr:to>
      <xdr:col>5</xdr:col>
      <xdr:colOff>358775</xdr:colOff>
      <xdr:row>77</xdr:row>
      <xdr:rowOff>55758</xdr:rowOff>
    </xdr:to>
    <xdr:cxnSp macro="">
      <xdr:nvCxnSpPr>
        <xdr:cNvPr id="175" name="直線コネクタ 174"/>
        <xdr:cNvCxnSpPr/>
      </xdr:nvCxnSpPr>
      <xdr:spPr>
        <a:xfrm>
          <a:off x="2908300" y="13040654"/>
          <a:ext cx="889000" cy="2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10454</xdr:rowOff>
    </xdr:from>
    <xdr:to>
      <xdr:col>4</xdr:col>
      <xdr:colOff>155575</xdr:colOff>
      <xdr:row>77</xdr:row>
      <xdr:rowOff>49591</xdr:rowOff>
    </xdr:to>
    <xdr:cxnSp macro="">
      <xdr:nvCxnSpPr>
        <xdr:cNvPr id="178" name="直線コネクタ 177"/>
        <xdr:cNvCxnSpPr/>
      </xdr:nvCxnSpPr>
      <xdr:spPr>
        <a:xfrm flipV="1">
          <a:off x="2019300" y="13040654"/>
          <a:ext cx="889000" cy="2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113933</xdr:rowOff>
    </xdr:from>
    <xdr:ext cx="599010" cy="259045"/>
    <xdr:sp macro="" textlink="">
      <xdr:nvSpPr>
        <xdr:cNvPr id="180" name="テキスト ボックス 179"/>
        <xdr:cNvSpPr txBox="1"/>
      </xdr:nvSpPr>
      <xdr:spPr>
        <a:xfrm>
          <a:off x="2608794" y="133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149027</xdr:rowOff>
    </xdr:from>
    <xdr:to>
      <xdr:col>2</xdr:col>
      <xdr:colOff>638175</xdr:colOff>
      <xdr:row>77</xdr:row>
      <xdr:rowOff>49591</xdr:rowOff>
    </xdr:to>
    <xdr:cxnSp macro="">
      <xdr:nvCxnSpPr>
        <xdr:cNvPr id="181" name="直線コネクタ 180"/>
        <xdr:cNvCxnSpPr/>
      </xdr:nvCxnSpPr>
      <xdr:spPr>
        <a:xfrm>
          <a:off x="1130300" y="13179227"/>
          <a:ext cx="889000" cy="7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8069</xdr:rowOff>
    </xdr:from>
    <xdr:ext cx="599010" cy="259045"/>
    <xdr:sp macro="" textlink="">
      <xdr:nvSpPr>
        <xdr:cNvPr id="183" name="テキスト ボックス 182"/>
        <xdr:cNvSpPr txBox="1"/>
      </xdr:nvSpPr>
      <xdr:spPr>
        <a:xfrm>
          <a:off x="1719794" y="133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133287</xdr:rowOff>
    </xdr:from>
    <xdr:ext cx="599010" cy="259045"/>
    <xdr:sp macro="" textlink="">
      <xdr:nvSpPr>
        <xdr:cNvPr id="185" name="テキスト ボックス 184"/>
        <xdr:cNvSpPr txBox="1"/>
      </xdr:nvSpPr>
      <xdr:spPr>
        <a:xfrm>
          <a:off x="830794" y="1333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84896</xdr:rowOff>
    </xdr:from>
    <xdr:to>
      <xdr:col>6</xdr:col>
      <xdr:colOff>561975</xdr:colOff>
      <xdr:row>77</xdr:row>
      <xdr:rowOff>15046</xdr:rowOff>
    </xdr:to>
    <xdr:sp macro="" textlink="">
      <xdr:nvSpPr>
        <xdr:cNvPr id="191" name="円/楕円 190"/>
        <xdr:cNvSpPr/>
      </xdr:nvSpPr>
      <xdr:spPr>
        <a:xfrm>
          <a:off x="4584700" y="131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107772</xdr:rowOff>
    </xdr:from>
    <xdr:ext cx="599010" cy="259045"/>
    <xdr:sp macro="" textlink="">
      <xdr:nvSpPr>
        <xdr:cNvPr id="192" name="民生費該当値テキスト"/>
        <xdr:cNvSpPr txBox="1"/>
      </xdr:nvSpPr>
      <xdr:spPr>
        <a:xfrm>
          <a:off x="4686300" y="1296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175,876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4958</xdr:rowOff>
    </xdr:from>
    <xdr:to>
      <xdr:col>5</xdr:col>
      <xdr:colOff>409575</xdr:colOff>
      <xdr:row>77</xdr:row>
      <xdr:rowOff>106558</xdr:rowOff>
    </xdr:to>
    <xdr:sp macro="" textlink="">
      <xdr:nvSpPr>
        <xdr:cNvPr id="193" name="円/楕円 192"/>
        <xdr:cNvSpPr/>
      </xdr:nvSpPr>
      <xdr:spPr>
        <a:xfrm>
          <a:off x="3746500" y="132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97685</xdr:rowOff>
    </xdr:from>
    <xdr:ext cx="599010" cy="259045"/>
    <xdr:sp macro="" textlink="">
      <xdr:nvSpPr>
        <xdr:cNvPr id="194" name="テキスト ボックス 193"/>
        <xdr:cNvSpPr txBox="1"/>
      </xdr:nvSpPr>
      <xdr:spPr>
        <a:xfrm>
          <a:off x="3497794" y="1329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155,860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131104</xdr:rowOff>
    </xdr:from>
    <xdr:to>
      <xdr:col>4</xdr:col>
      <xdr:colOff>206375</xdr:colOff>
      <xdr:row>76</xdr:row>
      <xdr:rowOff>61255</xdr:rowOff>
    </xdr:to>
    <xdr:sp macro="" textlink="">
      <xdr:nvSpPr>
        <xdr:cNvPr id="195" name="円/楕円 194"/>
        <xdr:cNvSpPr/>
      </xdr:nvSpPr>
      <xdr:spPr>
        <a:xfrm>
          <a:off x="2857500" y="12989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77781</xdr:rowOff>
    </xdr:from>
    <xdr:ext cx="599010" cy="259045"/>
    <xdr:sp macro="" textlink="">
      <xdr:nvSpPr>
        <xdr:cNvPr id="196" name="テキスト ボックス 195"/>
        <xdr:cNvSpPr txBox="1"/>
      </xdr:nvSpPr>
      <xdr:spPr>
        <a:xfrm>
          <a:off x="2608794" y="1276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203,269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170241</xdr:rowOff>
    </xdr:from>
    <xdr:to>
      <xdr:col>3</xdr:col>
      <xdr:colOff>3175</xdr:colOff>
      <xdr:row>77</xdr:row>
      <xdr:rowOff>100391</xdr:rowOff>
    </xdr:to>
    <xdr:sp macro="" textlink="">
      <xdr:nvSpPr>
        <xdr:cNvPr id="197" name="円/楕円 196"/>
        <xdr:cNvSpPr/>
      </xdr:nvSpPr>
      <xdr:spPr>
        <a:xfrm>
          <a:off x="1968500" y="132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116918</xdr:rowOff>
    </xdr:from>
    <xdr:ext cx="599010" cy="259045"/>
    <xdr:sp macro="" textlink="">
      <xdr:nvSpPr>
        <xdr:cNvPr id="198" name="テキスト ボックス 197"/>
        <xdr:cNvSpPr txBox="1"/>
      </xdr:nvSpPr>
      <xdr:spPr>
        <a:xfrm>
          <a:off x="1719794" y="1297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98227</xdr:rowOff>
    </xdr:from>
    <xdr:to>
      <xdr:col>1</xdr:col>
      <xdr:colOff>485775</xdr:colOff>
      <xdr:row>77</xdr:row>
      <xdr:rowOff>28377</xdr:rowOff>
    </xdr:to>
    <xdr:sp macro="" textlink="">
      <xdr:nvSpPr>
        <xdr:cNvPr id="199" name="円/楕円 198"/>
        <xdr:cNvSpPr/>
      </xdr:nvSpPr>
      <xdr:spPr>
        <a:xfrm>
          <a:off x="1079500" y="131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44904</xdr:rowOff>
    </xdr:from>
    <xdr:ext cx="599010" cy="259045"/>
    <xdr:sp macro="" textlink="">
      <xdr:nvSpPr>
        <xdr:cNvPr id="200" name="テキスト ボックス 199"/>
        <xdr:cNvSpPr txBox="1"/>
      </xdr:nvSpPr>
      <xdr:spPr>
        <a:xfrm>
          <a:off x="830794" y="129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136872</xdr:rowOff>
    </xdr:from>
    <xdr:to>
      <xdr:col>6</xdr:col>
      <xdr:colOff>511175</xdr:colOff>
      <xdr:row>98</xdr:row>
      <xdr:rowOff>4293</xdr:rowOff>
    </xdr:to>
    <xdr:cxnSp macro="">
      <xdr:nvCxnSpPr>
        <xdr:cNvPr id="227" name="直線コネクタ 226"/>
        <xdr:cNvCxnSpPr/>
      </xdr:nvCxnSpPr>
      <xdr:spPr>
        <a:xfrm>
          <a:off x="3797300" y="16767522"/>
          <a:ext cx="838200" cy="3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136872</xdr:rowOff>
    </xdr:from>
    <xdr:to>
      <xdr:col>5</xdr:col>
      <xdr:colOff>358775</xdr:colOff>
      <xdr:row>98</xdr:row>
      <xdr:rowOff>6545</xdr:rowOff>
    </xdr:to>
    <xdr:cxnSp macro="">
      <xdr:nvCxnSpPr>
        <xdr:cNvPr id="230" name="直線コネクタ 229"/>
        <xdr:cNvCxnSpPr/>
      </xdr:nvCxnSpPr>
      <xdr:spPr>
        <a:xfrm flipV="1">
          <a:off x="2908300" y="16767522"/>
          <a:ext cx="8890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6545</xdr:rowOff>
    </xdr:from>
    <xdr:to>
      <xdr:col>4</xdr:col>
      <xdr:colOff>155575</xdr:colOff>
      <xdr:row>98</xdr:row>
      <xdr:rowOff>11979</xdr:rowOff>
    </xdr:to>
    <xdr:cxnSp macro="">
      <xdr:nvCxnSpPr>
        <xdr:cNvPr id="233" name="直線コネクタ 232"/>
        <xdr:cNvCxnSpPr/>
      </xdr:nvCxnSpPr>
      <xdr:spPr>
        <a:xfrm flipV="1">
          <a:off x="2019300" y="16808645"/>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11773</xdr:rowOff>
    </xdr:from>
    <xdr:to>
      <xdr:col>2</xdr:col>
      <xdr:colOff>638175</xdr:colOff>
      <xdr:row>98</xdr:row>
      <xdr:rowOff>11979</xdr:rowOff>
    </xdr:to>
    <xdr:cxnSp macro="">
      <xdr:nvCxnSpPr>
        <xdr:cNvPr id="236" name="直線コネクタ 235"/>
        <xdr:cNvCxnSpPr/>
      </xdr:nvCxnSpPr>
      <xdr:spPr>
        <a:xfrm>
          <a:off x="1130300" y="1681387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124943</xdr:rowOff>
    </xdr:from>
    <xdr:to>
      <xdr:col>6</xdr:col>
      <xdr:colOff>561975</xdr:colOff>
      <xdr:row>98</xdr:row>
      <xdr:rowOff>55093</xdr:rowOff>
    </xdr:to>
    <xdr:sp macro="" textlink="">
      <xdr:nvSpPr>
        <xdr:cNvPr id="246" name="円/楕円 245"/>
        <xdr:cNvSpPr/>
      </xdr:nvSpPr>
      <xdr:spPr>
        <a:xfrm>
          <a:off x="4584700" y="167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86072</xdr:rowOff>
    </xdr:from>
    <xdr:to>
      <xdr:col>5</xdr:col>
      <xdr:colOff>409575</xdr:colOff>
      <xdr:row>98</xdr:row>
      <xdr:rowOff>16222</xdr:rowOff>
    </xdr:to>
    <xdr:sp macro="" textlink="">
      <xdr:nvSpPr>
        <xdr:cNvPr id="248" name="円/楕円 247"/>
        <xdr:cNvSpPr/>
      </xdr:nvSpPr>
      <xdr:spPr>
        <a:xfrm>
          <a:off x="3746500" y="167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32749</xdr:rowOff>
    </xdr:from>
    <xdr:ext cx="534377" cy="259045"/>
    <xdr:sp macro="" textlink="">
      <xdr:nvSpPr>
        <xdr:cNvPr id="249" name="テキスト ボックス 248"/>
        <xdr:cNvSpPr txBox="1"/>
      </xdr:nvSpPr>
      <xdr:spPr>
        <a:xfrm>
          <a:off x="3530111" y="1649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127195</xdr:rowOff>
    </xdr:from>
    <xdr:to>
      <xdr:col>4</xdr:col>
      <xdr:colOff>206375</xdr:colOff>
      <xdr:row>98</xdr:row>
      <xdr:rowOff>57345</xdr:rowOff>
    </xdr:to>
    <xdr:sp macro="" textlink="">
      <xdr:nvSpPr>
        <xdr:cNvPr id="250" name="円/楕円 249"/>
        <xdr:cNvSpPr/>
      </xdr:nvSpPr>
      <xdr:spPr>
        <a:xfrm>
          <a:off x="2857500" y="167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48472</xdr:rowOff>
    </xdr:from>
    <xdr:ext cx="534377" cy="259045"/>
    <xdr:sp macro="" textlink="">
      <xdr:nvSpPr>
        <xdr:cNvPr id="251" name="テキスト ボックス 250"/>
        <xdr:cNvSpPr txBox="1"/>
      </xdr:nvSpPr>
      <xdr:spPr>
        <a:xfrm>
          <a:off x="2641111" y="168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132629</xdr:rowOff>
    </xdr:from>
    <xdr:to>
      <xdr:col>3</xdr:col>
      <xdr:colOff>3175</xdr:colOff>
      <xdr:row>98</xdr:row>
      <xdr:rowOff>62779</xdr:rowOff>
    </xdr:to>
    <xdr:sp macro="" textlink="">
      <xdr:nvSpPr>
        <xdr:cNvPr id="252" name="円/楕円 251"/>
        <xdr:cNvSpPr/>
      </xdr:nvSpPr>
      <xdr:spPr>
        <a:xfrm>
          <a:off x="1968500" y="1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53906</xdr:rowOff>
    </xdr:from>
    <xdr:ext cx="534377" cy="259045"/>
    <xdr:sp macro="" textlink="">
      <xdr:nvSpPr>
        <xdr:cNvPr id="253" name="テキスト ボックス 252"/>
        <xdr:cNvSpPr txBox="1"/>
      </xdr:nvSpPr>
      <xdr:spPr>
        <a:xfrm>
          <a:off x="1752111" y="168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132423</xdr:rowOff>
    </xdr:from>
    <xdr:to>
      <xdr:col>1</xdr:col>
      <xdr:colOff>485775</xdr:colOff>
      <xdr:row>98</xdr:row>
      <xdr:rowOff>62573</xdr:rowOff>
    </xdr:to>
    <xdr:sp macro="" textlink="">
      <xdr:nvSpPr>
        <xdr:cNvPr id="254" name="円/楕円 253"/>
        <xdr:cNvSpPr/>
      </xdr:nvSpPr>
      <xdr:spPr>
        <a:xfrm>
          <a:off x="1079500" y="167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53700</xdr:rowOff>
    </xdr:from>
    <xdr:ext cx="534377" cy="259045"/>
    <xdr:sp macro="" textlink="">
      <xdr:nvSpPr>
        <xdr:cNvPr id="255" name="テキスト ボックス 254"/>
        <xdr:cNvSpPr txBox="1"/>
      </xdr:nvSpPr>
      <xdr:spPr>
        <a:xfrm>
          <a:off x="863111" y="168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15075</xdr:rowOff>
    </xdr:from>
    <xdr:to>
      <xdr:col>11</xdr:col>
      <xdr:colOff>307975</xdr:colOff>
      <xdr:row>39</xdr:row>
      <xdr:rowOff>44450</xdr:rowOff>
    </xdr:to>
    <xdr:cxnSp macro="">
      <xdr:nvCxnSpPr>
        <xdr:cNvPr id="293" name="直線コネクタ 292"/>
        <xdr:cNvCxnSpPr/>
      </xdr:nvCxnSpPr>
      <xdr:spPr>
        <a:xfrm>
          <a:off x="6972300" y="6701625"/>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135725</xdr:rowOff>
    </xdr:from>
    <xdr:to>
      <xdr:col>10</xdr:col>
      <xdr:colOff>155575</xdr:colOff>
      <xdr:row>39</xdr:row>
      <xdr:rowOff>65875</xdr:rowOff>
    </xdr:to>
    <xdr:sp macro="" textlink="">
      <xdr:nvSpPr>
        <xdr:cNvPr id="311" name="円/楕円 310"/>
        <xdr:cNvSpPr/>
      </xdr:nvSpPr>
      <xdr:spPr>
        <a:xfrm>
          <a:off x="6921500" y="66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57002</xdr:rowOff>
    </xdr:from>
    <xdr:ext cx="378565" cy="259045"/>
    <xdr:sp macro="" textlink="">
      <xdr:nvSpPr>
        <xdr:cNvPr id="312" name="テキスト ボックス 311"/>
        <xdr:cNvSpPr txBox="1"/>
      </xdr:nvSpPr>
      <xdr:spPr>
        <a:xfrm>
          <a:off x="6783017" y="674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51077</xdr:rowOff>
    </xdr:from>
    <xdr:to>
      <xdr:col>15</xdr:col>
      <xdr:colOff>180975</xdr:colOff>
      <xdr:row>58</xdr:row>
      <xdr:rowOff>53401</xdr:rowOff>
    </xdr:to>
    <xdr:cxnSp macro="">
      <xdr:nvCxnSpPr>
        <xdr:cNvPr id="339" name="直線コネクタ 338"/>
        <xdr:cNvCxnSpPr/>
      </xdr:nvCxnSpPr>
      <xdr:spPr>
        <a:xfrm flipV="1">
          <a:off x="9639300" y="9995177"/>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52939</xdr:rowOff>
    </xdr:from>
    <xdr:to>
      <xdr:col>14</xdr:col>
      <xdr:colOff>28575</xdr:colOff>
      <xdr:row>58</xdr:row>
      <xdr:rowOff>53401</xdr:rowOff>
    </xdr:to>
    <xdr:cxnSp macro="">
      <xdr:nvCxnSpPr>
        <xdr:cNvPr id="342" name="直線コネクタ 341"/>
        <xdr:cNvCxnSpPr/>
      </xdr:nvCxnSpPr>
      <xdr:spPr>
        <a:xfrm>
          <a:off x="8750300" y="9997039"/>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14788</xdr:rowOff>
    </xdr:from>
    <xdr:to>
      <xdr:col>12</xdr:col>
      <xdr:colOff>511175</xdr:colOff>
      <xdr:row>58</xdr:row>
      <xdr:rowOff>52939</xdr:rowOff>
    </xdr:to>
    <xdr:cxnSp macro="">
      <xdr:nvCxnSpPr>
        <xdr:cNvPr id="345" name="直線コネクタ 344"/>
        <xdr:cNvCxnSpPr/>
      </xdr:nvCxnSpPr>
      <xdr:spPr>
        <a:xfrm>
          <a:off x="7861300" y="9958888"/>
          <a:ext cx="889000" cy="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119242</xdr:rowOff>
    </xdr:from>
    <xdr:ext cx="534377" cy="259045"/>
    <xdr:sp macro="" textlink="">
      <xdr:nvSpPr>
        <xdr:cNvPr id="347" name="テキスト ボックス 346"/>
        <xdr:cNvSpPr txBox="1"/>
      </xdr:nvSpPr>
      <xdr:spPr>
        <a:xfrm>
          <a:off x="848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14788</xdr:rowOff>
    </xdr:from>
    <xdr:to>
      <xdr:col>11</xdr:col>
      <xdr:colOff>307975</xdr:colOff>
      <xdr:row>58</xdr:row>
      <xdr:rowOff>72368</xdr:rowOff>
    </xdr:to>
    <xdr:cxnSp macro="">
      <xdr:nvCxnSpPr>
        <xdr:cNvPr id="348" name="直線コネクタ 347"/>
        <xdr:cNvCxnSpPr/>
      </xdr:nvCxnSpPr>
      <xdr:spPr>
        <a:xfrm flipV="1">
          <a:off x="6972300" y="9958888"/>
          <a:ext cx="889000" cy="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92640</xdr:rowOff>
    </xdr:from>
    <xdr:ext cx="534377" cy="259045"/>
    <xdr:sp macro="" textlink="">
      <xdr:nvSpPr>
        <xdr:cNvPr id="350" name="テキスト ボックス 349"/>
        <xdr:cNvSpPr txBox="1"/>
      </xdr:nvSpPr>
      <xdr:spPr>
        <a:xfrm>
          <a:off x="7594111" y="100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2" name="テキスト ボックス 351"/>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277</xdr:rowOff>
    </xdr:from>
    <xdr:to>
      <xdr:col>15</xdr:col>
      <xdr:colOff>231775</xdr:colOff>
      <xdr:row>58</xdr:row>
      <xdr:rowOff>101877</xdr:rowOff>
    </xdr:to>
    <xdr:sp macro="" textlink="">
      <xdr:nvSpPr>
        <xdr:cNvPr id="358" name="円/楕円 357"/>
        <xdr:cNvSpPr/>
      </xdr:nvSpPr>
      <xdr:spPr>
        <a:xfrm>
          <a:off x="10426700" y="99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2601</xdr:rowOff>
    </xdr:from>
    <xdr:to>
      <xdr:col>14</xdr:col>
      <xdr:colOff>79375</xdr:colOff>
      <xdr:row>58</xdr:row>
      <xdr:rowOff>104201</xdr:rowOff>
    </xdr:to>
    <xdr:sp macro="" textlink="">
      <xdr:nvSpPr>
        <xdr:cNvPr id="360" name="円/楕円 359"/>
        <xdr:cNvSpPr/>
      </xdr:nvSpPr>
      <xdr:spPr>
        <a:xfrm>
          <a:off x="9588500" y="994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95328</xdr:rowOff>
    </xdr:from>
    <xdr:ext cx="534377" cy="259045"/>
    <xdr:sp macro="" textlink="">
      <xdr:nvSpPr>
        <xdr:cNvPr id="361" name="テキスト ボックス 360"/>
        <xdr:cNvSpPr txBox="1"/>
      </xdr:nvSpPr>
      <xdr:spPr>
        <a:xfrm>
          <a:off x="9372111" y="100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2139</xdr:rowOff>
    </xdr:from>
    <xdr:to>
      <xdr:col>12</xdr:col>
      <xdr:colOff>561975</xdr:colOff>
      <xdr:row>58</xdr:row>
      <xdr:rowOff>103739</xdr:rowOff>
    </xdr:to>
    <xdr:sp macro="" textlink="">
      <xdr:nvSpPr>
        <xdr:cNvPr id="362" name="円/楕円 361"/>
        <xdr:cNvSpPr/>
      </xdr:nvSpPr>
      <xdr:spPr>
        <a:xfrm>
          <a:off x="8699500" y="994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94866</xdr:rowOff>
    </xdr:from>
    <xdr:ext cx="534377" cy="259045"/>
    <xdr:sp macro="" textlink="">
      <xdr:nvSpPr>
        <xdr:cNvPr id="363" name="テキスト ボックス 362"/>
        <xdr:cNvSpPr txBox="1"/>
      </xdr:nvSpPr>
      <xdr:spPr>
        <a:xfrm>
          <a:off x="8483111" y="1003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135438</xdr:rowOff>
    </xdr:from>
    <xdr:to>
      <xdr:col>11</xdr:col>
      <xdr:colOff>358775</xdr:colOff>
      <xdr:row>58</xdr:row>
      <xdr:rowOff>65588</xdr:rowOff>
    </xdr:to>
    <xdr:sp macro="" textlink="">
      <xdr:nvSpPr>
        <xdr:cNvPr id="364" name="円/楕円 363"/>
        <xdr:cNvSpPr/>
      </xdr:nvSpPr>
      <xdr:spPr>
        <a:xfrm>
          <a:off x="7810500" y="99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82115</xdr:rowOff>
    </xdr:from>
    <xdr:ext cx="534377" cy="259045"/>
    <xdr:sp macro="" textlink="">
      <xdr:nvSpPr>
        <xdr:cNvPr id="365" name="テキスト ボックス 364"/>
        <xdr:cNvSpPr txBox="1"/>
      </xdr:nvSpPr>
      <xdr:spPr>
        <a:xfrm>
          <a:off x="7594111" y="968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21568</xdr:rowOff>
    </xdr:from>
    <xdr:to>
      <xdr:col>10</xdr:col>
      <xdr:colOff>155575</xdr:colOff>
      <xdr:row>58</xdr:row>
      <xdr:rowOff>123168</xdr:rowOff>
    </xdr:to>
    <xdr:sp macro="" textlink="">
      <xdr:nvSpPr>
        <xdr:cNvPr id="366" name="円/楕円 365"/>
        <xdr:cNvSpPr/>
      </xdr:nvSpPr>
      <xdr:spPr>
        <a:xfrm>
          <a:off x="6921500" y="99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114295</xdr:rowOff>
    </xdr:from>
    <xdr:ext cx="534377" cy="259045"/>
    <xdr:sp macro="" textlink="">
      <xdr:nvSpPr>
        <xdr:cNvPr id="367" name="テキスト ボックス 366"/>
        <xdr:cNvSpPr txBox="1"/>
      </xdr:nvSpPr>
      <xdr:spPr>
        <a:xfrm>
          <a:off x="6705111" y="100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106838</xdr:rowOff>
    </xdr:from>
    <xdr:to>
      <xdr:col>15</xdr:col>
      <xdr:colOff>180975</xdr:colOff>
      <xdr:row>78</xdr:row>
      <xdr:rowOff>15570</xdr:rowOff>
    </xdr:to>
    <xdr:cxnSp macro="">
      <xdr:nvCxnSpPr>
        <xdr:cNvPr id="396" name="直線コネクタ 395"/>
        <xdr:cNvCxnSpPr/>
      </xdr:nvCxnSpPr>
      <xdr:spPr>
        <a:xfrm flipV="1">
          <a:off x="9639300" y="13137038"/>
          <a:ext cx="838200" cy="25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15570</xdr:rowOff>
    </xdr:from>
    <xdr:to>
      <xdr:col>14</xdr:col>
      <xdr:colOff>28575</xdr:colOff>
      <xdr:row>78</xdr:row>
      <xdr:rowOff>61691</xdr:rowOff>
    </xdr:to>
    <xdr:cxnSp macro="">
      <xdr:nvCxnSpPr>
        <xdr:cNvPr id="399" name="直線コネクタ 398"/>
        <xdr:cNvCxnSpPr/>
      </xdr:nvCxnSpPr>
      <xdr:spPr>
        <a:xfrm flipV="1">
          <a:off x="8750300" y="13388670"/>
          <a:ext cx="889000" cy="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48089</xdr:rowOff>
    </xdr:from>
    <xdr:to>
      <xdr:col>12</xdr:col>
      <xdr:colOff>511175</xdr:colOff>
      <xdr:row>78</xdr:row>
      <xdr:rowOff>61691</xdr:rowOff>
    </xdr:to>
    <xdr:cxnSp macro="">
      <xdr:nvCxnSpPr>
        <xdr:cNvPr id="402" name="直線コネクタ 401"/>
        <xdr:cNvCxnSpPr/>
      </xdr:nvCxnSpPr>
      <xdr:spPr>
        <a:xfrm>
          <a:off x="7861300" y="13421189"/>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48089</xdr:rowOff>
    </xdr:from>
    <xdr:to>
      <xdr:col>11</xdr:col>
      <xdr:colOff>307975</xdr:colOff>
      <xdr:row>78</xdr:row>
      <xdr:rowOff>79711</xdr:rowOff>
    </xdr:to>
    <xdr:cxnSp macro="">
      <xdr:nvCxnSpPr>
        <xdr:cNvPr id="405" name="直線コネクタ 404"/>
        <xdr:cNvCxnSpPr/>
      </xdr:nvCxnSpPr>
      <xdr:spPr>
        <a:xfrm flipV="1">
          <a:off x="6972300" y="13421189"/>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56038</xdr:rowOff>
    </xdr:from>
    <xdr:to>
      <xdr:col>15</xdr:col>
      <xdr:colOff>231775</xdr:colOff>
      <xdr:row>76</xdr:row>
      <xdr:rowOff>157638</xdr:rowOff>
    </xdr:to>
    <xdr:sp macro="" textlink="">
      <xdr:nvSpPr>
        <xdr:cNvPr id="415" name="円/楕円 414"/>
        <xdr:cNvSpPr/>
      </xdr:nvSpPr>
      <xdr:spPr>
        <a:xfrm>
          <a:off x="10426700" y="130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78915</xdr:rowOff>
    </xdr:from>
    <xdr:ext cx="534377" cy="259045"/>
    <xdr:sp macro="" textlink="">
      <xdr:nvSpPr>
        <xdr:cNvPr id="416" name="商工費該当値テキスト"/>
        <xdr:cNvSpPr txBox="1"/>
      </xdr:nvSpPr>
      <xdr:spPr>
        <a:xfrm>
          <a:off x="10528300" y="129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136220</xdr:rowOff>
    </xdr:from>
    <xdr:to>
      <xdr:col>14</xdr:col>
      <xdr:colOff>79375</xdr:colOff>
      <xdr:row>78</xdr:row>
      <xdr:rowOff>66370</xdr:rowOff>
    </xdr:to>
    <xdr:sp macro="" textlink="">
      <xdr:nvSpPr>
        <xdr:cNvPr id="417" name="円/楕円 416"/>
        <xdr:cNvSpPr/>
      </xdr:nvSpPr>
      <xdr:spPr>
        <a:xfrm>
          <a:off x="9588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57497</xdr:rowOff>
    </xdr:from>
    <xdr:ext cx="534377" cy="259045"/>
    <xdr:sp macro="" textlink="">
      <xdr:nvSpPr>
        <xdr:cNvPr id="418" name="テキスト ボックス 417"/>
        <xdr:cNvSpPr txBox="1"/>
      </xdr:nvSpPr>
      <xdr:spPr>
        <a:xfrm>
          <a:off x="9372111" y="1343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10891</xdr:rowOff>
    </xdr:from>
    <xdr:to>
      <xdr:col>12</xdr:col>
      <xdr:colOff>561975</xdr:colOff>
      <xdr:row>78</xdr:row>
      <xdr:rowOff>112491</xdr:rowOff>
    </xdr:to>
    <xdr:sp macro="" textlink="">
      <xdr:nvSpPr>
        <xdr:cNvPr id="419" name="円/楕円 418"/>
        <xdr:cNvSpPr/>
      </xdr:nvSpPr>
      <xdr:spPr>
        <a:xfrm>
          <a:off x="8699500" y="133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103618</xdr:rowOff>
    </xdr:from>
    <xdr:ext cx="469744" cy="259045"/>
    <xdr:sp macro="" textlink="">
      <xdr:nvSpPr>
        <xdr:cNvPr id="420" name="テキスト ボックス 419"/>
        <xdr:cNvSpPr txBox="1"/>
      </xdr:nvSpPr>
      <xdr:spPr>
        <a:xfrm>
          <a:off x="8515427" y="1347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168739</xdr:rowOff>
    </xdr:from>
    <xdr:to>
      <xdr:col>11</xdr:col>
      <xdr:colOff>358775</xdr:colOff>
      <xdr:row>78</xdr:row>
      <xdr:rowOff>98889</xdr:rowOff>
    </xdr:to>
    <xdr:sp macro="" textlink="">
      <xdr:nvSpPr>
        <xdr:cNvPr id="421" name="円/楕円 420"/>
        <xdr:cNvSpPr/>
      </xdr:nvSpPr>
      <xdr:spPr>
        <a:xfrm>
          <a:off x="7810500" y="133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90016</xdr:rowOff>
    </xdr:from>
    <xdr:ext cx="469744" cy="259045"/>
    <xdr:sp macro="" textlink="">
      <xdr:nvSpPr>
        <xdr:cNvPr id="422" name="テキスト ボックス 421"/>
        <xdr:cNvSpPr txBox="1"/>
      </xdr:nvSpPr>
      <xdr:spPr>
        <a:xfrm>
          <a:off x="7626427" y="1346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28911</xdr:rowOff>
    </xdr:from>
    <xdr:to>
      <xdr:col>10</xdr:col>
      <xdr:colOff>155575</xdr:colOff>
      <xdr:row>78</xdr:row>
      <xdr:rowOff>130511</xdr:rowOff>
    </xdr:to>
    <xdr:sp macro="" textlink="">
      <xdr:nvSpPr>
        <xdr:cNvPr id="423" name="円/楕円 422"/>
        <xdr:cNvSpPr/>
      </xdr:nvSpPr>
      <xdr:spPr>
        <a:xfrm>
          <a:off x="6921500" y="134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121638</xdr:rowOff>
    </xdr:from>
    <xdr:ext cx="469744" cy="259045"/>
    <xdr:sp macro="" textlink="">
      <xdr:nvSpPr>
        <xdr:cNvPr id="424" name="テキスト ボックス 423"/>
        <xdr:cNvSpPr txBox="1"/>
      </xdr:nvSpPr>
      <xdr:spPr>
        <a:xfrm>
          <a:off x="6737427" y="1349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23599</xdr:rowOff>
    </xdr:from>
    <xdr:to>
      <xdr:col>15</xdr:col>
      <xdr:colOff>180975</xdr:colOff>
      <xdr:row>99</xdr:row>
      <xdr:rowOff>34759</xdr:rowOff>
    </xdr:to>
    <xdr:cxnSp macro="">
      <xdr:nvCxnSpPr>
        <xdr:cNvPr id="453" name="直線コネクタ 452"/>
        <xdr:cNvCxnSpPr/>
      </xdr:nvCxnSpPr>
      <xdr:spPr>
        <a:xfrm>
          <a:off x="9639300" y="16997149"/>
          <a:ext cx="838200" cy="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23599</xdr:rowOff>
    </xdr:from>
    <xdr:to>
      <xdr:col>14</xdr:col>
      <xdr:colOff>28575</xdr:colOff>
      <xdr:row>99</xdr:row>
      <xdr:rowOff>35249</xdr:rowOff>
    </xdr:to>
    <xdr:cxnSp macro="">
      <xdr:nvCxnSpPr>
        <xdr:cNvPr id="456" name="直線コネクタ 455"/>
        <xdr:cNvCxnSpPr/>
      </xdr:nvCxnSpPr>
      <xdr:spPr>
        <a:xfrm flipV="1">
          <a:off x="8750300" y="16997149"/>
          <a:ext cx="889000" cy="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28764</xdr:rowOff>
    </xdr:from>
    <xdr:to>
      <xdr:col>12</xdr:col>
      <xdr:colOff>511175</xdr:colOff>
      <xdr:row>99</xdr:row>
      <xdr:rowOff>35249</xdr:rowOff>
    </xdr:to>
    <xdr:cxnSp macro="">
      <xdr:nvCxnSpPr>
        <xdr:cNvPr id="459" name="直線コネクタ 458"/>
        <xdr:cNvCxnSpPr/>
      </xdr:nvCxnSpPr>
      <xdr:spPr>
        <a:xfrm>
          <a:off x="7861300" y="17002314"/>
          <a:ext cx="8890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83326</xdr:rowOff>
    </xdr:from>
    <xdr:ext cx="534377" cy="259045"/>
    <xdr:sp macro="" textlink="">
      <xdr:nvSpPr>
        <xdr:cNvPr id="461" name="テキスト ボックス 460"/>
        <xdr:cNvSpPr txBox="1"/>
      </xdr:nvSpPr>
      <xdr:spPr>
        <a:xfrm>
          <a:off x="8483111" y="16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28764</xdr:rowOff>
    </xdr:from>
    <xdr:to>
      <xdr:col>11</xdr:col>
      <xdr:colOff>307975</xdr:colOff>
      <xdr:row>99</xdr:row>
      <xdr:rowOff>35443</xdr:rowOff>
    </xdr:to>
    <xdr:cxnSp macro="">
      <xdr:nvCxnSpPr>
        <xdr:cNvPr id="462" name="直線コネクタ 461"/>
        <xdr:cNvCxnSpPr/>
      </xdr:nvCxnSpPr>
      <xdr:spPr>
        <a:xfrm flipV="1">
          <a:off x="6972300" y="17002314"/>
          <a:ext cx="8890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155409</xdr:rowOff>
    </xdr:from>
    <xdr:to>
      <xdr:col>15</xdr:col>
      <xdr:colOff>231775</xdr:colOff>
      <xdr:row>99</xdr:row>
      <xdr:rowOff>85559</xdr:rowOff>
    </xdr:to>
    <xdr:sp macro="" textlink="">
      <xdr:nvSpPr>
        <xdr:cNvPr id="472" name="円/楕円 471"/>
        <xdr:cNvSpPr/>
      </xdr:nvSpPr>
      <xdr:spPr>
        <a:xfrm>
          <a:off x="10426700" y="1695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144249</xdr:rowOff>
    </xdr:from>
    <xdr:to>
      <xdr:col>14</xdr:col>
      <xdr:colOff>79375</xdr:colOff>
      <xdr:row>99</xdr:row>
      <xdr:rowOff>74399</xdr:rowOff>
    </xdr:to>
    <xdr:sp macro="" textlink="">
      <xdr:nvSpPr>
        <xdr:cNvPr id="474" name="円/楕円 473"/>
        <xdr:cNvSpPr/>
      </xdr:nvSpPr>
      <xdr:spPr>
        <a:xfrm>
          <a:off x="9588500" y="169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65526</xdr:rowOff>
    </xdr:from>
    <xdr:ext cx="534377" cy="259045"/>
    <xdr:sp macro="" textlink="">
      <xdr:nvSpPr>
        <xdr:cNvPr id="475" name="テキスト ボックス 474"/>
        <xdr:cNvSpPr txBox="1"/>
      </xdr:nvSpPr>
      <xdr:spPr>
        <a:xfrm>
          <a:off x="9372111" y="170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155899</xdr:rowOff>
    </xdr:from>
    <xdr:to>
      <xdr:col>12</xdr:col>
      <xdr:colOff>561975</xdr:colOff>
      <xdr:row>99</xdr:row>
      <xdr:rowOff>86049</xdr:rowOff>
    </xdr:to>
    <xdr:sp macro="" textlink="">
      <xdr:nvSpPr>
        <xdr:cNvPr id="476" name="円/楕円 475"/>
        <xdr:cNvSpPr/>
      </xdr:nvSpPr>
      <xdr:spPr>
        <a:xfrm>
          <a:off x="8699500" y="169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77176</xdr:rowOff>
    </xdr:from>
    <xdr:ext cx="534377" cy="259045"/>
    <xdr:sp macro="" textlink="">
      <xdr:nvSpPr>
        <xdr:cNvPr id="477" name="テキスト ボックス 476"/>
        <xdr:cNvSpPr txBox="1"/>
      </xdr:nvSpPr>
      <xdr:spPr>
        <a:xfrm>
          <a:off x="8483111" y="1705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149414</xdr:rowOff>
    </xdr:from>
    <xdr:to>
      <xdr:col>11</xdr:col>
      <xdr:colOff>358775</xdr:colOff>
      <xdr:row>99</xdr:row>
      <xdr:rowOff>79564</xdr:rowOff>
    </xdr:to>
    <xdr:sp macro="" textlink="">
      <xdr:nvSpPr>
        <xdr:cNvPr id="478" name="円/楕円 477"/>
        <xdr:cNvSpPr/>
      </xdr:nvSpPr>
      <xdr:spPr>
        <a:xfrm>
          <a:off x="7810500" y="169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70691</xdr:rowOff>
    </xdr:from>
    <xdr:ext cx="534377" cy="259045"/>
    <xdr:sp macro="" textlink="">
      <xdr:nvSpPr>
        <xdr:cNvPr id="479" name="テキスト ボックス 478"/>
        <xdr:cNvSpPr txBox="1"/>
      </xdr:nvSpPr>
      <xdr:spPr>
        <a:xfrm>
          <a:off x="7594111" y="170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156093</xdr:rowOff>
    </xdr:from>
    <xdr:to>
      <xdr:col>10</xdr:col>
      <xdr:colOff>155575</xdr:colOff>
      <xdr:row>99</xdr:row>
      <xdr:rowOff>86243</xdr:rowOff>
    </xdr:to>
    <xdr:sp macro="" textlink="">
      <xdr:nvSpPr>
        <xdr:cNvPr id="480" name="円/楕円 479"/>
        <xdr:cNvSpPr/>
      </xdr:nvSpPr>
      <xdr:spPr>
        <a:xfrm>
          <a:off x="6921500" y="1695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77370</xdr:rowOff>
    </xdr:from>
    <xdr:ext cx="534377" cy="259045"/>
    <xdr:sp macro="" textlink="">
      <xdr:nvSpPr>
        <xdr:cNvPr id="481" name="テキスト ボックス 480"/>
        <xdr:cNvSpPr txBox="1"/>
      </xdr:nvSpPr>
      <xdr:spPr>
        <a:xfrm>
          <a:off x="6705111" y="170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1" name="テキスト ボックス 50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103467</xdr:rowOff>
    </xdr:from>
    <xdr:to>
      <xdr:col>23</xdr:col>
      <xdr:colOff>516889</xdr:colOff>
      <xdr:row>38</xdr:row>
      <xdr:rowOff>90336</xdr:rowOff>
    </xdr:to>
    <xdr:cxnSp macro="">
      <xdr:nvCxnSpPr>
        <xdr:cNvPr id="509" name="直線コネクタ 508"/>
        <xdr:cNvCxnSpPr/>
      </xdr:nvCxnSpPr>
      <xdr:spPr>
        <a:xfrm flipV="1">
          <a:off x="16317595" y="5246967"/>
          <a:ext cx="1269" cy="1358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94163</xdr:rowOff>
    </xdr:from>
    <xdr:ext cx="534377" cy="259045"/>
    <xdr:sp macro="" textlink="">
      <xdr:nvSpPr>
        <xdr:cNvPr id="510" name="消防費最小値テキスト"/>
        <xdr:cNvSpPr txBox="1"/>
      </xdr:nvSpPr>
      <xdr:spPr>
        <a:xfrm>
          <a:off x="16370300" y="6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38</xdr:row>
      <xdr:rowOff>90336</xdr:rowOff>
    </xdr:from>
    <xdr:to>
      <xdr:col>23</xdr:col>
      <xdr:colOff>606425</xdr:colOff>
      <xdr:row>38</xdr:row>
      <xdr:rowOff>90336</xdr:rowOff>
    </xdr:to>
    <xdr:cxnSp macro="">
      <xdr:nvCxnSpPr>
        <xdr:cNvPr id="511" name="直線コネクタ 510"/>
        <xdr:cNvCxnSpPr/>
      </xdr:nvCxnSpPr>
      <xdr:spPr>
        <a:xfrm>
          <a:off x="16230600" y="660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50144</xdr:rowOff>
    </xdr:from>
    <xdr:ext cx="599010" cy="259045"/>
    <xdr:sp macro="" textlink="">
      <xdr:nvSpPr>
        <xdr:cNvPr id="512" name="消防費最大値テキスト"/>
        <xdr:cNvSpPr txBox="1"/>
      </xdr:nvSpPr>
      <xdr:spPr>
        <a:xfrm>
          <a:off x="16370300" y="502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103467</xdr:rowOff>
    </xdr:from>
    <xdr:to>
      <xdr:col>23</xdr:col>
      <xdr:colOff>606425</xdr:colOff>
      <xdr:row>30</xdr:row>
      <xdr:rowOff>103467</xdr:rowOff>
    </xdr:to>
    <xdr:cxnSp macro="">
      <xdr:nvCxnSpPr>
        <xdr:cNvPr id="513" name="直線コネクタ 512"/>
        <xdr:cNvCxnSpPr/>
      </xdr:nvCxnSpPr>
      <xdr:spPr>
        <a:xfrm>
          <a:off x="16230600" y="524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166618</xdr:rowOff>
    </xdr:from>
    <xdr:to>
      <xdr:col>23</xdr:col>
      <xdr:colOff>517525</xdr:colOff>
      <xdr:row>37</xdr:row>
      <xdr:rowOff>14327</xdr:rowOff>
    </xdr:to>
    <xdr:cxnSp macro="">
      <xdr:nvCxnSpPr>
        <xdr:cNvPr id="514" name="直線コネクタ 513"/>
        <xdr:cNvCxnSpPr/>
      </xdr:nvCxnSpPr>
      <xdr:spPr>
        <a:xfrm flipV="1">
          <a:off x="15481300" y="5995918"/>
          <a:ext cx="838200" cy="3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61884</xdr:rowOff>
    </xdr:from>
    <xdr:ext cx="534377" cy="259045"/>
    <xdr:sp macro="" textlink="">
      <xdr:nvSpPr>
        <xdr:cNvPr id="515" name="消防費平均値テキスト"/>
        <xdr:cNvSpPr txBox="1"/>
      </xdr:nvSpPr>
      <xdr:spPr>
        <a:xfrm>
          <a:off x="16370300" y="623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83457</xdr:rowOff>
    </xdr:from>
    <xdr:to>
      <xdr:col>23</xdr:col>
      <xdr:colOff>568325</xdr:colOff>
      <xdr:row>37</xdr:row>
      <xdr:rowOff>13607</xdr:rowOff>
    </xdr:to>
    <xdr:sp macro="" textlink="">
      <xdr:nvSpPr>
        <xdr:cNvPr id="516" name="フローチャート : 判断 515"/>
        <xdr:cNvSpPr/>
      </xdr:nvSpPr>
      <xdr:spPr>
        <a:xfrm>
          <a:off x="16268700" y="625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14327</xdr:rowOff>
    </xdr:from>
    <xdr:to>
      <xdr:col>22</xdr:col>
      <xdr:colOff>365125</xdr:colOff>
      <xdr:row>38</xdr:row>
      <xdr:rowOff>53018</xdr:rowOff>
    </xdr:to>
    <xdr:cxnSp macro="">
      <xdr:nvCxnSpPr>
        <xdr:cNvPr id="517" name="直線コネクタ 516"/>
        <xdr:cNvCxnSpPr/>
      </xdr:nvCxnSpPr>
      <xdr:spPr>
        <a:xfrm flipV="1">
          <a:off x="14592300" y="6357977"/>
          <a:ext cx="8890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154851</xdr:rowOff>
    </xdr:from>
    <xdr:to>
      <xdr:col>22</xdr:col>
      <xdr:colOff>415925</xdr:colOff>
      <xdr:row>37</xdr:row>
      <xdr:rowOff>85001</xdr:rowOff>
    </xdr:to>
    <xdr:sp macro="" textlink="">
      <xdr:nvSpPr>
        <xdr:cNvPr id="518" name="フローチャート : 判断 517"/>
        <xdr:cNvSpPr/>
      </xdr:nvSpPr>
      <xdr:spPr>
        <a:xfrm>
          <a:off x="15430500" y="6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76128</xdr:rowOff>
    </xdr:from>
    <xdr:ext cx="534377" cy="259045"/>
    <xdr:sp macro="" textlink="">
      <xdr:nvSpPr>
        <xdr:cNvPr id="519" name="テキスト ボックス 518"/>
        <xdr:cNvSpPr txBox="1"/>
      </xdr:nvSpPr>
      <xdr:spPr>
        <a:xfrm>
          <a:off x="15214111" y="64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53018</xdr:rowOff>
    </xdr:from>
    <xdr:to>
      <xdr:col>21</xdr:col>
      <xdr:colOff>161925</xdr:colOff>
      <xdr:row>38</xdr:row>
      <xdr:rowOff>84936</xdr:rowOff>
    </xdr:to>
    <xdr:cxnSp macro="">
      <xdr:nvCxnSpPr>
        <xdr:cNvPr id="520" name="直線コネクタ 519"/>
        <xdr:cNvCxnSpPr/>
      </xdr:nvCxnSpPr>
      <xdr:spPr>
        <a:xfrm flipV="1">
          <a:off x="13703300" y="6568118"/>
          <a:ext cx="889000" cy="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121318</xdr:rowOff>
    </xdr:from>
    <xdr:to>
      <xdr:col>21</xdr:col>
      <xdr:colOff>212725</xdr:colOff>
      <xdr:row>37</xdr:row>
      <xdr:rowOff>51468</xdr:rowOff>
    </xdr:to>
    <xdr:sp macro="" textlink="">
      <xdr:nvSpPr>
        <xdr:cNvPr id="521" name="フローチャート : 判断 520"/>
        <xdr:cNvSpPr/>
      </xdr:nvSpPr>
      <xdr:spPr>
        <a:xfrm>
          <a:off x="14541500" y="629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67995</xdr:rowOff>
    </xdr:from>
    <xdr:ext cx="534377" cy="259045"/>
    <xdr:sp macro="" textlink="">
      <xdr:nvSpPr>
        <xdr:cNvPr id="522" name="テキスト ボックス 521"/>
        <xdr:cNvSpPr txBox="1"/>
      </xdr:nvSpPr>
      <xdr:spPr>
        <a:xfrm>
          <a:off x="14325111" y="606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84936</xdr:rowOff>
    </xdr:from>
    <xdr:to>
      <xdr:col>19</xdr:col>
      <xdr:colOff>644525</xdr:colOff>
      <xdr:row>38</xdr:row>
      <xdr:rowOff>105610</xdr:rowOff>
    </xdr:to>
    <xdr:cxnSp macro="">
      <xdr:nvCxnSpPr>
        <xdr:cNvPr id="523" name="直線コネクタ 522"/>
        <xdr:cNvCxnSpPr/>
      </xdr:nvCxnSpPr>
      <xdr:spPr>
        <a:xfrm flipV="1">
          <a:off x="12814300" y="6600036"/>
          <a:ext cx="889000" cy="2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133077</xdr:rowOff>
    </xdr:from>
    <xdr:to>
      <xdr:col>20</xdr:col>
      <xdr:colOff>9525</xdr:colOff>
      <xdr:row>37</xdr:row>
      <xdr:rowOff>63227</xdr:rowOff>
    </xdr:to>
    <xdr:sp macro="" textlink="">
      <xdr:nvSpPr>
        <xdr:cNvPr id="524" name="フローチャート : 判断 523"/>
        <xdr:cNvSpPr/>
      </xdr:nvSpPr>
      <xdr:spPr>
        <a:xfrm>
          <a:off x="13652500" y="63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79754</xdr:rowOff>
    </xdr:from>
    <xdr:ext cx="534377" cy="259045"/>
    <xdr:sp macro="" textlink="">
      <xdr:nvSpPr>
        <xdr:cNvPr id="525" name="テキスト ボックス 524"/>
        <xdr:cNvSpPr txBox="1"/>
      </xdr:nvSpPr>
      <xdr:spPr>
        <a:xfrm>
          <a:off x="13436111" y="60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164938</xdr:rowOff>
    </xdr:from>
    <xdr:to>
      <xdr:col>18</xdr:col>
      <xdr:colOff>492125</xdr:colOff>
      <xdr:row>37</xdr:row>
      <xdr:rowOff>95088</xdr:rowOff>
    </xdr:to>
    <xdr:sp macro="" textlink="">
      <xdr:nvSpPr>
        <xdr:cNvPr id="526" name="フローチャート : 判断 525"/>
        <xdr:cNvSpPr/>
      </xdr:nvSpPr>
      <xdr:spPr>
        <a:xfrm>
          <a:off x="12763500" y="633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111615</xdr:rowOff>
    </xdr:from>
    <xdr:ext cx="534377" cy="259045"/>
    <xdr:sp macro="" textlink="">
      <xdr:nvSpPr>
        <xdr:cNvPr id="527" name="テキスト ボックス 526"/>
        <xdr:cNvSpPr txBox="1"/>
      </xdr:nvSpPr>
      <xdr:spPr>
        <a:xfrm>
          <a:off x="12547111" y="61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115818</xdr:rowOff>
    </xdr:from>
    <xdr:to>
      <xdr:col>23</xdr:col>
      <xdr:colOff>568325</xdr:colOff>
      <xdr:row>35</xdr:row>
      <xdr:rowOff>45968</xdr:rowOff>
    </xdr:to>
    <xdr:sp macro="" textlink="">
      <xdr:nvSpPr>
        <xdr:cNvPr id="533" name="円/楕円 532"/>
        <xdr:cNvSpPr/>
      </xdr:nvSpPr>
      <xdr:spPr>
        <a:xfrm>
          <a:off x="16268700" y="59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138695</xdr:rowOff>
    </xdr:from>
    <xdr:ext cx="534377" cy="259045"/>
    <xdr:sp macro="" textlink="">
      <xdr:nvSpPr>
        <xdr:cNvPr id="534" name="消防費該当値テキスト"/>
        <xdr:cNvSpPr txBox="1"/>
      </xdr:nvSpPr>
      <xdr:spPr>
        <a:xfrm>
          <a:off x="16370300" y="57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134977</xdr:rowOff>
    </xdr:from>
    <xdr:to>
      <xdr:col>22</xdr:col>
      <xdr:colOff>415925</xdr:colOff>
      <xdr:row>37</xdr:row>
      <xdr:rowOff>65127</xdr:rowOff>
    </xdr:to>
    <xdr:sp macro="" textlink="">
      <xdr:nvSpPr>
        <xdr:cNvPr id="535" name="円/楕円 534"/>
        <xdr:cNvSpPr/>
      </xdr:nvSpPr>
      <xdr:spPr>
        <a:xfrm>
          <a:off x="15430500" y="63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81654</xdr:rowOff>
    </xdr:from>
    <xdr:ext cx="534377" cy="259045"/>
    <xdr:sp macro="" textlink="">
      <xdr:nvSpPr>
        <xdr:cNvPr id="536" name="テキスト ボックス 535"/>
        <xdr:cNvSpPr txBox="1"/>
      </xdr:nvSpPr>
      <xdr:spPr>
        <a:xfrm>
          <a:off x="15214111" y="60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2218</xdr:rowOff>
    </xdr:from>
    <xdr:to>
      <xdr:col>21</xdr:col>
      <xdr:colOff>212725</xdr:colOff>
      <xdr:row>38</xdr:row>
      <xdr:rowOff>103818</xdr:rowOff>
    </xdr:to>
    <xdr:sp macro="" textlink="">
      <xdr:nvSpPr>
        <xdr:cNvPr id="537" name="円/楕円 536"/>
        <xdr:cNvSpPr/>
      </xdr:nvSpPr>
      <xdr:spPr>
        <a:xfrm>
          <a:off x="14541500" y="65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94945</xdr:rowOff>
    </xdr:from>
    <xdr:ext cx="534377" cy="259045"/>
    <xdr:sp macro="" textlink="">
      <xdr:nvSpPr>
        <xdr:cNvPr id="538" name="テキスト ボックス 537"/>
        <xdr:cNvSpPr txBox="1"/>
      </xdr:nvSpPr>
      <xdr:spPr>
        <a:xfrm>
          <a:off x="14325111" y="661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34136</xdr:rowOff>
    </xdr:from>
    <xdr:to>
      <xdr:col>20</xdr:col>
      <xdr:colOff>9525</xdr:colOff>
      <xdr:row>38</xdr:row>
      <xdr:rowOff>135736</xdr:rowOff>
    </xdr:to>
    <xdr:sp macro="" textlink="">
      <xdr:nvSpPr>
        <xdr:cNvPr id="539" name="円/楕円 538"/>
        <xdr:cNvSpPr/>
      </xdr:nvSpPr>
      <xdr:spPr>
        <a:xfrm>
          <a:off x="13652500" y="65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126863</xdr:rowOff>
    </xdr:from>
    <xdr:ext cx="534377" cy="259045"/>
    <xdr:sp macro="" textlink="">
      <xdr:nvSpPr>
        <xdr:cNvPr id="540" name="テキスト ボックス 539"/>
        <xdr:cNvSpPr txBox="1"/>
      </xdr:nvSpPr>
      <xdr:spPr>
        <a:xfrm>
          <a:off x="13436111" y="66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54810</xdr:rowOff>
    </xdr:from>
    <xdr:to>
      <xdr:col>18</xdr:col>
      <xdr:colOff>492125</xdr:colOff>
      <xdr:row>38</xdr:row>
      <xdr:rowOff>156410</xdr:rowOff>
    </xdr:to>
    <xdr:sp macro="" textlink="">
      <xdr:nvSpPr>
        <xdr:cNvPr id="541" name="円/楕円 540"/>
        <xdr:cNvSpPr/>
      </xdr:nvSpPr>
      <xdr:spPr>
        <a:xfrm>
          <a:off x="12763500" y="65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147537</xdr:rowOff>
    </xdr:from>
    <xdr:ext cx="534377" cy="259045"/>
    <xdr:sp macro="" textlink="">
      <xdr:nvSpPr>
        <xdr:cNvPr id="542" name="テキスト ボックス 541"/>
        <xdr:cNvSpPr txBox="1"/>
      </xdr:nvSpPr>
      <xdr:spPr>
        <a:xfrm>
          <a:off x="12547111" y="66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6" name="直線コネクタ 565"/>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7"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8" name="直線コネクタ 567"/>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9"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70" name="直線コネクタ 569"/>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82039</xdr:rowOff>
    </xdr:from>
    <xdr:to>
      <xdr:col>23</xdr:col>
      <xdr:colOff>517525</xdr:colOff>
      <xdr:row>58</xdr:row>
      <xdr:rowOff>52962</xdr:rowOff>
    </xdr:to>
    <xdr:cxnSp macro="">
      <xdr:nvCxnSpPr>
        <xdr:cNvPr id="571" name="直線コネクタ 570"/>
        <xdr:cNvCxnSpPr/>
      </xdr:nvCxnSpPr>
      <xdr:spPr>
        <a:xfrm>
          <a:off x="15481300" y="9683239"/>
          <a:ext cx="838200" cy="3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2"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3" name="フローチャート : 判断 572"/>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82039</xdr:rowOff>
    </xdr:from>
    <xdr:to>
      <xdr:col>22</xdr:col>
      <xdr:colOff>365125</xdr:colOff>
      <xdr:row>57</xdr:row>
      <xdr:rowOff>110206</xdr:rowOff>
    </xdr:to>
    <xdr:cxnSp macro="">
      <xdr:nvCxnSpPr>
        <xdr:cNvPr id="574" name="直線コネクタ 573"/>
        <xdr:cNvCxnSpPr/>
      </xdr:nvCxnSpPr>
      <xdr:spPr>
        <a:xfrm flipV="1">
          <a:off x="14592300" y="9683239"/>
          <a:ext cx="889000" cy="19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5" name="フローチャート : 判断 574"/>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6" name="テキスト ボックス 575"/>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110206</xdr:rowOff>
    </xdr:from>
    <xdr:to>
      <xdr:col>21</xdr:col>
      <xdr:colOff>161925</xdr:colOff>
      <xdr:row>58</xdr:row>
      <xdr:rowOff>53639</xdr:rowOff>
    </xdr:to>
    <xdr:cxnSp macro="">
      <xdr:nvCxnSpPr>
        <xdr:cNvPr id="577" name="直線コネクタ 576"/>
        <xdr:cNvCxnSpPr/>
      </xdr:nvCxnSpPr>
      <xdr:spPr>
        <a:xfrm flipV="1">
          <a:off x="13703300" y="9882856"/>
          <a:ext cx="889000" cy="1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8" name="フローチャート : 判断 577"/>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170158</xdr:rowOff>
    </xdr:from>
    <xdr:ext cx="534377" cy="259045"/>
    <xdr:sp macro="" textlink="">
      <xdr:nvSpPr>
        <xdr:cNvPr id="579" name="テキスト ボックス 578"/>
        <xdr:cNvSpPr txBox="1"/>
      </xdr:nvSpPr>
      <xdr:spPr>
        <a:xfrm>
          <a:off x="14325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41661</xdr:rowOff>
    </xdr:from>
    <xdr:to>
      <xdr:col>19</xdr:col>
      <xdr:colOff>644525</xdr:colOff>
      <xdr:row>58</xdr:row>
      <xdr:rowOff>53639</xdr:rowOff>
    </xdr:to>
    <xdr:cxnSp macro="">
      <xdr:nvCxnSpPr>
        <xdr:cNvPr id="580" name="直線コネクタ 579"/>
        <xdr:cNvCxnSpPr/>
      </xdr:nvCxnSpPr>
      <xdr:spPr>
        <a:xfrm>
          <a:off x="12814300" y="9985761"/>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1" name="フローチャート : 判断 580"/>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2" name="テキスト ボックス 581"/>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3" name="フローチャート : 判断 582"/>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4" name="テキスト ボックス 583"/>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2162</xdr:rowOff>
    </xdr:from>
    <xdr:to>
      <xdr:col>23</xdr:col>
      <xdr:colOff>568325</xdr:colOff>
      <xdr:row>58</xdr:row>
      <xdr:rowOff>103762</xdr:rowOff>
    </xdr:to>
    <xdr:sp macro="" textlink="">
      <xdr:nvSpPr>
        <xdr:cNvPr id="590" name="円/楕円 589"/>
        <xdr:cNvSpPr/>
      </xdr:nvSpPr>
      <xdr:spPr>
        <a:xfrm>
          <a:off x="16268700" y="99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88539</xdr:rowOff>
    </xdr:from>
    <xdr:ext cx="534377" cy="259045"/>
    <xdr:sp macro="" textlink="">
      <xdr:nvSpPr>
        <xdr:cNvPr id="591" name="教育費該当値テキスト"/>
        <xdr:cNvSpPr txBox="1"/>
      </xdr:nvSpPr>
      <xdr:spPr>
        <a:xfrm>
          <a:off x="16370300" y="986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31239</xdr:rowOff>
    </xdr:from>
    <xdr:to>
      <xdr:col>22</xdr:col>
      <xdr:colOff>415925</xdr:colOff>
      <xdr:row>56</xdr:row>
      <xdr:rowOff>132839</xdr:rowOff>
    </xdr:to>
    <xdr:sp macro="" textlink="">
      <xdr:nvSpPr>
        <xdr:cNvPr id="592" name="円/楕円 591"/>
        <xdr:cNvSpPr/>
      </xdr:nvSpPr>
      <xdr:spPr>
        <a:xfrm>
          <a:off x="15430500" y="96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149366</xdr:rowOff>
    </xdr:from>
    <xdr:ext cx="599010" cy="259045"/>
    <xdr:sp macro="" textlink="">
      <xdr:nvSpPr>
        <xdr:cNvPr id="593" name="テキスト ボックス 592"/>
        <xdr:cNvSpPr txBox="1"/>
      </xdr:nvSpPr>
      <xdr:spPr>
        <a:xfrm>
          <a:off x="15181794" y="940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125,134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59406</xdr:rowOff>
    </xdr:from>
    <xdr:to>
      <xdr:col>21</xdr:col>
      <xdr:colOff>212725</xdr:colOff>
      <xdr:row>57</xdr:row>
      <xdr:rowOff>161006</xdr:rowOff>
    </xdr:to>
    <xdr:sp macro="" textlink="">
      <xdr:nvSpPr>
        <xdr:cNvPr id="594" name="円/楕円 593"/>
        <xdr:cNvSpPr/>
      </xdr:nvSpPr>
      <xdr:spPr>
        <a:xfrm>
          <a:off x="14541500" y="98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152133</xdr:rowOff>
    </xdr:from>
    <xdr:ext cx="534377" cy="259045"/>
    <xdr:sp macro="" textlink="">
      <xdr:nvSpPr>
        <xdr:cNvPr id="595" name="テキスト ボックス 594"/>
        <xdr:cNvSpPr txBox="1"/>
      </xdr:nvSpPr>
      <xdr:spPr>
        <a:xfrm>
          <a:off x="14325111" y="99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2839</xdr:rowOff>
    </xdr:from>
    <xdr:to>
      <xdr:col>20</xdr:col>
      <xdr:colOff>9525</xdr:colOff>
      <xdr:row>58</xdr:row>
      <xdr:rowOff>104439</xdr:rowOff>
    </xdr:to>
    <xdr:sp macro="" textlink="">
      <xdr:nvSpPr>
        <xdr:cNvPr id="596" name="円/楕円 595"/>
        <xdr:cNvSpPr/>
      </xdr:nvSpPr>
      <xdr:spPr>
        <a:xfrm>
          <a:off x="13652500" y="99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95566</xdr:rowOff>
    </xdr:from>
    <xdr:ext cx="534377" cy="259045"/>
    <xdr:sp macro="" textlink="">
      <xdr:nvSpPr>
        <xdr:cNvPr id="597" name="テキスト ボックス 596"/>
        <xdr:cNvSpPr txBox="1"/>
      </xdr:nvSpPr>
      <xdr:spPr>
        <a:xfrm>
          <a:off x="13436111" y="100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162311</xdr:rowOff>
    </xdr:from>
    <xdr:to>
      <xdr:col>18</xdr:col>
      <xdr:colOff>492125</xdr:colOff>
      <xdr:row>58</xdr:row>
      <xdr:rowOff>92461</xdr:rowOff>
    </xdr:to>
    <xdr:sp macro="" textlink="">
      <xdr:nvSpPr>
        <xdr:cNvPr id="598" name="円/楕円 597"/>
        <xdr:cNvSpPr/>
      </xdr:nvSpPr>
      <xdr:spPr>
        <a:xfrm>
          <a:off x="12763500" y="99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83588</xdr:rowOff>
    </xdr:from>
    <xdr:ext cx="534377" cy="259045"/>
    <xdr:sp macro="" textlink="">
      <xdr:nvSpPr>
        <xdr:cNvPr id="599" name="テキスト ボックス 598"/>
        <xdr:cNvSpPr txBox="1"/>
      </xdr:nvSpPr>
      <xdr:spPr>
        <a:xfrm>
          <a:off x="12547111" y="100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1" name="直線コネクタ 620"/>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2"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4"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5" name="直線コネクタ 624"/>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7"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8" name="フローチャート : 判断 627"/>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30" name="フローチャート : 判断 629"/>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1" name="テキスト ボックス 630"/>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3" name="フローチャート : 判断 632"/>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7464</xdr:rowOff>
    </xdr:from>
    <xdr:ext cx="534377" cy="259045"/>
    <xdr:sp macro="" textlink="">
      <xdr:nvSpPr>
        <xdr:cNvPr id="634" name="テキスト ボックス 633"/>
        <xdr:cNvSpPr txBox="1"/>
      </xdr:nvSpPr>
      <xdr:spPr>
        <a:xfrm>
          <a:off x="14325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6" name="フローチャート : 判断 635"/>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14571</xdr:rowOff>
    </xdr:from>
    <xdr:ext cx="469744" cy="259045"/>
    <xdr:sp macro="" textlink="">
      <xdr:nvSpPr>
        <xdr:cNvPr id="637" name="テキスト ボックス 636"/>
        <xdr:cNvSpPr txBox="1"/>
      </xdr:nvSpPr>
      <xdr:spPr>
        <a:xfrm>
          <a:off x="13468427"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8" name="フローチャート : 判断 637"/>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14214</xdr:rowOff>
    </xdr:from>
    <xdr:ext cx="469744" cy="259045"/>
    <xdr:sp macro="" textlink="">
      <xdr:nvSpPr>
        <xdr:cNvPr id="639" name="テキスト ボックス 638"/>
        <xdr:cNvSpPr txBox="1"/>
      </xdr:nvSpPr>
      <xdr:spPr>
        <a:xfrm>
          <a:off x="12579427" y="132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5" name="円/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6"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7" name="円/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8" name="テキスト ボックス 647"/>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9" name="円/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0" name="テキスト ボックス 649"/>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1" name="円/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2" name="テキスト ボックス 651"/>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3" name="円/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4" name="テキスト ボックス 653"/>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5" name="直線コネクタ 66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6" name="テキスト ボックス 665"/>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9" name="直線コネクタ 66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0" name="テキスト ボックス 669"/>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4" name="直線コネクタ 673"/>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5"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6" name="直線コネクタ 675"/>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7"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8" name="直線コネクタ 677"/>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82110</xdr:rowOff>
    </xdr:from>
    <xdr:to>
      <xdr:col>23</xdr:col>
      <xdr:colOff>517525</xdr:colOff>
      <xdr:row>95</xdr:row>
      <xdr:rowOff>148107</xdr:rowOff>
    </xdr:to>
    <xdr:cxnSp macro="">
      <xdr:nvCxnSpPr>
        <xdr:cNvPr id="679" name="直線コネクタ 678"/>
        <xdr:cNvCxnSpPr/>
      </xdr:nvCxnSpPr>
      <xdr:spPr>
        <a:xfrm>
          <a:off x="15481300" y="16369860"/>
          <a:ext cx="8382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80"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1" name="フローチャート : 判断 680"/>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82110</xdr:rowOff>
    </xdr:from>
    <xdr:to>
      <xdr:col>22</xdr:col>
      <xdr:colOff>365125</xdr:colOff>
      <xdr:row>95</xdr:row>
      <xdr:rowOff>138374</xdr:rowOff>
    </xdr:to>
    <xdr:cxnSp macro="">
      <xdr:nvCxnSpPr>
        <xdr:cNvPr id="682" name="直線コネクタ 681"/>
        <xdr:cNvCxnSpPr/>
      </xdr:nvCxnSpPr>
      <xdr:spPr>
        <a:xfrm flipV="1">
          <a:off x="14592300" y="16369860"/>
          <a:ext cx="8890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3" name="フローチャート : 判断 682"/>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4" name="テキスト ボックス 683"/>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28349</xdr:rowOff>
    </xdr:from>
    <xdr:to>
      <xdr:col>21</xdr:col>
      <xdr:colOff>161925</xdr:colOff>
      <xdr:row>95</xdr:row>
      <xdr:rowOff>138374</xdr:rowOff>
    </xdr:to>
    <xdr:cxnSp macro="">
      <xdr:nvCxnSpPr>
        <xdr:cNvPr id="685" name="直線コネクタ 684"/>
        <xdr:cNvCxnSpPr/>
      </xdr:nvCxnSpPr>
      <xdr:spPr>
        <a:xfrm>
          <a:off x="13703300" y="16316099"/>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6" name="フローチャート : 判断 685"/>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7" name="テキスト ボックス 686"/>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28349</xdr:rowOff>
    </xdr:from>
    <xdr:to>
      <xdr:col>19</xdr:col>
      <xdr:colOff>644525</xdr:colOff>
      <xdr:row>95</xdr:row>
      <xdr:rowOff>86407</xdr:rowOff>
    </xdr:to>
    <xdr:cxnSp macro="">
      <xdr:nvCxnSpPr>
        <xdr:cNvPr id="688" name="直線コネクタ 687"/>
        <xdr:cNvCxnSpPr/>
      </xdr:nvCxnSpPr>
      <xdr:spPr>
        <a:xfrm flipV="1">
          <a:off x="12814300" y="16316099"/>
          <a:ext cx="889000" cy="5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9" name="フローチャート : 判断 688"/>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0" name="テキスト ボックス 689"/>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1" name="フローチャート : 判断 690"/>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2" name="テキスト ボックス 691"/>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97307</xdr:rowOff>
    </xdr:from>
    <xdr:to>
      <xdr:col>23</xdr:col>
      <xdr:colOff>568325</xdr:colOff>
      <xdr:row>96</xdr:row>
      <xdr:rowOff>27457</xdr:rowOff>
    </xdr:to>
    <xdr:sp macro="" textlink="">
      <xdr:nvSpPr>
        <xdr:cNvPr id="698" name="円/楕円 697"/>
        <xdr:cNvSpPr/>
      </xdr:nvSpPr>
      <xdr:spPr>
        <a:xfrm>
          <a:off x="16268700" y="163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75734</xdr:rowOff>
    </xdr:from>
    <xdr:ext cx="534377" cy="259045"/>
    <xdr:sp macro="" textlink="">
      <xdr:nvSpPr>
        <xdr:cNvPr id="699" name="公債費該当値テキスト"/>
        <xdr:cNvSpPr txBox="1"/>
      </xdr:nvSpPr>
      <xdr:spPr>
        <a:xfrm>
          <a:off x="16370300" y="163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31310</xdr:rowOff>
    </xdr:from>
    <xdr:to>
      <xdr:col>22</xdr:col>
      <xdr:colOff>415925</xdr:colOff>
      <xdr:row>95</xdr:row>
      <xdr:rowOff>132910</xdr:rowOff>
    </xdr:to>
    <xdr:sp macro="" textlink="">
      <xdr:nvSpPr>
        <xdr:cNvPr id="700" name="円/楕円 699"/>
        <xdr:cNvSpPr/>
      </xdr:nvSpPr>
      <xdr:spPr>
        <a:xfrm>
          <a:off x="15430500" y="163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149437</xdr:rowOff>
    </xdr:from>
    <xdr:ext cx="534377" cy="259045"/>
    <xdr:sp macro="" textlink="">
      <xdr:nvSpPr>
        <xdr:cNvPr id="701" name="テキスト ボックス 700"/>
        <xdr:cNvSpPr txBox="1"/>
      </xdr:nvSpPr>
      <xdr:spPr>
        <a:xfrm>
          <a:off x="15214111" y="1609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87574</xdr:rowOff>
    </xdr:from>
    <xdr:to>
      <xdr:col>21</xdr:col>
      <xdr:colOff>212725</xdr:colOff>
      <xdr:row>96</xdr:row>
      <xdr:rowOff>17724</xdr:rowOff>
    </xdr:to>
    <xdr:sp macro="" textlink="">
      <xdr:nvSpPr>
        <xdr:cNvPr id="702" name="円/楕円 701"/>
        <xdr:cNvSpPr/>
      </xdr:nvSpPr>
      <xdr:spPr>
        <a:xfrm>
          <a:off x="14541500" y="163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8851</xdr:rowOff>
    </xdr:from>
    <xdr:ext cx="534377" cy="259045"/>
    <xdr:sp macro="" textlink="">
      <xdr:nvSpPr>
        <xdr:cNvPr id="703" name="テキスト ボックス 702"/>
        <xdr:cNvSpPr txBox="1"/>
      </xdr:nvSpPr>
      <xdr:spPr>
        <a:xfrm>
          <a:off x="14325111" y="164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148999</xdr:rowOff>
    </xdr:from>
    <xdr:to>
      <xdr:col>20</xdr:col>
      <xdr:colOff>9525</xdr:colOff>
      <xdr:row>95</xdr:row>
      <xdr:rowOff>79149</xdr:rowOff>
    </xdr:to>
    <xdr:sp macro="" textlink="">
      <xdr:nvSpPr>
        <xdr:cNvPr id="704" name="円/楕円 703"/>
        <xdr:cNvSpPr/>
      </xdr:nvSpPr>
      <xdr:spPr>
        <a:xfrm>
          <a:off x="13652500" y="162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95676</xdr:rowOff>
    </xdr:from>
    <xdr:ext cx="534377" cy="259045"/>
    <xdr:sp macro="" textlink="">
      <xdr:nvSpPr>
        <xdr:cNvPr id="705" name="テキスト ボックス 704"/>
        <xdr:cNvSpPr txBox="1"/>
      </xdr:nvSpPr>
      <xdr:spPr>
        <a:xfrm>
          <a:off x="13436111" y="160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35607</xdr:rowOff>
    </xdr:from>
    <xdr:to>
      <xdr:col>18</xdr:col>
      <xdr:colOff>492125</xdr:colOff>
      <xdr:row>95</xdr:row>
      <xdr:rowOff>137207</xdr:rowOff>
    </xdr:to>
    <xdr:sp macro="" textlink="">
      <xdr:nvSpPr>
        <xdr:cNvPr id="706" name="円/楕円 705"/>
        <xdr:cNvSpPr/>
      </xdr:nvSpPr>
      <xdr:spPr>
        <a:xfrm>
          <a:off x="12763500" y="163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153734</xdr:rowOff>
    </xdr:from>
    <xdr:ext cx="534377" cy="259045"/>
    <xdr:sp macro="" textlink="">
      <xdr:nvSpPr>
        <xdr:cNvPr id="707" name="テキスト ボックス 706"/>
        <xdr:cNvSpPr txBox="1"/>
      </xdr:nvSpPr>
      <xdr:spPr>
        <a:xfrm>
          <a:off x="12547111" y="160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1" name="直線コネクタ 730"/>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4"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5" name="直線コネクタ 734"/>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7"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8" name="フローチャート : 判断 737"/>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0" name="フローチャート : 判断 739"/>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1" name="テキスト ボックス 740"/>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3" name="フローチャート : 判断 742"/>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4" name="テキスト ボックス 743"/>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6" name="フローチャート : 判断 745"/>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7" name="テキスト ボックス 746"/>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8" name="フローチャート : 判断 747"/>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9" name="テキスト ボックス 748"/>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5" name="円/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6"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7" name="円/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8" name="テキスト ボックス 75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9" name="円/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0" name="テキスト ボックス 75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1" name="円/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2" name="テキスト ボックス 76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3" name="円/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4" name="テキスト ボックス 76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フローチャート :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9" name="フローチャート :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0" name="テキスト ボックス 78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2" name="フローチャート :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3" name="テキスト ボックス 79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5" name="フローチャート :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6" name="テキスト ボックス 79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フローチャート :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8" name="テキスト ボックス 79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円/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6" name="円/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7" name="テキスト ボックス 80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8" name="円/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9" name="テキスト ボックス 80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0" name="円/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1" name="テキスト ボックス 81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円/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3" name="テキスト ボックス 81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議会費は、議員共済費負担金の減少（</a:t>
          </a:r>
          <a:r>
            <a:rPr kumimoji="1" lang="en-US" altLang="ja-JP" sz="900">
              <a:latin typeface="ＭＳ Ｐゴシック"/>
            </a:rPr>
            <a:t>4,899</a:t>
          </a:r>
          <a:r>
            <a:rPr kumimoji="1" lang="ja-JP" altLang="en-US" sz="900">
              <a:latin typeface="ＭＳ Ｐゴシック"/>
            </a:rPr>
            <a:t>千円）等により</a:t>
          </a:r>
          <a:r>
            <a:rPr kumimoji="1" lang="en-US" altLang="ja-JP" sz="900">
              <a:latin typeface="ＭＳ Ｐゴシック"/>
            </a:rPr>
            <a:t>3,670</a:t>
          </a:r>
          <a:r>
            <a:rPr kumimoji="1" lang="ja-JP" altLang="en-US" sz="900">
              <a:latin typeface="ＭＳ Ｐゴシック"/>
            </a:rPr>
            <a:t>千円、</a:t>
          </a:r>
          <a:r>
            <a:rPr kumimoji="1" lang="en-US" altLang="ja-JP" sz="900">
              <a:latin typeface="ＭＳ Ｐゴシック"/>
            </a:rPr>
            <a:t>5.0</a:t>
          </a:r>
          <a:r>
            <a:rPr kumimoji="1" lang="ja-JP" altLang="en-US" sz="900">
              <a:latin typeface="ＭＳ Ｐゴシック"/>
            </a:rPr>
            <a:t>％の減となった。</a:t>
          </a:r>
        </a:p>
        <a:p>
          <a:r>
            <a:rPr kumimoji="1" lang="ja-JP" altLang="en-US" sz="900">
              <a:latin typeface="ＭＳ Ｐゴシック"/>
            </a:rPr>
            <a:t>　総務費は、情報セキュリティ強化対策事業等の普通建設事業費（</a:t>
          </a:r>
          <a:r>
            <a:rPr kumimoji="1" lang="en-US" altLang="ja-JP" sz="900">
              <a:latin typeface="ＭＳ Ｐゴシック"/>
            </a:rPr>
            <a:t>36,176</a:t>
          </a:r>
          <a:r>
            <a:rPr kumimoji="1" lang="ja-JP" altLang="en-US" sz="900">
              <a:latin typeface="ＭＳ Ｐゴシック"/>
            </a:rPr>
            <a:t>千円）、財政調整基金等の積立金（</a:t>
          </a:r>
          <a:r>
            <a:rPr kumimoji="1" lang="en-US" altLang="ja-JP" sz="900">
              <a:latin typeface="ＭＳ Ｐゴシック"/>
            </a:rPr>
            <a:t>29,426</a:t>
          </a:r>
          <a:r>
            <a:rPr kumimoji="1" lang="ja-JP" altLang="en-US" sz="900">
              <a:latin typeface="ＭＳ Ｐゴシック"/>
            </a:rPr>
            <a:t>千円）の増により、</a:t>
          </a:r>
          <a:r>
            <a:rPr kumimoji="1" lang="en-US" altLang="ja-JP" sz="900">
              <a:latin typeface="ＭＳ Ｐゴシック"/>
            </a:rPr>
            <a:t>71,409</a:t>
          </a:r>
          <a:r>
            <a:rPr kumimoji="1" lang="ja-JP" altLang="en-US" sz="900">
              <a:latin typeface="ＭＳ Ｐゴシック"/>
            </a:rPr>
            <a:t>千円、</a:t>
          </a:r>
          <a:r>
            <a:rPr kumimoji="1" lang="en-US" altLang="ja-JP" sz="900">
              <a:latin typeface="ＭＳ Ｐゴシック"/>
            </a:rPr>
            <a:t>14.7</a:t>
          </a:r>
          <a:r>
            <a:rPr kumimoji="1" lang="ja-JP" altLang="en-US" sz="900">
              <a:latin typeface="ＭＳ Ｐゴシック"/>
            </a:rPr>
            <a:t>％の増となった。</a:t>
          </a:r>
        </a:p>
        <a:p>
          <a:r>
            <a:rPr kumimoji="1" lang="ja-JP" altLang="en-US" sz="900">
              <a:latin typeface="ＭＳ Ｐゴシック"/>
            </a:rPr>
            <a:t>　民生費は、百寿会館空調設備等改修事業等の普通建設事業費（</a:t>
          </a:r>
          <a:r>
            <a:rPr kumimoji="1" lang="en-US" altLang="ja-JP" sz="900">
              <a:latin typeface="ＭＳ Ｐゴシック"/>
            </a:rPr>
            <a:t>109,777</a:t>
          </a:r>
          <a:r>
            <a:rPr kumimoji="1" lang="ja-JP" altLang="en-US" sz="900">
              <a:latin typeface="ＭＳ Ｐゴシック"/>
            </a:rPr>
            <a:t>千円）の増により、</a:t>
          </a:r>
          <a:r>
            <a:rPr kumimoji="1" lang="en-US" altLang="ja-JP" sz="900">
              <a:latin typeface="ＭＳ Ｐゴシック"/>
            </a:rPr>
            <a:t>127,755</a:t>
          </a:r>
          <a:r>
            <a:rPr kumimoji="1" lang="ja-JP" altLang="en-US" sz="900">
              <a:latin typeface="ＭＳ Ｐゴシック"/>
            </a:rPr>
            <a:t>千円、</a:t>
          </a:r>
          <a:r>
            <a:rPr kumimoji="1" lang="en-US" altLang="ja-JP" sz="900">
              <a:latin typeface="ＭＳ Ｐゴシック"/>
            </a:rPr>
            <a:t>13.0</a:t>
          </a:r>
          <a:r>
            <a:rPr kumimoji="1" lang="ja-JP" altLang="en-US" sz="900">
              <a:latin typeface="ＭＳ Ｐゴシック"/>
            </a:rPr>
            <a:t>％の増となった。</a:t>
          </a:r>
        </a:p>
        <a:p>
          <a:r>
            <a:rPr kumimoji="1" lang="ja-JP" altLang="en-US" sz="900">
              <a:latin typeface="ＭＳ Ｐゴシック"/>
            </a:rPr>
            <a:t>　衛生費は、再生可能エネルギー等導入事業（</a:t>
          </a:r>
          <a:r>
            <a:rPr kumimoji="1" lang="en-US" altLang="ja-JP" sz="900">
              <a:latin typeface="ＭＳ Ｐゴシック"/>
            </a:rPr>
            <a:t>34,128</a:t>
          </a:r>
          <a:r>
            <a:rPr kumimoji="1" lang="ja-JP" altLang="en-US" sz="900">
              <a:latin typeface="ＭＳ Ｐゴシック"/>
            </a:rPr>
            <a:t>千円）の事業完了、簡易水道事業会計の繰出金（</a:t>
          </a:r>
          <a:r>
            <a:rPr kumimoji="1" lang="en-US" altLang="ja-JP" sz="900">
              <a:latin typeface="ＭＳ Ｐゴシック"/>
            </a:rPr>
            <a:t>72,966</a:t>
          </a:r>
          <a:r>
            <a:rPr kumimoji="1" lang="ja-JP" altLang="en-US" sz="900">
              <a:latin typeface="ＭＳ Ｐゴシック"/>
            </a:rPr>
            <a:t>千円）の減により、</a:t>
          </a:r>
          <a:r>
            <a:rPr kumimoji="1" lang="en-US" altLang="ja-JP" sz="900">
              <a:latin typeface="ＭＳ Ｐゴシック"/>
            </a:rPr>
            <a:t>106,231</a:t>
          </a:r>
          <a:r>
            <a:rPr kumimoji="1" lang="ja-JP" altLang="en-US" sz="900">
              <a:latin typeface="ＭＳ Ｐゴシック"/>
            </a:rPr>
            <a:t>千円、</a:t>
          </a:r>
          <a:r>
            <a:rPr kumimoji="1" lang="en-US" altLang="ja-JP" sz="900">
              <a:latin typeface="ＭＳ Ｐゴシック"/>
            </a:rPr>
            <a:t>22.2</a:t>
          </a:r>
          <a:r>
            <a:rPr kumimoji="1" lang="ja-JP" altLang="en-US" sz="900">
              <a:latin typeface="ＭＳ Ｐゴシック"/>
            </a:rPr>
            <a:t>％の大幅な減となった。</a:t>
          </a:r>
        </a:p>
        <a:p>
          <a:r>
            <a:rPr kumimoji="1" lang="ja-JP" altLang="en-US" sz="900">
              <a:latin typeface="ＭＳ Ｐゴシック"/>
            </a:rPr>
            <a:t>　商工費は、ほっと石川観光プラン推進ファンド事業による貸付金（</a:t>
          </a:r>
          <a:r>
            <a:rPr kumimoji="1" lang="en-US" altLang="ja-JP" sz="900">
              <a:latin typeface="ＭＳ Ｐゴシック"/>
            </a:rPr>
            <a:t>95,000</a:t>
          </a:r>
          <a:r>
            <a:rPr kumimoji="1" lang="ja-JP" altLang="en-US" sz="900">
              <a:latin typeface="ＭＳ Ｐゴシック"/>
            </a:rPr>
            <a:t>千円）の増により、</a:t>
          </a:r>
          <a:r>
            <a:rPr kumimoji="1" lang="en-US" altLang="ja-JP" sz="900">
              <a:latin typeface="ＭＳ Ｐゴシック"/>
            </a:rPr>
            <a:t>83,292</a:t>
          </a:r>
          <a:r>
            <a:rPr kumimoji="1" lang="ja-JP" altLang="en-US" sz="900">
              <a:latin typeface="ＭＳ Ｐゴシック"/>
            </a:rPr>
            <a:t>千円、</a:t>
          </a:r>
          <a:r>
            <a:rPr kumimoji="1" lang="en-US" altLang="ja-JP" sz="900">
              <a:latin typeface="ＭＳ Ｐゴシック"/>
            </a:rPr>
            <a:t>126.0</a:t>
          </a:r>
          <a:r>
            <a:rPr kumimoji="1" lang="ja-JP" altLang="en-US" sz="900">
              <a:latin typeface="ＭＳ Ｐゴシック"/>
            </a:rPr>
            <a:t>％の大幅な増となった。</a:t>
          </a:r>
        </a:p>
        <a:p>
          <a:r>
            <a:rPr kumimoji="1" lang="ja-JP" altLang="en-US" sz="900">
              <a:latin typeface="ＭＳ Ｐゴシック"/>
            </a:rPr>
            <a:t>　土木費は、町営住宅外壁等改修事業（</a:t>
          </a:r>
          <a:r>
            <a:rPr kumimoji="1" lang="en-US" altLang="ja-JP" sz="900">
              <a:latin typeface="ＭＳ Ｐゴシック"/>
            </a:rPr>
            <a:t>124,956</a:t>
          </a:r>
          <a:r>
            <a:rPr kumimoji="1" lang="ja-JP" altLang="en-US" sz="900">
              <a:latin typeface="ＭＳ Ｐゴシック"/>
            </a:rPr>
            <a:t>千円）や工業用水道水源さく井工事（</a:t>
          </a:r>
          <a:r>
            <a:rPr kumimoji="1" lang="en-US" altLang="ja-JP" sz="900">
              <a:latin typeface="ＭＳ Ｐゴシック"/>
            </a:rPr>
            <a:t>74,293</a:t>
          </a:r>
          <a:r>
            <a:rPr kumimoji="1" lang="ja-JP" altLang="en-US" sz="900">
              <a:latin typeface="ＭＳ Ｐゴシック"/>
            </a:rPr>
            <a:t>千円）の事業完了により、</a:t>
          </a:r>
          <a:r>
            <a:rPr kumimoji="1" lang="en-US" altLang="ja-JP" sz="900">
              <a:latin typeface="ＭＳ Ｐゴシック"/>
            </a:rPr>
            <a:t>183,865</a:t>
          </a:r>
          <a:r>
            <a:rPr kumimoji="1" lang="ja-JP" altLang="en-US" sz="900">
              <a:latin typeface="ＭＳ Ｐゴシック"/>
            </a:rPr>
            <a:t>千円、</a:t>
          </a:r>
          <a:r>
            <a:rPr kumimoji="1" lang="en-US" altLang="ja-JP" sz="900">
              <a:latin typeface="ＭＳ Ｐゴシック"/>
            </a:rPr>
            <a:t>53.4</a:t>
          </a:r>
          <a:r>
            <a:rPr kumimoji="1" lang="ja-JP" altLang="en-US" sz="900">
              <a:latin typeface="ＭＳ Ｐゴシック"/>
            </a:rPr>
            <a:t>％の大幅な減となった。</a:t>
          </a:r>
        </a:p>
        <a:p>
          <a:r>
            <a:rPr kumimoji="1" lang="ja-JP" altLang="en-US" sz="900">
              <a:latin typeface="ＭＳ Ｐゴシック"/>
            </a:rPr>
            <a:t>　消防費は、防災行政無線整備事業等の普通建設事業費（</a:t>
          </a:r>
          <a:r>
            <a:rPr kumimoji="1" lang="en-US" altLang="ja-JP" sz="900">
              <a:latin typeface="ＭＳ Ｐゴシック"/>
            </a:rPr>
            <a:t>141,449</a:t>
          </a:r>
          <a:r>
            <a:rPr kumimoji="1" lang="ja-JP" altLang="en-US" sz="900">
              <a:latin typeface="ＭＳ Ｐゴシック"/>
            </a:rPr>
            <a:t>千円）の増により、</a:t>
          </a:r>
          <a:r>
            <a:rPr kumimoji="1" lang="en-US" altLang="ja-JP" sz="900">
              <a:latin typeface="ＭＳ Ｐゴシック"/>
            </a:rPr>
            <a:t>159,933</a:t>
          </a:r>
          <a:r>
            <a:rPr kumimoji="1" lang="ja-JP" altLang="en-US" sz="900">
              <a:latin typeface="ＭＳ Ｐゴシック"/>
            </a:rPr>
            <a:t>千円、</a:t>
          </a:r>
          <a:r>
            <a:rPr kumimoji="1" lang="en-US" altLang="ja-JP" sz="900">
              <a:latin typeface="ＭＳ Ｐゴシック"/>
            </a:rPr>
            <a:t>77.6</a:t>
          </a:r>
          <a:r>
            <a:rPr kumimoji="1" lang="ja-JP" altLang="en-US" sz="900">
              <a:latin typeface="ＭＳ Ｐゴシック"/>
            </a:rPr>
            <a:t>％の大幅な増となった。</a:t>
          </a:r>
        </a:p>
        <a:p>
          <a:r>
            <a:rPr kumimoji="1" lang="ja-JP" altLang="en-US" sz="900">
              <a:latin typeface="ＭＳ Ｐゴシック"/>
            </a:rPr>
            <a:t>　教育費は、小中学校の非構造部材耐震化事業（</a:t>
          </a:r>
          <a:r>
            <a:rPr kumimoji="1" lang="en-US" altLang="ja-JP" sz="900">
              <a:latin typeface="ＭＳ Ｐゴシック"/>
            </a:rPr>
            <a:t>271,677</a:t>
          </a:r>
          <a:r>
            <a:rPr kumimoji="1" lang="ja-JP" altLang="en-US" sz="900">
              <a:latin typeface="ＭＳ Ｐゴシック"/>
            </a:rPr>
            <a:t>千円）や第</a:t>
          </a:r>
          <a:r>
            <a:rPr kumimoji="1" lang="en-US" altLang="ja-JP" sz="900">
              <a:latin typeface="ＭＳ Ｐゴシック"/>
            </a:rPr>
            <a:t>2</a:t>
          </a:r>
          <a:r>
            <a:rPr kumimoji="1" lang="ja-JP" altLang="en-US" sz="900">
              <a:latin typeface="ＭＳ Ｐゴシック"/>
            </a:rPr>
            <a:t>町民体育館の非構造部材耐震化事業（</a:t>
          </a:r>
          <a:r>
            <a:rPr kumimoji="1" lang="en-US" altLang="ja-JP" sz="900">
              <a:latin typeface="ＭＳ Ｐゴシック"/>
            </a:rPr>
            <a:t>45,531</a:t>
          </a:r>
          <a:r>
            <a:rPr kumimoji="1" lang="ja-JP" altLang="en-US" sz="900">
              <a:latin typeface="ＭＳ Ｐゴシック"/>
            </a:rPr>
            <a:t>千円）、サンアリーナ改修工事</a:t>
          </a:r>
          <a:r>
            <a:rPr kumimoji="1" lang="en-US" altLang="ja-JP" sz="900">
              <a:latin typeface="ＭＳ Ｐゴシック"/>
            </a:rPr>
            <a:t>45,317</a:t>
          </a:r>
          <a:r>
            <a:rPr kumimoji="1" lang="ja-JP" altLang="en-US" sz="900">
              <a:latin typeface="ＭＳ Ｐゴシック"/>
            </a:rPr>
            <a:t>千円）、簡易グラウンド改修事業負担金（</a:t>
          </a:r>
          <a:r>
            <a:rPr kumimoji="1" lang="en-US" altLang="ja-JP" sz="900">
              <a:latin typeface="ＭＳ Ｐゴシック"/>
            </a:rPr>
            <a:t>28,463</a:t>
          </a:r>
          <a:r>
            <a:rPr kumimoji="1" lang="ja-JP" altLang="en-US" sz="900">
              <a:latin typeface="ＭＳ Ｐゴシック"/>
            </a:rPr>
            <a:t>千円）等の事業完了により、</a:t>
          </a:r>
          <a:r>
            <a:rPr kumimoji="1" lang="en-US" altLang="ja-JP" sz="900">
              <a:latin typeface="ＭＳ Ｐゴシック"/>
            </a:rPr>
            <a:t>517,295</a:t>
          </a:r>
          <a:r>
            <a:rPr kumimoji="1" lang="ja-JP" altLang="en-US" sz="900">
              <a:latin typeface="ＭＳ Ｐゴシック"/>
            </a:rPr>
            <a:t>千円、</a:t>
          </a:r>
          <a:r>
            <a:rPr kumimoji="1" lang="en-US" altLang="ja-JP" sz="900">
              <a:latin typeface="ＭＳ Ｐゴシック"/>
            </a:rPr>
            <a:t>65.8</a:t>
          </a:r>
          <a:r>
            <a:rPr kumimoji="1" lang="ja-JP" altLang="en-US" sz="900">
              <a:latin typeface="ＭＳ Ｐゴシック"/>
            </a:rPr>
            <a:t>％の大幅な増となった。</a:t>
          </a:r>
        </a:p>
        <a:p>
          <a:r>
            <a:rPr kumimoji="1" lang="ja-JP" altLang="en-US" sz="900">
              <a:latin typeface="ＭＳ Ｐゴシック"/>
            </a:rPr>
            <a:t>　公債費は昨年度実施した繰上償還（</a:t>
          </a:r>
          <a:r>
            <a:rPr kumimoji="1" lang="en-US" altLang="ja-JP" sz="900">
              <a:latin typeface="ＭＳ Ｐゴシック"/>
            </a:rPr>
            <a:t>73,300</a:t>
          </a:r>
          <a:r>
            <a:rPr kumimoji="1" lang="ja-JP" altLang="en-US" sz="900">
              <a:latin typeface="ＭＳ Ｐゴシック"/>
            </a:rPr>
            <a:t>千円）の減に伴い、</a:t>
          </a:r>
          <a:r>
            <a:rPr kumimoji="1" lang="en-US" altLang="ja-JP" sz="900">
              <a:latin typeface="ＭＳ Ｐゴシック"/>
            </a:rPr>
            <a:t>71,834</a:t>
          </a:r>
          <a:r>
            <a:rPr kumimoji="1" lang="ja-JP" altLang="en-US" sz="900">
              <a:latin typeface="ＭＳ Ｐゴシック"/>
            </a:rPr>
            <a:t>千円、</a:t>
          </a:r>
          <a:r>
            <a:rPr kumimoji="1" lang="en-US" altLang="ja-JP" sz="900">
              <a:latin typeface="ＭＳ Ｐゴシック"/>
            </a:rPr>
            <a:t>14.3</a:t>
          </a:r>
          <a:r>
            <a:rPr kumimoji="1" lang="ja-JP" altLang="en-US" sz="900">
              <a:latin typeface="ＭＳ Ｐゴシック"/>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は手取川濁水対策等の影響で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年ぶりに財政調整基金を取り崩したが、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年ぶりに予算積立（</a:t>
          </a:r>
          <a:r>
            <a:rPr kumimoji="1" lang="en-US" altLang="ja-JP" sz="1400">
              <a:latin typeface="ＭＳ ゴシック" pitchFamily="49" charset="-128"/>
              <a:ea typeface="ＭＳ ゴシック" pitchFamily="49" charset="-128"/>
            </a:rPr>
            <a:t>30,000</a:t>
          </a:r>
          <a:r>
            <a:rPr kumimoji="1" lang="ja-JP" altLang="en-US" sz="1400">
              <a:latin typeface="ＭＳ ゴシック" pitchFamily="49" charset="-128"/>
              <a:ea typeface="ＭＳ ゴシック" pitchFamily="49" charset="-128"/>
            </a:rPr>
            <a:t>千円）することができた。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標準財政規模に対する割合が非常に高いことから安定した財政運営ができていると考える。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今後、税収の大幅な増加が期待できないなか、</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のような不測の事態に備えるとともに、将来を見据え財政調整基金等に積立を行い、更なる健全化に努める。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全会計において、黒字決算となっており、安定した財政運営を維持している。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一般会計においては、財政調整基金等への積立て状況等を踏まえても健全な黒字額と考える。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各種特別会計も同様、健全な黒字額と考える。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3899725</v>
      </c>
      <c r="BO4" s="381"/>
      <c r="BP4" s="381"/>
      <c r="BQ4" s="381"/>
      <c r="BR4" s="381"/>
      <c r="BS4" s="381"/>
      <c r="BT4" s="381"/>
      <c r="BU4" s="382"/>
      <c r="BV4" s="380">
        <v>4308988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7.1</v>
      </c>
      <c r="CU4" s="387"/>
      <c r="CV4" s="387"/>
      <c r="CW4" s="387"/>
      <c r="CX4" s="387"/>
      <c r="CY4" s="387"/>
      <c r="CZ4" s="387"/>
      <c r="DA4" s="388"/>
      <c r="DB4" s="386">
        <v>6.5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3727102</v>
      </c>
      <c r="BO5" s="418"/>
      <c r="BP5" s="418"/>
      <c r="BQ5" s="418"/>
      <c r="BR5" s="418"/>
      <c r="BS5" s="418"/>
      <c r="BT5" s="418"/>
      <c r="BU5" s="419"/>
      <c r="BV5" s="417">
        <v>4160790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78.5</v>
      </c>
      <c r="CU5" s="415"/>
      <c r="CV5" s="415"/>
      <c r="CW5" s="415"/>
      <c r="CX5" s="415"/>
      <c r="CY5" s="415"/>
      <c r="CZ5" s="415"/>
      <c r="DA5" s="416"/>
      <c r="DB5" s="414">
        <v>76.900000000000006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172623</v>
      </c>
      <c r="BO6" s="418"/>
      <c r="BP6" s="418"/>
      <c r="BQ6" s="418"/>
      <c r="BR6" s="418"/>
      <c r="BS6" s="418"/>
      <c r="BT6" s="418"/>
      <c r="BU6" s="419"/>
      <c r="BV6" s="417">
        <v>148198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83.1</v>
      </c>
      <c r="CU6" s="455"/>
      <c r="CV6" s="455"/>
      <c r="CW6" s="455"/>
      <c r="CX6" s="455"/>
      <c r="CY6" s="455"/>
      <c r="CZ6" s="455"/>
      <c r="DA6" s="456"/>
      <c r="DB6" s="454">
        <v>83.9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16959</v>
      </c>
      <c r="BO7" s="418"/>
      <c r="BP7" s="418"/>
      <c r="BQ7" s="418"/>
      <c r="BR7" s="418"/>
      <c r="BS7" s="418"/>
      <c r="BT7" s="418"/>
      <c r="BU7" s="419"/>
      <c r="BV7" s="417">
        <v>5803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2182454</v>
      </c>
      <c r="CU7" s="418"/>
      <c r="CV7" s="418"/>
      <c r="CW7" s="418"/>
      <c r="CX7" s="418"/>
      <c r="CY7" s="418"/>
      <c r="CZ7" s="418"/>
      <c r="DA7" s="419"/>
      <c r="DB7" s="417">
        <v>2201679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155664</v>
      </c>
      <c r="BO8" s="418"/>
      <c r="BP8" s="418"/>
      <c r="BQ8" s="418"/>
      <c r="BR8" s="418"/>
      <c r="BS8" s="418"/>
      <c r="BT8" s="418"/>
      <c r="BU8" s="419"/>
      <c r="BV8" s="417">
        <v>142395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0.62</v>
      </c>
      <c r="CU8" s="458"/>
      <c r="CV8" s="458"/>
      <c r="CW8" s="458"/>
      <c r="CX8" s="458"/>
      <c r="CY8" s="458"/>
      <c r="CZ8" s="458"/>
      <c r="DA8" s="459"/>
      <c r="DB8" s="457">
        <v>0.61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6347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13269</v>
      </c>
      <c r="BO9" s="418"/>
      <c r="BP9" s="418"/>
      <c r="BQ9" s="418"/>
      <c r="BR9" s="418"/>
      <c r="BS9" s="418"/>
      <c r="BT9" s="418"/>
      <c r="BU9" s="419"/>
      <c r="BV9" s="417">
        <v>-17907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11.3</v>
      </c>
      <c r="CU9" s="415"/>
      <c r="CV9" s="415"/>
      <c r="CW9" s="415"/>
      <c r="CX9" s="415"/>
      <c r="CY9" s="415"/>
      <c r="CZ9" s="415"/>
      <c r="DA9" s="416"/>
      <c r="DB9" s="414">
        <v>13.3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6147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31138</v>
      </c>
      <c r="BO10" s="418"/>
      <c r="BP10" s="418"/>
      <c r="BQ10" s="418"/>
      <c r="BR10" s="418"/>
      <c r="BS10" s="418"/>
      <c r="BT10" s="418"/>
      <c r="BU10" s="419"/>
      <c r="BV10" s="417">
        <v>1712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73300</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6297</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v>160000</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6263</v>
      </c>
      <c r="S13" s="499"/>
      <c r="T13" s="499"/>
      <c r="U13" s="499"/>
      <c r="V13" s="500"/>
      <c r="W13" s="433" t="s">
        <v>125</v>
      </c>
      <c r="X13" s="434"/>
      <c r="Y13" s="434"/>
      <c r="Z13" s="434"/>
      <c r="AA13" s="434"/>
      <c r="AB13" s="424"/>
      <c r="AC13" s="468">
        <v>196</v>
      </c>
      <c r="AD13" s="469"/>
      <c r="AE13" s="469"/>
      <c r="AF13" s="469"/>
      <c r="AG13" s="508"/>
      <c r="AH13" s="468">
        <v>177</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44407</v>
      </c>
      <c r="BO13" s="418"/>
      <c r="BP13" s="418"/>
      <c r="BQ13" s="418"/>
      <c r="BR13" s="418"/>
      <c r="BS13" s="418"/>
      <c r="BT13" s="418"/>
      <c r="BU13" s="419"/>
      <c r="BV13" s="417">
        <v>-102895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8.6</v>
      </c>
      <c r="CU13" s="415"/>
      <c r="CV13" s="415"/>
      <c r="CW13" s="415"/>
      <c r="CX13" s="415"/>
      <c r="CY13" s="415"/>
      <c r="CZ13" s="415"/>
      <c r="DA13" s="416"/>
      <c r="DB13" s="414">
        <v>8.6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6286</v>
      </c>
      <c r="S14" s="499"/>
      <c r="T14" s="499"/>
      <c r="U14" s="499"/>
      <c r="V14" s="500"/>
      <c r="W14" s="407"/>
      <c r="X14" s="408"/>
      <c r="Y14" s="408"/>
      <c r="Z14" s="408"/>
      <c r="AA14" s="408"/>
      <c r="AB14" s="397"/>
      <c r="AC14" s="501">
        <v>5.9</v>
      </c>
      <c r="AD14" s="502"/>
      <c r="AE14" s="502"/>
      <c r="AF14" s="502"/>
      <c r="AG14" s="503"/>
      <c r="AH14" s="501">
        <v>5.7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10.7</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6260</v>
      </c>
      <c r="S15" s="499"/>
      <c r="T15" s="499"/>
      <c r="U15" s="499"/>
      <c r="V15" s="500"/>
      <c r="W15" s="433" t="s">
        <v>132</v>
      </c>
      <c r="X15" s="434"/>
      <c r="Y15" s="434"/>
      <c r="Z15" s="434"/>
      <c r="AA15" s="434"/>
      <c r="AB15" s="424"/>
      <c r="AC15" s="468">
        <v>1162</v>
      </c>
      <c r="AD15" s="469"/>
      <c r="AE15" s="469"/>
      <c r="AF15" s="469"/>
      <c r="AG15" s="508"/>
      <c r="AH15" s="468">
        <v>1168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1148892</v>
      </c>
      <c r="BO15" s="381"/>
      <c r="BP15" s="381"/>
      <c r="BQ15" s="381"/>
      <c r="BR15" s="381"/>
      <c r="BS15" s="381"/>
      <c r="BT15" s="381"/>
      <c r="BU15" s="382"/>
      <c r="BV15" s="380">
        <v>1021468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35.1</v>
      </c>
      <c r="AD16" s="502"/>
      <c r="AE16" s="502"/>
      <c r="AF16" s="502"/>
      <c r="AG16" s="503"/>
      <c r="AH16" s="501">
        <v>37.4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1734332</v>
      </c>
      <c r="BO16" s="418"/>
      <c r="BP16" s="418"/>
      <c r="BQ16" s="418"/>
      <c r="BR16" s="418"/>
      <c r="BS16" s="418"/>
      <c r="BT16" s="418"/>
      <c r="BU16" s="419"/>
      <c r="BV16" s="417">
        <v>1707228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1954</v>
      </c>
      <c r="AD17" s="469"/>
      <c r="AE17" s="469"/>
      <c r="AF17" s="469"/>
      <c r="AG17" s="508"/>
      <c r="AH17" s="468">
        <v>1774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1481206</v>
      </c>
      <c r="BO17" s="418"/>
      <c r="BP17" s="418"/>
      <c r="BQ17" s="418"/>
      <c r="BR17" s="418"/>
      <c r="BS17" s="418"/>
      <c r="BT17" s="418"/>
      <c r="BU17" s="419"/>
      <c r="BV17" s="417">
        <v>1313349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14.64</v>
      </c>
      <c r="M18" s="530"/>
      <c r="N18" s="530"/>
      <c r="O18" s="530"/>
      <c r="P18" s="530"/>
      <c r="Q18" s="530"/>
      <c r="R18" s="531"/>
      <c r="S18" s="531"/>
      <c r="T18" s="531"/>
      <c r="U18" s="531"/>
      <c r="V18" s="532"/>
      <c r="W18" s="435"/>
      <c r="X18" s="436"/>
      <c r="Y18" s="436"/>
      <c r="Z18" s="436"/>
      <c r="AA18" s="436"/>
      <c r="AB18" s="427"/>
      <c r="AC18" s="533">
        <v>59</v>
      </c>
      <c r="AD18" s="534"/>
      <c r="AE18" s="534"/>
      <c r="AF18" s="534"/>
      <c r="AG18" s="535"/>
      <c r="AH18" s="533">
        <v>56.9</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1877983</v>
      </c>
      <c r="BO18" s="418"/>
      <c r="BP18" s="418"/>
      <c r="BQ18" s="418"/>
      <c r="BR18" s="418"/>
      <c r="BS18" s="418"/>
      <c r="BT18" s="418"/>
      <c r="BU18" s="419"/>
      <c r="BV18" s="417">
        <v>1855948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434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2770992</v>
      </c>
      <c r="BO19" s="418"/>
      <c r="BP19" s="418"/>
      <c r="BQ19" s="418"/>
      <c r="BR19" s="418"/>
      <c r="BS19" s="418"/>
      <c r="BT19" s="418"/>
      <c r="BU19" s="419"/>
      <c r="BV19" s="417">
        <v>2936763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1853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4601731</v>
      </c>
      <c r="BO23" s="418"/>
      <c r="BP23" s="418"/>
      <c r="BQ23" s="418"/>
      <c r="BR23" s="418"/>
      <c r="BS23" s="418"/>
      <c r="BT23" s="418"/>
      <c r="BU23" s="419"/>
      <c r="BV23" s="417">
        <v>4630437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8300</v>
      </c>
      <c r="R24" s="469"/>
      <c r="S24" s="469"/>
      <c r="T24" s="469"/>
      <c r="U24" s="469"/>
      <c r="V24" s="508"/>
      <c r="W24" s="563"/>
      <c r="X24" s="551"/>
      <c r="Y24" s="552"/>
      <c r="Z24" s="467" t="s">
        <v>156</v>
      </c>
      <c r="AA24" s="447"/>
      <c r="AB24" s="447"/>
      <c r="AC24" s="447"/>
      <c r="AD24" s="447"/>
      <c r="AE24" s="447"/>
      <c r="AF24" s="447"/>
      <c r="AG24" s="448"/>
      <c r="AH24" s="468">
        <v>81</v>
      </c>
      <c r="AI24" s="469"/>
      <c r="AJ24" s="469"/>
      <c r="AK24" s="469"/>
      <c r="AL24" s="508"/>
      <c r="AM24" s="468">
        <v>213921</v>
      </c>
      <c r="AN24" s="469"/>
      <c r="AO24" s="469"/>
      <c r="AP24" s="469"/>
      <c r="AQ24" s="469"/>
      <c r="AR24" s="508"/>
      <c r="AS24" s="468">
        <v>2641</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3016916</v>
      </c>
      <c r="BO24" s="418"/>
      <c r="BP24" s="418"/>
      <c r="BQ24" s="418"/>
      <c r="BR24" s="418"/>
      <c r="BS24" s="418"/>
      <c r="BT24" s="418"/>
      <c r="BU24" s="419"/>
      <c r="BV24" s="417">
        <v>3282882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6500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5900</v>
      </c>
      <c r="R26" s="469"/>
      <c r="S26" s="469"/>
      <c r="T26" s="469"/>
      <c r="U26" s="469"/>
      <c r="V26" s="508"/>
      <c r="W26" s="563"/>
      <c r="X26" s="551"/>
      <c r="Y26" s="552"/>
      <c r="Z26" s="467" t="s">
        <v>162</v>
      </c>
      <c r="AA26" s="573"/>
      <c r="AB26" s="573"/>
      <c r="AC26" s="573"/>
      <c r="AD26" s="573"/>
      <c r="AE26" s="573"/>
      <c r="AF26" s="573"/>
      <c r="AG26" s="574"/>
      <c r="AH26" s="468">
        <v>4</v>
      </c>
      <c r="AI26" s="469"/>
      <c r="AJ26" s="469"/>
      <c r="AK26" s="469"/>
      <c r="AL26" s="508"/>
      <c r="AM26" s="468">
        <v>9484</v>
      </c>
      <c r="AN26" s="469"/>
      <c r="AO26" s="469"/>
      <c r="AP26" s="469"/>
      <c r="AQ26" s="469"/>
      <c r="AR26" s="508"/>
      <c r="AS26" s="468">
        <v>2371</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3250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129131</v>
      </c>
      <c r="BO27" s="587"/>
      <c r="BP27" s="587"/>
      <c r="BQ27" s="587"/>
      <c r="BR27" s="587"/>
      <c r="BS27" s="587"/>
      <c r="BT27" s="587"/>
      <c r="BU27" s="588"/>
      <c r="BV27" s="586">
        <v>128912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2600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1748221</v>
      </c>
      <c r="BO28" s="381"/>
      <c r="BP28" s="381"/>
      <c r="BQ28" s="381"/>
      <c r="BR28" s="381"/>
      <c r="BS28" s="381"/>
      <c r="BT28" s="381"/>
      <c r="BU28" s="382"/>
      <c r="BV28" s="380">
        <v>1717083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8</v>
      </c>
      <c r="M29" s="469"/>
      <c r="N29" s="469"/>
      <c r="O29" s="469"/>
      <c r="P29" s="508"/>
      <c r="Q29" s="468">
        <v>2500</v>
      </c>
      <c r="R29" s="469"/>
      <c r="S29" s="469"/>
      <c r="T29" s="469"/>
      <c r="U29" s="469"/>
      <c r="V29" s="508"/>
      <c r="W29" s="564"/>
      <c r="X29" s="565"/>
      <c r="Y29" s="566"/>
      <c r="Z29" s="467" t="s">
        <v>172</v>
      </c>
      <c r="AA29" s="447"/>
      <c r="AB29" s="447"/>
      <c r="AC29" s="447"/>
      <c r="AD29" s="447"/>
      <c r="AE29" s="447"/>
      <c r="AF29" s="447"/>
      <c r="AG29" s="448"/>
      <c r="AH29" s="468">
        <v>81</v>
      </c>
      <c r="AI29" s="469"/>
      <c r="AJ29" s="469"/>
      <c r="AK29" s="469"/>
      <c r="AL29" s="508"/>
      <c r="AM29" s="468">
        <v>213921</v>
      </c>
      <c r="AN29" s="469"/>
      <c r="AO29" s="469"/>
      <c r="AP29" s="469"/>
      <c r="AQ29" s="469"/>
      <c r="AR29" s="508"/>
      <c r="AS29" s="468">
        <v>2641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5394</v>
      </c>
      <c r="BO29" s="418"/>
      <c r="BP29" s="418"/>
      <c r="BQ29" s="418"/>
      <c r="BR29" s="418"/>
      <c r="BS29" s="418"/>
      <c r="BT29" s="418"/>
      <c r="BU29" s="419"/>
      <c r="BV29" s="417">
        <v>5383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428314</v>
      </c>
      <c r="BO30" s="587"/>
      <c r="BP30" s="587"/>
      <c r="BQ30" s="587"/>
      <c r="BR30" s="587"/>
      <c r="BS30" s="587"/>
      <c r="BT30" s="587"/>
      <c r="BU30" s="588"/>
      <c r="BV30" s="586">
        <v>427790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川北町国民健康保険特別会計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川北町工業用水道事業会計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川北町簡易水道事業特別会計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能美広域事務組合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川北町余暇健康開発公社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川北町介護保険事業特別会計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川北町農業集落排水事業特別会計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手取郷広域事務組合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川北町土地開発公社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川北町後期高齢者医療特別会計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手取川流域環境衛生事業組合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川北町介護保険サービス事業特別会計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能美介護認定事務組合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石川県市町村職員退職手当組合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石川県市町村消防団員等公務災害補償等組合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石川県消防賞じゅつ金組合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手取川水防事務組合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石川県町村議会公務災害補償組合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南加賀広域圏事務組合（一般会計）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535</v>
      </c>
      <c r="D34" s="1184"/>
      <c r="E34" s="1185"/>
      <c r="F34" s="32">
        <v>11.56</v>
      </c>
      <c r="G34" s="33">
        <v>11.21</v>
      </c>
      <c r="H34" s="33">
        <v>7.41</v>
      </c>
      <c r="I34" s="33">
        <v>6.46</v>
      </c>
      <c r="J34" s="34">
        <v>7.13</v>
      </c>
      <c r="K34" s="22"/>
      <c r="L34" s="22"/>
      <c r="M34" s="22"/>
      <c r="N34" s="22"/>
      <c r="O34" s="22"/>
      <c r="P34" s="22"/>
    </row>
    <row r="35" spans="1:16" ht="39" customHeight="1">
      <c r="A35" s="22"/>
      <c r="B35" s="35"/>
      <c r="C35" s="1178" t="s">
        <v>536</v>
      </c>
      <c r="D35" s="1179"/>
      <c r="E35" s="1180"/>
      <c r="F35" s="36" t="s">
        <v>488</v>
      </c>
      <c r="G35" s="37" t="s">
        <v>488</v>
      </c>
      <c r="H35" s="37" t="s">
        <v>488</v>
      </c>
      <c r="I35" s="37" t="s">
        <v>488</v>
      </c>
      <c r="J35" s="38">
        <v>1.33</v>
      </c>
      <c r="K35" s="22"/>
      <c r="L35" s="22"/>
      <c r="M35" s="22"/>
      <c r="N35" s="22"/>
      <c r="O35" s="22"/>
      <c r="P35" s="22"/>
    </row>
    <row r="36" spans="1:16" ht="39" customHeight="1">
      <c r="A36" s="22"/>
      <c r="B36" s="35"/>
      <c r="C36" s="1178" t="s">
        <v>537</v>
      </c>
      <c r="D36" s="1179"/>
      <c r="E36" s="1180"/>
      <c r="F36" s="36">
        <v>1.48</v>
      </c>
      <c r="G36" s="37">
        <v>1.39</v>
      </c>
      <c r="H36" s="37">
        <v>1.27</v>
      </c>
      <c r="I36" s="37">
        <v>0.59</v>
      </c>
      <c r="J36" s="38">
        <v>1.04</v>
      </c>
      <c r="K36" s="22"/>
      <c r="L36" s="22"/>
      <c r="M36" s="22"/>
      <c r="N36" s="22"/>
      <c r="O36" s="22"/>
      <c r="P36" s="22"/>
    </row>
    <row r="37" spans="1:16" ht="39" customHeight="1">
      <c r="A37" s="22"/>
      <c r="B37" s="35"/>
      <c r="C37" s="1178" t="s">
        <v>538</v>
      </c>
      <c r="D37" s="1179"/>
      <c r="E37" s="1180"/>
      <c r="F37" s="36">
        <v>1.18</v>
      </c>
      <c r="G37" s="37">
        <v>1.24</v>
      </c>
      <c r="H37" s="37">
        <v>1.05</v>
      </c>
      <c r="I37" s="37">
        <v>0.38</v>
      </c>
      <c r="J37" s="38">
        <v>0.53</v>
      </c>
      <c r="K37" s="22"/>
      <c r="L37" s="22"/>
      <c r="M37" s="22"/>
      <c r="N37" s="22"/>
      <c r="O37" s="22"/>
      <c r="P37" s="22"/>
    </row>
    <row r="38" spans="1:16" ht="39" customHeight="1">
      <c r="A38" s="22"/>
      <c r="B38" s="35"/>
      <c r="C38" s="1178" t="s">
        <v>539</v>
      </c>
      <c r="D38" s="1179"/>
      <c r="E38" s="1180"/>
      <c r="F38" s="36">
        <v>0.24</v>
      </c>
      <c r="G38" s="37">
        <v>0.27</v>
      </c>
      <c r="H38" s="37">
        <v>0.26</v>
      </c>
      <c r="I38" s="37">
        <v>0.25</v>
      </c>
      <c r="J38" s="38">
        <v>0.28000000000000003</v>
      </c>
      <c r="K38" s="22"/>
      <c r="L38" s="22"/>
      <c r="M38" s="22"/>
      <c r="N38" s="22"/>
      <c r="O38" s="22"/>
      <c r="P38" s="22"/>
    </row>
    <row r="39" spans="1:16" ht="39" customHeight="1">
      <c r="A39" s="22"/>
      <c r="B39" s="35"/>
      <c r="C39" s="1178" t="s">
        <v>540</v>
      </c>
      <c r="D39" s="1179"/>
      <c r="E39" s="1180"/>
      <c r="F39" s="36">
        <v>0.2</v>
      </c>
      <c r="G39" s="37">
        <v>0.03</v>
      </c>
      <c r="H39" s="37">
        <v>0.08</v>
      </c>
      <c r="I39" s="37">
        <v>0.09</v>
      </c>
      <c r="J39" s="38">
        <v>0.09</v>
      </c>
      <c r="K39" s="22"/>
      <c r="L39" s="22"/>
      <c r="M39" s="22"/>
      <c r="N39" s="22"/>
      <c r="O39" s="22"/>
      <c r="P39" s="22"/>
    </row>
    <row r="40" spans="1:16" ht="39" customHeight="1">
      <c r="A40" s="22"/>
      <c r="B40" s="35"/>
      <c r="C40" s="1178" t="s">
        <v>541</v>
      </c>
      <c r="D40" s="1179"/>
      <c r="E40" s="1180"/>
      <c r="F40" s="36">
        <v>0.05</v>
      </c>
      <c r="G40" s="37">
        <v>0.03</v>
      </c>
      <c r="H40" s="37">
        <v>0.04</v>
      </c>
      <c r="I40" s="37">
        <v>0.02</v>
      </c>
      <c r="J40" s="38">
        <v>0.05</v>
      </c>
      <c r="K40" s="22"/>
      <c r="L40" s="22"/>
      <c r="M40" s="22"/>
      <c r="N40" s="22"/>
      <c r="O40" s="22"/>
      <c r="P40" s="22"/>
    </row>
    <row r="41" spans="1:16" ht="39" customHeight="1">
      <c r="A41" s="22"/>
      <c r="B41" s="35"/>
      <c r="C41" s="1178" t="s">
        <v>542</v>
      </c>
      <c r="D41" s="1179"/>
      <c r="E41" s="1180"/>
      <c r="F41" s="36">
        <v>0.01</v>
      </c>
      <c r="G41" s="37">
        <v>7.0000000000000007E-2</v>
      </c>
      <c r="H41" s="37">
        <v>0.04</v>
      </c>
      <c r="I41" s="37">
        <v>0.03</v>
      </c>
      <c r="J41" s="38">
        <v>0.02</v>
      </c>
      <c r="K41" s="22"/>
      <c r="L41" s="22"/>
      <c r="M41" s="22"/>
      <c r="N41" s="22"/>
      <c r="O41" s="22"/>
      <c r="P41" s="22"/>
    </row>
    <row r="42" spans="1:16" ht="39" customHeight="1">
      <c r="A42" s="22"/>
      <c r="B42" s="39"/>
      <c r="C42" s="1178" t="s">
        <v>543</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544</v>
      </c>
      <c r="D43" s="1182"/>
      <c r="E43" s="1183"/>
      <c r="F43" s="41" t="s">
        <v>488</v>
      </c>
      <c r="G43" s="42" t="s">
        <v>488</v>
      </c>
      <c r="H43" s="42" t="s">
        <v>488</v>
      </c>
      <c r="I43" s="42" t="s">
        <v>488</v>
      </c>
      <c r="J43" s="43" t="s">
        <v>488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494</v>
      </c>
      <c r="L45" s="60">
        <v>443</v>
      </c>
      <c r="M45" s="60">
        <v>442</v>
      </c>
      <c r="N45" s="60">
        <v>430</v>
      </c>
      <c r="O45" s="61">
        <v>431</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50</v>
      </c>
      <c r="L48" s="64">
        <v>52</v>
      </c>
      <c r="M48" s="64">
        <v>53</v>
      </c>
      <c r="N48" s="64">
        <v>53</v>
      </c>
      <c r="O48" s="65">
        <v>60</v>
      </c>
      <c r="P48" s="48"/>
      <c r="Q48" s="48"/>
      <c r="R48" s="48"/>
      <c r="S48" s="48"/>
      <c r="T48" s="48"/>
      <c r="U48" s="48"/>
    </row>
    <row r="49" spans="1:21" ht="30.75" customHeight="1">
      <c r="A49" s="48"/>
      <c r="B49" s="1196"/>
      <c r="C49" s="1197"/>
      <c r="D49" s="62"/>
      <c r="E49" s="1188" t="s">
        <v>16</v>
      </c>
      <c r="F49" s="1188"/>
      <c r="G49" s="1188"/>
      <c r="H49" s="1188"/>
      <c r="I49" s="1188"/>
      <c r="J49" s="1189"/>
      <c r="K49" s="63">
        <v>77</v>
      </c>
      <c r="L49" s="64">
        <v>66</v>
      </c>
      <c r="M49" s="64">
        <v>64</v>
      </c>
      <c r="N49" s="64">
        <v>55</v>
      </c>
      <c r="O49" s="65">
        <v>58</v>
      </c>
      <c r="P49" s="48"/>
      <c r="Q49" s="48"/>
      <c r="R49" s="48"/>
      <c r="S49" s="48"/>
      <c r="T49" s="48"/>
      <c r="U49" s="48"/>
    </row>
    <row r="50" spans="1:21" ht="30.75" customHeight="1">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394</v>
      </c>
      <c r="L52" s="64">
        <v>383</v>
      </c>
      <c r="M52" s="64">
        <v>393</v>
      </c>
      <c r="N52" s="64">
        <v>378</v>
      </c>
      <c r="O52" s="65">
        <v>375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227</v>
      </c>
      <c r="L53" s="69">
        <v>178</v>
      </c>
      <c r="M53" s="69">
        <v>166</v>
      </c>
      <c r="N53" s="69">
        <v>160</v>
      </c>
      <c r="O53" s="70">
        <v>174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2" t="s">
        <v>24</v>
      </c>
      <c r="C41" s="1203"/>
      <c r="D41" s="81"/>
      <c r="E41" s="1208" t="s">
        <v>25</v>
      </c>
      <c r="F41" s="1208"/>
      <c r="G41" s="1208"/>
      <c r="H41" s="1209"/>
      <c r="I41" s="82">
        <v>4451</v>
      </c>
      <c r="J41" s="83">
        <v>4400</v>
      </c>
      <c r="K41" s="83">
        <v>4475</v>
      </c>
      <c r="L41" s="83">
        <v>4630</v>
      </c>
      <c r="M41" s="84">
        <v>4602</v>
      </c>
    </row>
    <row r="42" spans="2:13" ht="27.75" customHeight="1">
      <c r="B42" s="1204"/>
      <c r="C42" s="1205"/>
      <c r="D42" s="85"/>
      <c r="E42" s="1210" t="s">
        <v>26</v>
      </c>
      <c r="F42" s="1210"/>
      <c r="G42" s="1210"/>
      <c r="H42" s="1211"/>
      <c r="I42" s="86" t="s">
        <v>488</v>
      </c>
      <c r="J42" s="87" t="s">
        <v>488</v>
      </c>
      <c r="K42" s="87" t="s">
        <v>488</v>
      </c>
      <c r="L42" s="87" t="s">
        <v>488</v>
      </c>
      <c r="M42" s="88" t="s">
        <v>488</v>
      </c>
    </row>
    <row r="43" spans="2:13" ht="27.75" customHeight="1">
      <c r="B43" s="1204"/>
      <c r="C43" s="1205"/>
      <c r="D43" s="85"/>
      <c r="E43" s="1210" t="s">
        <v>27</v>
      </c>
      <c r="F43" s="1210"/>
      <c r="G43" s="1210"/>
      <c r="H43" s="1211"/>
      <c r="I43" s="86">
        <v>360</v>
      </c>
      <c r="J43" s="87">
        <v>353</v>
      </c>
      <c r="K43" s="87">
        <v>347</v>
      </c>
      <c r="L43" s="87">
        <v>317</v>
      </c>
      <c r="M43" s="88">
        <v>292</v>
      </c>
    </row>
    <row r="44" spans="2:13" ht="27.75" customHeight="1">
      <c r="B44" s="1204"/>
      <c r="C44" s="1205"/>
      <c r="D44" s="85"/>
      <c r="E44" s="1210" t="s">
        <v>28</v>
      </c>
      <c r="F44" s="1210"/>
      <c r="G44" s="1210"/>
      <c r="H44" s="1211"/>
      <c r="I44" s="86">
        <v>455</v>
      </c>
      <c r="J44" s="87">
        <v>411</v>
      </c>
      <c r="K44" s="87">
        <v>454</v>
      </c>
      <c r="L44" s="87">
        <v>474</v>
      </c>
      <c r="M44" s="88">
        <v>543</v>
      </c>
    </row>
    <row r="45" spans="2:13" ht="27.75" customHeight="1">
      <c r="B45" s="1204"/>
      <c r="C45" s="1205"/>
      <c r="D45" s="85"/>
      <c r="E45" s="1210" t="s">
        <v>29</v>
      </c>
      <c r="F45" s="1210"/>
      <c r="G45" s="1210"/>
      <c r="H45" s="1211"/>
      <c r="I45" s="86">
        <v>568</v>
      </c>
      <c r="J45" s="87">
        <v>545</v>
      </c>
      <c r="K45" s="87">
        <v>519</v>
      </c>
      <c r="L45" s="87">
        <v>495</v>
      </c>
      <c r="M45" s="88">
        <v>491</v>
      </c>
    </row>
    <row r="46" spans="2:13" ht="27.75" customHeight="1">
      <c r="B46" s="1204"/>
      <c r="C46" s="1205"/>
      <c r="D46" s="89"/>
      <c r="E46" s="1210" t="s">
        <v>30</v>
      </c>
      <c r="F46" s="1210"/>
      <c r="G46" s="1210"/>
      <c r="H46" s="1211"/>
      <c r="I46" s="86" t="s">
        <v>488</v>
      </c>
      <c r="J46" s="87" t="s">
        <v>488</v>
      </c>
      <c r="K46" s="87" t="s">
        <v>488</v>
      </c>
      <c r="L46" s="87">
        <v>9</v>
      </c>
      <c r="M46" s="88">
        <v>335</v>
      </c>
    </row>
    <row r="47" spans="2:13" ht="27.75" customHeight="1">
      <c r="B47" s="1204"/>
      <c r="C47" s="1205"/>
      <c r="D47" s="90"/>
      <c r="E47" s="1212" t="s">
        <v>31</v>
      </c>
      <c r="F47" s="1213"/>
      <c r="G47" s="1213"/>
      <c r="H47" s="1214"/>
      <c r="I47" s="86" t="s">
        <v>488</v>
      </c>
      <c r="J47" s="87" t="s">
        <v>488</v>
      </c>
      <c r="K47" s="87" t="s">
        <v>488</v>
      </c>
      <c r="L47" s="87" t="s">
        <v>488</v>
      </c>
      <c r="M47" s="88" t="s">
        <v>488</v>
      </c>
    </row>
    <row r="48" spans="2:13" ht="27.75" customHeight="1">
      <c r="B48" s="1204"/>
      <c r="C48" s="1205"/>
      <c r="D48" s="85"/>
      <c r="E48" s="1210" t="s">
        <v>32</v>
      </c>
      <c r="F48" s="1210"/>
      <c r="G48" s="1210"/>
      <c r="H48" s="1211"/>
      <c r="I48" s="86" t="s">
        <v>488</v>
      </c>
      <c r="J48" s="87" t="s">
        <v>488</v>
      </c>
      <c r="K48" s="87" t="s">
        <v>488</v>
      </c>
      <c r="L48" s="87" t="s">
        <v>488</v>
      </c>
      <c r="M48" s="88" t="s">
        <v>488</v>
      </c>
    </row>
    <row r="49" spans="2:13" ht="27.75" customHeight="1">
      <c r="B49" s="1206"/>
      <c r="C49" s="1207"/>
      <c r="D49" s="85"/>
      <c r="E49" s="1210" t="s">
        <v>33</v>
      </c>
      <c r="F49" s="1210"/>
      <c r="G49" s="1210"/>
      <c r="H49" s="1211"/>
      <c r="I49" s="86" t="s">
        <v>488</v>
      </c>
      <c r="J49" s="87" t="s">
        <v>488</v>
      </c>
      <c r="K49" s="87" t="s">
        <v>488</v>
      </c>
      <c r="L49" s="87" t="s">
        <v>488</v>
      </c>
      <c r="M49" s="88" t="s">
        <v>488</v>
      </c>
    </row>
    <row r="50" spans="2:13" ht="27.75" customHeight="1">
      <c r="B50" s="1215" t="s">
        <v>34</v>
      </c>
      <c r="C50" s="1216"/>
      <c r="D50" s="91"/>
      <c r="E50" s="1210" t="s">
        <v>35</v>
      </c>
      <c r="F50" s="1210"/>
      <c r="G50" s="1210"/>
      <c r="H50" s="1211"/>
      <c r="I50" s="86">
        <v>2194</v>
      </c>
      <c r="J50" s="87">
        <v>2314</v>
      </c>
      <c r="K50" s="87">
        <v>2404</v>
      </c>
      <c r="L50" s="87">
        <v>2247</v>
      </c>
      <c r="M50" s="88">
        <v>2278</v>
      </c>
    </row>
    <row r="51" spans="2:13" ht="27.75" customHeight="1">
      <c r="B51" s="1204"/>
      <c r="C51" s="1205"/>
      <c r="D51" s="85"/>
      <c r="E51" s="1210" t="s">
        <v>36</v>
      </c>
      <c r="F51" s="1210"/>
      <c r="G51" s="1210"/>
      <c r="H51" s="1211"/>
      <c r="I51" s="86">
        <v>1011</v>
      </c>
      <c r="J51" s="87">
        <v>909</v>
      </c>
      <c r="K51" s="87">
        <v>775</v>
      </c>
      <c r="L51" s="87">
        <v>643</v>
      </c>
      <c r="M51" s="88">
        <v>635</v>
      </c>
    </row>
    <row r="52" spans="2:13" ht="27.75" customHeight="1">
      <c r="B52" s="1206"/>
      <c r="C52" s="1207"/>
      <c r="D52" s="85"/>
      <c r="E52" s="1210" t="s">
        <v>37</v>
      </c>
      <c r="F52" s="1210"/>
      <c r="G52" s="1210"/>
      <c r="H52" s="1211"/>
      <c r="I52" s="86">
        <v>2768</v>
      </c>
      <c r="J52" s="87">
        <v>2853</v>
      </c>
      <c r="K52" s="87">
        <v>2968</v>
      </c>
      <c r="L52" s="87">
        <v>3157</v>
      </c>
      <c r="M52" s="88">
        <v>3142</v>
      </c>
    </row>
    <row r="53" spans="2:13" ht="27.75" customHeight="1" thickBot="1">
      <c r="B53" s="1217" t="s">
        <v>21</v>
      </c>
      <c r="C53" s="1218"/>
      <c r="D53" s="92"/>
      <c r="E53" s="1219" t="s">
        <v>38</v>
      </c>
      <c r="F53" s="1219"/>
      <c r="G53" s="1219"/>
      <c r="H53" s="1220"/>
      <c r="I53" s="93">
        <v>-141</v>
      </c>
      <c r="J53" s="94">
        <v>-368</v>
      </c>
      <c r="K53" s="94">
        <v>-352</v>
      </c>
      <c r="L53" s="94">
        <v>-122</v>
      </c>
      <c r="M53" s="95">
        <v>207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567</v>
      </c>
      <c r="C41" s="248"/>
      <c r="D41" s="248"/>
      <c r="E41" s="248"/>
      <c r="F41" s="248"/>
      <c r="G41" s="248"/>
      <c r="H41" s="248"/>
      <c r="I41" s="248"/>
      <c r="J41" s="248"/>
      <c r="K41" s="248"/>
      <c r="L41" s="248"/>
      <c r="M41" s="248"/>
      <c r="N41" s="248"/>
      <c r="O41" s="248"/>
      <c r="P41" s="249"/>
    </row>
    <row r="42" spans="2:17" ht="13.5">
      <c r="B42" s="250"/>
      <c r="C42" s="246"/>
      <c r="D42" s="246"/>
      <c r="E42" s="246"/>
      <c r="F42" s="246"/>
      <c r="G42" s="353" t="s">
        <v>568</v>
      </c>
      <c r="I42" s="354"/>
      <c r="J42" s="354"/>
      <c r="K42" s="354"/>
      <c r="L42" s="246"/>
      <c r="M42" s="246"/>
      <c r="N42" s="246"/>
      <c r="O42" s="246"/>
    </row>
    <row r="43" spans="2:17" ht="13.5">
      <c r="B43" s="250"/>
      <c r="C43" s="246"/>
      <c r="D43" s="246"/>
      <c r="E43" s="246"/>
      <c r="F43" s="246"/>
      <c r="G43" s="1235"/>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55"/>
      <c r="I48" s="355"/>
      <c r="J48" s="355"/>
    </row>
    <row r="49" spans="1:17" ht="13.5">
      <c r="B49" s="250"/>
      <c r="C49" s="246"/>
      <c r="D49" s="246"/>
      <c r="E49" s="246"/>
      <c r="F49" s="246"/>
      <c r="G49" s="245" t="s">
        <v>569</v>
      </c>
    </row>
    <row r="50" spans="1:17" ht="13.5">
      <c r="B50" s="250"/>
      <c r="C50" s="246"/>
      <c r="D50" s="246"/>
      <c r="E50" s="246"/>
      <c r="F50" s="246"/>
      <c r="G50" s="1244"/>
      <c r="H50" s="1245"/>
      <c r="I50" s="1245"/>
      <c r="J50" s="1246"/>
      <c r="K50" s="356" t="s">
        <v>528</v>
      </c>
      <c r="L50" s="356" t="s">
        <v>529</v>
      </c>
      <c r="M50" s="356" t="s">
        <v>530</v>
      </c>
      <c r="N50" s="356" t="s">
        <v>531</v>
      </c>
      <c r="O50" s="356" t="s">
        <v>532</v>
      </c>
    </row>
    <row r="51" spans="1:17" ht="13.5">
      <c r="B51" s="250"/>
      <c r="C51" s="246"/>
      <c r="D51" s="246"/>
      <c r="E51" s="246"/>
      <c r="F51" s="246"/>
      <c r="G51" s="1247" t="s">
        <v>570</v>
      </c>
      <c r="H51" s="1248"/>
      <c r="I51" s="1253" t="s">
        <v>571</v>
      </c>
      <c r="J51" s="1253"/>
      <c r="K51" s="1256"/>
      <c r="L51" s="1256"/>
      <c r="M51" s="1256"/>
      <c r="N51" s="1256"/>
      <c r="O51" s="1256"/>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572</v>
      </c>
      <c r="J53" s="1233"/>
      <c r="K53" s="1255"/>
      <c r="L53" s="1255"/>
      <c r="M53" s="1255"/>
      <c r="N53" s="1255"/>
      <c r="O53" s="1255"/>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573</v>
      </c>
      <c r="H55" s="1228"/>
      <c r="I55" s="1233" t="s">
        <v>571</v>
      </c>
      <c r="J55" s="1233"/>
      <c r="K55" s="1256"/>
      <c r="L55" s="1256"/>
      <c r="M55" s="1256"/>
      <c r="N55" s="1256"/>
      <c r="O55" s="1256"/>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572</v>
      </c>
      <c r="J57" s="1225"/>
      <c r="K57" s="1255"/>
      <c r="L57" s="1255"/>
      <c r="M57" s="1255"/>
      <c r="N57" s="1255"/>
      <c r="O57" s="1255"/>
      <c r="P57" s="359"/>
      <c r="Q57" s="358"/>
    </row>
    <row r="58" spans="1:17" s="357" customFormat="1" ht="13.5">
      <c r="A58" s="245"/>
      <c r="B58" s="358"/>
      <c r="C58" s="354"/>
      <c r="D58" s="354"/>
      <c r="E58" s="354"/>
      <c r="F58" s="354"/>
      <c r="G58" s="1231"/>
      <c r="H58" s="1232"/>
      <c r="I58" s="1225"/>
      <c r="J58" s="1225"/>
      <c r="K58" s="1222"/>
      <c r="L58" s="1222"/>
      <c r="M58" s="1222"/>
      <c r="N58" s="1222"/>
      <c r="O58" s="1222"/>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ht="13.5">
      <c r="B64" s="250"/>
      <c r="C64" s="246"/>
      <c r="D64" s="246"/>
      <c r="E64" s="246"/>
      <c r="F64" s="246"/>
      <c r="G64" s="353" t="s">
        <v>568</v>
      </c>
      <c r="I64" s="354"/>
      <c r="J64" s="354"/>
      <c r="K64" s="354"/>
      <c r="L64" s="246"/>
      <c r="M64" s="246"/>
      <c r="N64" s="246"/>
      <c r="O64" s="246"/>
    </row>
    <row r="65" spans="2:30" ht="13.5">
      <c r="B65" s="250"/>
      <c r="C65" s="246"/>
      <c r="D65" s="246"/>
      <c r="E65" s="246"/>
      <c r="F65" s="246"/>
      <c r="G65" s="1235" t="s">
        <v>577</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575</v>
      </c>
      <c r="I71" s="370"/>
      <c r="J71" s="366"/>
      <c r="K71" s="366"/>
      <c r="L71" s="367"/>
      <c r="M71" s="366"/>
      <c r="N71" s="367"/>
      <c r="O71" s="368"/>
    </row>
    <row r="72" spans="2:30" ht="13.5">
      <c r="B72" s="250"/>
      <c r="C72" s="246"/>
      <c r="D72" s="246"/>
      <c r="E72" s="246"/>
      <c r="F72" s="246"/>
      <c r="G72" s="1244"/>
      <c r="H72" s="1245"/>
      <c r="I72" s="1245"/>
      <c r="J72" s="1246"/>
      <c r="K72" s="356" t="s">
        <v>528</v>
      </c>
      <c r="L72" s="356" t="s">
        <v>529</v>
      </c>
      <c r="M72" s="356" t="s">
        <v>530</v>
      </c>
      <c r="N72" s="356" t="s">
        <v>531</v>
      </c>
      <c r="O72" s="356" t="s">
        <v>532</v>
      </c>
    </row>
    <row r="73" spans="2:30" ht="13.5">
      <c r="B73" s="250"/>
      <c r="C73" s="246"/>
      <c r="D73" s="246"/>
      <c r="E73" s="246"/>
      <c r="F73" s="246"/>
      <c r="G73" s="1247" t="s">
        <v>570</v>
      </c>
      <c r="H73" s="1248"/>
      <c r="I73" s="1253" t="s">
        <v>571</v>
      </c>
      <c r="J73" s="1253"/>
      <c r="K73" s="1234"/>
      <c r="L73" s="1234"/>
      <c r="M73" s="1223"/>
      <c r="N73" s="1223"/>
      <c r="O73" s="1223">
        <v>10.7</v>
      </c>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576</v>
      </c>
      <c r="J75" s="1233"/>
      <c r="K75" s="1221">
        <v>12.3</v>
      </c>
      <c r="L75" s="1221">
        <v>10.9</v>
      </c>
      <c r="M75" s="1221">
        <v>9.8000000000000007</v>
      </c>
      <c r="N75" s="1221">
        <v>8.6</v>
      </c>
      <c r="O75" s="1221">
        <v>8.6</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573</v>
      </c>
      <c r="H77" s="1228"/>
      <c r="I77" s="1233" t="s">
        <v>571</v>
      </c>
      <c r="J77" s="1233"/>
      <c r="K77" s="1234">
        <v>28.4</v>
      </c>
      <c r="L77" s="1234">
        <v>20.5</v>
      </c>
      <c r="M77" s="1223">
        <v>17.899999999999999</v>
      </c>
      <c r="N77" s="1223">
        <v>0.8</v>
      </c>
      <c r="O77" s="1223">
        <v>0</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576</v>
      </c>
      <c r="J79" s="1225"/>
      <c r="K79" s="1226">
        <v>11.4</v>
      </c>
      <c r="L79" s="1226">
        <v>10.5</v>
      </c>
      <c r="M79" s="1226">
        <v>9.5</v>
      </c>
      <c r="N79" s="1226">
        <v>8.1</v>
      </c>
      <c r="O79" s="1226">
        <v>7.3</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527</v>
      </c>
      <c r="G2" s="113"/>
      <c r="H2" s="114"/>
    </row>
    <row r="3" spans="1:8">
      <c r="A3" s="110" t="s">
        <v>520</v>
      </c>
      <c r="B3" s="115"/>
      <c r="C3" s="116"/>
      <c r="D3" s="117">
        <v>63575</v>
      </c>
      <c r="E3" s="118"/>
      <c r="F3" s="119">
        <v>94828</v>
      </c>
      <c r="G3" s="120"/>
      <c r="H3" s="121"/>
    </row>
    <row r="4" spans="1:8">
      <c r="A4" s="122"/>
      <c r="B4" s="123"/>
      <c r="C4" s="124"/>
      <c r="D4" s="125">
        <v>33916</v>
      </c>
      <c r="E4" s="126"/>
      <c r="F4" s="127">
        <v>55133</v>
      </c>
      <c r="G4" s="128"/>
      <c r="H4" s="129"/>
    </row>
    <row r="5" spans="1:8">
      <c r="A5" s="110" t="s">
        <v>522</v>
      </c>
      <c r="B5" s="115"/>
      <c r="C5" s="116"/>
      <c r="D5" s="117">
        <v>101422</v>
      </c>
      <c r="E5" s="118"/>
      <c r="F5" s="119">
        <v>119674</v>
      </c>
      <c r="G5" s="120"/>
      <c r="H5" s="121"/>
    </row>
    <row r="6" spans="1:8">
      <c r="A6" s="122"/>
      <c r="B6" s="123"/>
      <c r="C6" s="124"/>
      <c r="D6" s="125">
        <v>24558</v>
      </c>
      <c r="E6" s="126"/>
      <c r="F6" s="127">
        <v>57803</v>
      </c>
      <c r="G6" s="128"/>
      <c r="H6" s="129"/>
    </row>
    <row r="7" spans="1:8">
      <c r="A7" s="110" t="s">
        <v>523</v>
      </c>
      <c r="B7" s="115"/>
      <c r="C7" s="116"/>
      <c r="D7" s="117">
        <v>116264</v>
      </c>
      <c r="E7" s="118"/>
      <c r="F7" s="119">
        <v>119685</v>
      </c>
      <c r="G7" s="120"/>
      <c r="H7" s="121"/>
    </row>
    <row r="8" spans="1:8">
      <c r="A8" s="122"/>
      <c r="B8" s="123"/>
      <c r="C8" s="124"/>
      <c r="D8" s="125">
        <v>35616</v>
      </c>
      <c r="E8" s="126"/>
      <c r="F8" s="127">
        <v>68464</v>
      </c>
      <c r="G8" s="128"/>
      <c r="H8" s="129"/>
    </row>
    <row r="9" spans="1:8">
      <c r="A9" s="110" t="s">
        <v>524</v>
      </c>
      <c r="B9" s="115"/>
      <c r="C9" s="116"/>
      <c r="D9" s="117">
        <v>175053</v>
      </c>
      <c r="E9" s="118"/>
      <c r="F9" s="119">
        <v>128611</v>
      </c>
      <c r="G9" s="120"/>
      <c r="H9" s="121"/>
    </row>
    <row r="10" spans="1:8">
      <c r="A10" s="122"/>
      <c r="B10" s="123"/>
      <c r="C10" s="124"/>
      <c r="D10" s="125">
        <v>44487</v>
      </c>
      <c r="E10" s="126"/>
      <c r="F10" s="127">
        <v>61552</v>
      </c>
      <c r="G10" s="128"/>
      <c r="H10" s="129"/>
    </row>
    <row r="11" spans="1:8">
      <c r="A11" s="110" t="s">
        <v>525</v>
      </c>
      <c r="B11" s="115"/>
      <c r="C11" s="116"/>
      <c r="D11" s="117">
        <v>99397</v>
      </c>
      <c r="E11" s="118"/>
      <c r="F11" s="119">
        <v>138651</v>
      </c>
      <c r="G11" s="120"/>
      <c r="H11" s="121"/>
    </row>
    <row r="12" spans="1:8">
      <c r="A12" s="122"/>
      <c r="B12" s="123"/>
      <c r="C12" s="130"/>
      <c r="D12" s="125">
        <v>22555</v>
      </c>
      <c r="E12" s="126"/>
      <c r="F12" s="127">
        <v>71211</v>
      </c>
      <c r="G12" s="128"/>
      <c r="H12" s="129"/>
    </row>
    <row r="13" spans="1:8">
      <c r="A13" s="110"/>
      <c r="B13" s="115"/>
      <c r="C13" s="131"/>
      <c r="D13" s="132">
        <v>111142</v>
      </c>
      <c r="E13" s="133"/>
      <c r="F13" s="134">
        <v>120290</v>
      </c>
      <c r="G13" s="135"/>
      <c r="H13" s="121"/>
    </row>
    <row r="14" spans="1:8">
      <c r="A14" s="122"/>
      <c r="B14" s="123"/>
      <c r="C14" s="124"/>
      <c r="D14" s="125">
        <v>32226</v>
      </c>
      <c r="E14" s="126"/>
      <c r="F14" s="127">
        <v>62833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11.56</v>
      </c>
      <c r="C19" s="136">
        <f>ROUND(VALUE(SUBSTITUTE(実質収支比率等に係る経年分析!G$48,"▲","-")),2)</f>
        <v>11.22</v>
      </c>
      <c r="D19" s="136">
        <f>ROUND(VALUE(SUBSTITUTE(実質収支比率等に係る経年分析!H$48,"▲","-")),2)</f>
        <v>7.41</v>
      </c>
      <c r="E19" s="136">
        <f>ROUND(VALUE(SUBSTITUTE(実質収支比率等に係る経年分析!I$48,"▲","-")),2)</f>
        <v>6.47</v>
      </c>
      <c r="F19" s="136">
        <f>ROUND(VALUE(SUBSTITUTE(実質収支比率等に係る経年分析!J$48,"▲","-")),2)</f>
        <v>7.13</v>
      </c>
    </row>
    <row r="20" spans="1:11">
      <c r="A20" s="136" t="s">
        <v>43</v>
      </c>
      <c r="B20" s="136">
        <f>ROUND(VALUE(SUBSTITUTE(実質収支比率等に係る経年分析!F$47,"▲","-")),2)</f>
        <v>76.599999999999994</v>
      </c>
      <c r="C20" s="136">
        <f>ROUND(VALUE(SUBSTITUTE(実質収支比率等に係る経年分析!G$47,"▲","-")),2)</f>
        <v>80.44</v>
      </c>
      <c r="D20" s="136">
        <f>ROUND(VALUE(SUBSTITUTE(実質収支比率等に係る経年分析!H$47,"▲","-")),2)</f>
        <v>86.74</v>
      </c>
      <c r="E20" s="136">
        <f>ROUND(VALUE(SUBSTITUTE(実質収支比率等に係る経年分析!I$47,"▲","-")),2)</f>
        <v>77.989999999999995</v>
      </c>
      <c r="F20" s="136">
        <f>ROUND(VALUE(SUBSTITUTE(実質収支比率等に係る経年分析!J$47,"▲","-")),2)</f>
        <v>80.099999999999994</v>
      </c>
    </row>
    <row r="21" spans="1:11">
      <c r="A21" s="136" t="s">
        <v>44</v>
      </c>
      <c r="B21" s="136">
        <f>IF(ISNUMBER(VALUE(SUBSTITUTE(実質収支比率等に係る経年分析!F$49,"▲","-"))),ROUND(VALUE(SUBSTITUTE(実質収支比率等に係る経年分析!F$49,"▲","-")),2),NA())</f>
        <v>9.3800000000000008</v>
      </c>
      <c r="C21" s="136">
        <f>IF(ISNUMBER(VALUE(SUBSTITUTE(実質収支比率等に係る経年分析!G$49,"▲","-"))),ROUND(VALUE(SUBSTITUTE(実質収支比率等に係る経年分析!G$49,"▲","-")),2),NA())</f>
        <v>10.28</v>
      </c>
      <c r="D21" s="136">
        <f>IF(ISNUMBER(VALUE(SUBSTITUTE(実質収支比率等に係る経年分析!H$49,"▲","-"))),ROUND(VALUE(SUBSTITUTE(実質収支比率等に係る経年分析!H$49,"▲","-")),2),NA())</f>
        <v>-0.35</v>
      </c>
      <c r="E21" s="136">
        <f>IF(ISNUMBER(VALUE(SUBSTITUTE(実質収支比率等に係る経年分析!I$49,"▲","-"))),ROUND(VALUE(SUBSTITUTE(実質収支比率等に係る経年分析!I$49,"▲","-")),2),NA())</f>
        <v>-4.67</v>
      </c>
      <c r="F21" s="136">
        <f>IF(ISNUMBER(VALUE(SUBSTITUTE(実質収支比率等に係る経年分析!J$49,"▲","-"))),ROUND(VALUE(SUBSTITUTE(実質収支比率等に係る経年分析!J$49,"▲","-")),2),NA())</f>
        <v>2.0299999999999998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川北町簡易水道事業特別会計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川北町後期高齢者医療特別会計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川北町介護保険サービス事業特別会計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川北町農業集落排水事業特別会計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c r="A33" s="137" t="str">
        <f>IF(連結実質赤字比率に係る赤字・黒字の構成分析!C$37="",NA(),連結実質赤字比率に係る赤字・黒字の構成分析!C$37)</f>
        <v>川北町介護保険事業特別会計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c r="A34" s="137" t="str">
        <f>IF(連結実質赤字比率に係る赤字・黒字の構成分析!C$36="",NA(),連結実質赤字比率に係る赤字・黒字の構成分析!C$36)</f>
        <v>川北町国民健康保険特別会計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v>
      </c>
    </row>
    <row r="35" spans="1:16">
      <c r="A35" s="137" t="str">
        <f>IF(連結実質赤字比率に係る赤字・黒字の構成分析!C$35="",NA(),連結実質赤字比率に係る赤字・黒字の構成分析!C$35)</f>
        <v>川北町工業用水道事業会計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#VALUE!</v>
      </c>
      <c r="G35" s="137" t="e">
        <f>IF(ROUND(VALUE(SUBSTITUTE(連結実質赤字比率に係る赤字・黒字の構成分析!H$35,"▲", "-")), 2) &gt;= 0, ABS(ROUND(VALUE(SUBSTITUTE(連結実質赤字比率に係る赤字・黒字の構成分析!H$35,"▲", "-")), 2)), NA())</f>
        <v>#VALUE!</v>
      </c>
      <c r="H35" s="137" t="e">
        <f>IF(ROUND(VALUE(SUBSTITUTE(連結実質赤字比率に係る赤字・黒字の構成分析!I$35,"▲", "-")), 2) &lt; 0, ABS(ROUND(VALUE(SUBSTITUTE(連結実質赤字比率に係る赤字・黒字の構成分析!I$35,"▲", "-")), 2)), NA())</f>
        <v>#VALUE!</v>
      </c>
      <c r="I35" s="137" t="e">
        <f>IF(ROUND(VALUE(SUBSTITUTE(連結実質赤字比率に係る赤字・黒字の構成分析!I$35,"▲", "-")), 2) &gt;= 0, ABS(ROUND(VALUE(SUBSTITUTE(連結実質赤字比率に係る赤字・黒字の構成分析!I$35,"▲", "-")), 2)), NA())</f>
        <v>#VALUE!</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11.56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394</v>
      </c>
      <c r="E42" s="138"/>
      <c r="F42" s="138"/>
      <c r="G42" s="138">
        <f>'実質公債費比率（分子）の構造'!L$52</f>
        <v>383</v>
      </c>
      <c r="H42" s="138"/>
      <c r="I42" s="138"/>
      <c r="J42" s="138">
        <f>'実質公債費比率（分子）の構造'!M$52</f>
        <v>393</v>
      </c>
      <c r="K42" s="138"/>
      <c r="L42" s="138"/>
      <c r="M42" s="138">
        <f>'実質公債費比率（分子）の構造'!N$52</f>
        <v>378</v>
      </c>
      <c r="N42" s="138"/>
      <c r="O42" s="138"/>
      <c r="P42" s="138">
        <f>'実質公債費比率（分子）の構造'!O$52</f>
        <v>375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77</v>
      </c>
      <c r="C45" s="138"/>
      <c r="D45" s="138"/>
      <c r="E45" s="138">
        <f>'実質公債費比率（分子）の構造'!L$49</f>
        <v>66</v>
      </c>
      <c r="F45" s="138"/>
      <c r="G45" s="138"/>
      <c r="H45" s="138">
        <f>'実質公債費比率（分子）の構造'!M$49</f>
        <v>64</v>
      </c>
      <c r="I45" s="138"/>
      <c r="J45" s="138"/>
      <c r="K45" s="138">
        <f>'実質公債費比率（分子）の構造'!N$49</f>
        <v>55</v>
      </c>
      <c r="L45" s="138"/>
      <c r="M45" s="138"/>
      <c r="N45" s="138">
        <f>'実質公債費比率（分子）の構造'!O$49</f>
        <v>58</v>
      </c>
      <c r="O45" s="138"/>
      <c r="P45" s="138"/>
    </row>
    <row r="46" spans="1:16">
      <c r="A46" s="138" t="s">
        <v>55</v>
      </c>
      <c r="B46" s="138">
        <f>'実質公債費比率（分子）の構造'!K$48</f>
        <v>50</v>
      </c>
      <c r="C46" s="138"/>
      <c r="D46" s="138"/>
      <c r="E46" s="138">
        <f>'実質公債費比率（分子）の構造'!L$48</f>
        <v>52</v>
      </c>
      <c r="F46" s="138"/>
      <c r="G46" s="138"/>
      <c r="H46" s="138">
        <f>'実質公債費比率（分子）の構造'!M$48</f>
        <v>53</v>
      </c>
      <c r="I46" s="138"/>
      <c r="J46" s="138"/>
      <c r="K46" s="138">
        <f>'実質公債費比率（分子）の構造'!N$48</f>
        <v>53</v>
      </c>
      <c r="L46" s="138"/>
      <c r="M46" s="138"/>
      <c r="N46" s="138">
        <f>'実質公債費比率（分子）の構造'!O$48</f>
        <v>60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494</v>
      </c>
      <c r="C49" s="138"/>
      <c r="D49" s="138"/>
      <c r="E49" s="138">
        <f>'実質公債費比率（分子）の構造'!L$45</f>
        <v>443</v>
      </c>
      <c r="F49" s="138"/>
      <c r="G49" s="138"/>
      <c r="H49" s="138">
        <f>'実質公債費比率（分子）の構造'!M$45</f>
        <v>442</v>
      </c>
      <c r="I49" s="138"/>
      <c r="J49" s="138"/>
      <c r="K49" s="138">
        <f>'実質公債費比率（分子）の構造'!N$45</f>
        <v>430</v>
      </c>
      <c r="L49" s="138"/>
      <c r="M49" s="138"/>
      <c r="N49" s="138">
        <f>'実質公債費比率（分子）の構造'!O$45</f>
        <v>431</v>
      </c>
      <c r="O49" s="138"/>
      <c r="P49" s="138"/>
    </row>
    <row r="50" spans="1:16">
      <c r="A50" s="138" t="s">
        <v>59</v>
      </c>
      <c r="B50" s="138" t="e">
        <f>NA()</f>
        <v>#N/A</v>
      </c>
      <c r="C50" s="138">
        <f>IF(ISNUMBER('実質公債費比率（分子）の構造'!K$53),'実質公債費比率（分子）の構造'!K$53,NA())</f>
        <v>227</v>
      </c>
      <c r="D50" s="138" t="e">
        <f>NA()</f>
        <v>#N/A</v>
      </c>
      <c r="E50" s="138" t="e">
        <f>NA()</f>
        <v>#N/A</v>
      </c>
      <c r="F50" s="138">
        <f>IF(ISNUMBER('実質公債費比率（分子）の構造'!L$53),'実質公債費比率（分子）の構造'!L$53,NA())</f>
        <v>178</v>
      </c>
      <c r="G50" s="138" t="e">
        <f>NA()</f>
        <v>#N/A</v>
      </c>
      <c r="H50" s="138" t="e">
        <f>NA()</f>
        <v>#N/A</v>
      </c>
      <c r="I50" s="138">
        <f>IF(ISNUMBER('実質公債費比率（分子）の構造'!M$53),'実質公債費比率（分子）の構造'!M$53,NA())</f>
        <v>166</v>
      </c>
      <c r="J50" s="138" t="e">
        <f>NA()</f>
        <v>#N/A</v>
      </c>
      <c r="K50" s="138" t="e">
        <f>NA()</f>
        <v>#N/A</v>
      </c>
      <c r="L50" s="138">
        <f>IF(ISNUMBER('実質公債費比率（分子）の構造'!N$53),'実質公債費比率（分子）の構造'!N$53,NA())</f>
        <v>160</v>
      </c>
      <c r="M50" s="138" t="e">
        <f>NA()</f>
        <v>#N/A</v>
      </c>
      <c r="N50" s="138" t="e">
        <f>NA()</f>
        <v>#N/A</v>
      </c>
      <c r="O50" s="138">
        <f>IF(ISNUMBER('実質公債費比率（分子）の構造'!O$53),'実質公債費比率（分子）の構造'!O$53,NA())</f>
        <v>174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2768</v>
      </c>
      <c r="E56" s="137"/>
      <c r="F56" s="137"/>
      <c r="G56" s="137">
        <f>'将来負担比率（分子）の構造'!J$52</f>
        <v>2853</v>
      </c>
      <c r="H56" s="137"/>
      <c r="I56" s="137"/>
      <c r="J56" s="137">
        <f>'将来負担比率（分子）の構造'!K$52</f>
        <v>2968</v>
      </c>
      <c r="K56" s="137"/>
      <c r="L56" s="137"/>
      <c r="M56" s="137">
        <f>'将来負担比率（分子）の構造'!L$52</f>
        <v>3157</v>
      </c>
      <c r="N56" s="137"/>
      <c r="O56" s="137"/>
      <c r="P56" s="137">
        <f>'将来負担比率（分子）の構造'!M$52</f>
        <v>3142</v>
      </c>
    </row>
    <row r="57" spans="1:16">
      <c r="A57" s="137" t="s">
        <v>36</v>
      </c>
      <c r="B57" s="137"/>
      <c r="C57" s="137"/>
      <c r="D57" s="137">
        <f>'将来負担比率（分子）の構造'!I$51</f>
        <v>1011</v>
      </c>
      <c r="E57" s="137"/>
      <c r="F57" s="137"/>
      <c r="G57" s="137">
        <f>'将来負担比率（分子）の構造'!J$51</f>
        <v>909</v>
      </c>
      <c r="H57" s="137"/>
      <c r="I57" s="137"/>
      <c r="J57" s="137">
        <f>'将来負担比率（分子）の構造'!K$51</f>
        <v>775</v>
      </c>
      <c r="K57" s="137"/>
      <c r="L57" s="137"/>
      <c r="M57" s="137">
        <f>'将来負担比率（分子）の構造'!L$51</f>
        <v>643</v>
      </c>
      <c r="N57" s="137"/>
      <c r="O57" s="137"/>
      <c r="P57" s="137">
        <f>'将来負担比率（分子）の構造'!M$51</f>
        <v>635</v>
      </c>
    </row>
    <row r="58" spans="1:16">
      <c r="A58" s="137" t="s">
        <v>35</v>
      </c>
      <c r="B58" s="137"/>
      <c r="C58" s="137"/>
      <c r="D58" s="137">
        <f>'将来負担比率（分子）の構造'!I$50</f>
        <v>2194</v>
      </c>
      <c r="E58" s="137"/>
      <c r="F58" s="137"/>
      <c r="G58" s="137">
        <f>'将来負担比率（分子）の構造'!J$50</f>
        <v>2314</v>
      </c>
      <c r="H58" s="137"/>
      <c r="I58" s="137"/>
      <c r="J58" s="137">
        <f>'将来負担比率（分子）の構造'!K$50</f>
        <v>2404</v>
      </c>
      <c r="K58" s="137"/>
      <c r="L58" s="137"/>
      <c r="M58" s="137">
        <f>'将来負担比率（分子）の構造'!L$50</f>
        <v>2247</v>
      </c>
      <c r="N58" s="137"/>
      <c r="O58" s="137"/>
      <c r="P58" s="137">
        <f>'将来負担比率（分子）の構造'!M$50</f>
        <v>2278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9</v>
      </c>
      <c r="L61" s="137"/>
      <c r="M61" s="137"/>
      <c r="N61" s="137">
        <f>'将来負担比率（分子）の構造'!M$46</f>
        <v>335</v>
      </c>
      <c r="O61" s="137"/>
      <c r="P61" s="137"/>
    </row>
    <row r="62" spans="1:16">
      <c r="A62" s="137" t="s">
        <v>29</v>
      </c>
      <c r="B62" s="137">
        <f>'将来負担比率（分子）の構造'!I$45</f>
        <v>568</v>
      </c>
      <c r="C62" s="137"/>
      <c r="D62" s="137"/>
      <c r="E62" s="137">
        <f>'将来負担比率（分子）の構造'!J$45</f>
        <v>545</v>
      </c>
      <c r="F62" s="137"/>
      <c r="G62" s="137"/>
      <c r="H62" s="137">
        <f>'将来負担比率（分子）の構造'!K$45</f>
        <v>519</v>
      </c>
      <c r="I62" s="137"/>
      <c r="J62" s="137"/>
      <c r="K62" s="137">
        <f>'将来負担比率（分子）の構造'!L$45</f>
        <v>495</v>
      </c>
      <c r="L62" s="137"/>
      <c r="M62" s="137"/>
      <c r="N62" s="137">
        <f>'将来負担比率（分子）の構造'!M$45</f>
        <v>491</v>
      </c>
      <c r="O62" s="137"/>
      <c r="P62" s="137"/>
    </row>
    <row r="63" spans="1:16">
      <c r="A63" s="137" t="s">
        <v>28</v>
      </c>
      <c r="B63" s="137">
        <f>'将来負担比率（分子）の構造'!I$44</f>
        <v>455</v>
      </c>
      <c r="C63" s="137"/>
      <c r="D63" s="137"/>
      <c r="E63" s="137">
        <f>'将来負担比率（分子）の構造'!J$44</f>
        <v>411</v>
      </c>
      <c r="F63" s="137"/>
      <c r="G63" s="137"/>
      <c r="H63" s="137">
        <f>'将来負担比率（分子）の構造'!K$44</f>
        <v>454</v>
      </c>
      <c r="I63" s="137"/>
      <c r="J63" s="137"/>
      <c r="K63" s="137">
        <f>'将来負担比率（分子）の構造'!L$44</f>
        <v>474</v>
      </c>
      <c r="L63" s="137"/>
      <c r="M63" s="137"/>
      <c r="N63" s="137">
        <f>'将来負担比率（分子）の構造'!M$44</f>
        <v>543</v>
      </c>
      <c r="O63" s="137"/>
      <c r="P63" s="137"/>
    </row>
    <row r="64" spans="1:16">
      <c r="A64" s="137" t="s">
        <v>27</v>
      </c>
      <c r="B64" s="137">
        <f>'将来負担比率（分子）の構造'!I$43</f>
        <v>360</v>
      </c>
      <c r="C64" s="137"/>
      <c r="D64" s="137"/>
      <c r="E64" s="137">
        <f>'将来負担比率（分子）の構造'!J$43</f>
        <v>353</v>
      </c>
      <c r="F64" s="137"/>
      <c r="G64" s="137"/>
      <c r="H64" s="137">
        <f>'将来負担比率（分子）の構造'!K$43</f>
        <v>347</v>
      </c>
      <c r="I64" s="137"/>
      <c r="J64" s="137"/>
      <c r="K64" s="137">
        <f>'将来負担比率（分子）の構造'!L$43</f>
        <v>317</v>
      </c>
      <c r="L64" s="137"/>
      <c r="M64" s="137"/>
      <c r="N64" s="137">
        <f>'将来負担比率（分子）の構造'!M$43</f>
        <v>292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4451</v>
      </c>
      <c r="C66" s="137"/>
      <c r="D66" s="137"/>
      <c r="E66" s="137">
        <f>'将来負担比率（分子）の構造'!J$41</f>
        <v>4400</v>
      </c>
      <c r="F66" s="137"/>
      <c r="G66" s="137"/>
      <c r="H66" s="137">
        <f>'将来負担比率（分子）の構造'!K$41</f>
        <v>4475</v>
      </c>
      <c r="I66" s="137"/>
      <c r="J66" s="137"/>
      <c r="K66" s="137">
        <f>'将来負担比率（分子）の構造'!L$41</f>
        <v>4630</v>
      </c>
      <c r="L66" s="137"/>
      <c r="M66" s="137"/>
      <c r="N66" s="137">
        <f>'将来負担比率（分子）の構造'!M$41</f>
        <v>4602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207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1527423</v>
      </c>
      <c r="S5" s="615"/>
      <c r="T5" s="615"/>
      <c r="U5" s="615"/>
      <c r="V5" s="615"/>
      <c r="W5" s="615"/>
      <c r="X5" s="615"/>
      <c r="Y5" s="616"/>
      <c r="Z5" s="617">
        <v>39.200000000000003</v>
      </c>
      <c r="AA5" s="617"/>
      <c r="AB5" s="617"/>
      <c r="AC5" s="617"/>
      <c r="AD5" s="618">
        <v>1527423</v>
      </c>
      <c r="AE5" s="618"/>
      <c r="AF5" s="618"/>
      <c r="AG5" s="618"/>
      <c r="AH5" s="618"/>
      <c r="AI5" s="618"/>
      <c r="AJ5" s="618"/>
      <c r="AK5" s="618"/>
      <c r="AL5" s="619">
        <v>67.599999999999994</v>
      </c>
      <c r="AM5" s="620"/>
      <c r="AN5" s="620"/>
      <c r="AO5" s="621"/>
      <c r="AP5" s="611" t="s">
        <v>211</v>
      </c>
      <c r="AQ5" s="612"/>
      <c r="AR5" s="612"/>
      <c r="AS5" s="612"/>
      <c r="AT5" s="612"/>
      <c r="AU5" s="612"/>
      <c r="AV5" s="612"/>
      <c r="AW5" s="612"/>
      <c r="AX5" s="612"/>
      <c r="AY5" s="612"/>
      <c r="AZ5" s="612"/>
      <c r="BA5" s="612"/>
      <c r="BB5" s="612"/>
      <c r="BC5" s="612"/>
      <c r="BD5" s="612"/>
      <c r="BE5" s="612"/>
      <c r="BF5" s="613"/>
      <c r="BG5" s="625">
        <v>1527423</v>
      </c>
      <c r="BH5" s="626"/>
      <c r="BI5" s="626"/>
      <c r="BJ5" s="626"/>
      <c r="BK5" s="626"/>
      <c r="BL5" s="626"/>
      <c r="BM5" s="626"/>
      <c r="BN5" s="627"/>
      <c r="BO5" s="628">
        <v>100</v>
      </c>
      <c r="BP5" s="628"/>
      <c r="BQ5" s="628"/>
      <c r="BR5" s="628"/>
      <c r="BS5" s="629">
        <v>205052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20253</v>
      </c>
      <c r="S6" s="626"/>
      <c r="T6" s="626"/>
      <c r="U6" s="626"/>
      <c r="V6" s="626"/>
      <c r="W6" s="626"/>
      <c r="X6" s="626"/>
      <c r="Y6" s="627"/>
      <c r="Z6" s="628">
        <v>0.5</v>
      </c>
      <c r="AA6" s="628"/>
      <c r="AB6" s="628"/>
      <c r="AC6" s="628"/>
      <c r="AD6" s="629">
        <v>20253</v>
      </c>
      <c r="AE6" s="629"/>
      <c r="AF6" s="629"/>
      <c r="AG6" s="629"/>
      <c r="AH6" s="629"/>
      <c r="AI6" s="629"/>
      <c r="AJ6" s="629"/>
      <c r="AK6" s="629"/>
      <c r="AL6" s="630">
        <v>0.9</v>
      </c>
      <c r="AM6" s="631"/>
      <c r="AN6" s="631"/>
      <c r="AO6" s="632"/>
      <c r="AP6" s="622" t="s">
        <v>216</v>
      </c>
      <c r="AQ6" s="623"/>
      <c r="AR6" s="623"/>
      <c r="AS6" s="623"/>
      <c r="AT6" s="623"/>
      <c r="AU6" s="623"/>
      <c r="AV6" s="623"/>
      <c r="AW6" s="623"/>
      <c r="AX6" s="623"/>
      <c r="AY6" s="623"/>
      <c r="AZ6" s="623"/>
      <c r="BA6" s="623"/>
      <c r="BB6" s="623"/>
      <c r="BC6" s="623"/>
      <c r="BD6" s="623"/>
      <c r="BE6" s="623"/>
      <c r="BF6" s="624"/>
      <c r="BG6" s="625">
        <v>1527423</v>
      </c>
      <c r="BH6" s="626"/>
      <c r="BI6" s="626"/>
      <c r="BJ6" s="626"/>
      <c r="BK6" s="626"/>
      <c r="BL6" s="626"/>
      <c r="BM6" s="626"/>
      <c r="BN6" s="627"/>
      <c r="BO6" s="628">
        <v>100</v>
      </c>
      <c r="BP6" s="628"/>
      <c r="BQ6" s="628"/>
      <c r="BR6" s="628"/>
      <c r="BS6" s="629">
        <v>205052</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69538</v>
      </c>
      <c r="CS6" s="626"/>
      <c r="CT6" s="626"/>
      <c r="CU6" s="626"/>
      <c r="CV6" s="626"/>
      <c r="CW6" s="626"/>
      <c r="CX6" s="626"/>
      <c r="CY6" s="627"/>
      <c r="CZ6" s="628">
        <v>1.9</v>
      </c>
      <c r="DA6" s="628"/>
      <c r="DB6" s="628"/>
      <c r="DC6" s="628"/>
      <c r="DD6" s="634" t="s">
        <v>218</v>
      </c>
      <c r="DE6" s="626"/>
      <c r="DF6" s="626"/>
      <c r="DG6" s="626"/>
      <c r="DH6" s="626"/>
      <c r="DI6" s="626"/>
      <c r="DJ6" s="626"/>
      <c r="DK6" s="626"/>
      <c r="DL6" s="626"/>
      <c r="DM6" s="626"/>
      <c r="DN6" s="626"/>
      <c r="DO6" s="626"/>
      <c r="DP6" s="627"/>
      <c r="DQ6" s="634">
        <v>69538</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793</v>
      </c>
      <c r="S7" s="626"/>
      <c r="T7" s="626"/>
      <c r="U7" s="626"/>
      <c r="V7" s="626"/>
      <c r="W7" s="626"/>
      <c r="X7" s="626"/>
      <c r="Y7" s="627"/>
      <c r="Z7" s="628">
        <v>0</v>
      </c>
      <c r="AA7" s="628"/>
      <c r="AB7" s="628"/>
      <c r="AC7" s="628"/>
      <c r="AD7" s="629">
        <v>793</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385512</v>
      </c>
      <c r="BH7" s="626"/>
      <c r="BI7" s="626"/>
      <c r="BJ7" s="626"/>
      <c r="BK7" s="626"/>
      <c r="BL7" s="626"/>
      <c r="BM7" s="626"/>
      <c r="BN7" s="627"/>
      <c r="BO7" s="628">
        <v>25.2</v>
      </c>
      <c r="BP7" s="628"/>
      <c r="BQ7" s="628"/>
      <c r="BR7" s="628"/>
      <c r="BS7" s="629">
        <v>14094</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556622</v>
      </c>
      <c r="CS7" s="626"/>
      <c r="CT7" s="626"/>
      <c r="CU7" s="626"/>
      <c r="CV7" s="626"/>
      <c r="CW7" s="626"/>
      <c r="CX7" s="626"/>
      <c r="CY7" s="627"/>
      <c r="CZ7" s="628">
        <v>14.9</v>
      </c>
      <c r="DA7" s="628"/>
      <c r="DB7" s="628"/>
      <c r="DC7" s="628"/>
      <c r="DD7" s="634">
        <v>106403</v>
      </c>
      <c r="DE7" s="626"/>
      <c r="DF7" s="626"/>
      <c r="DG7" s="626"/>
      <c r="DH7" s="626"/>
      <c r="DI7" s="626"/>
      <c r="DJ7" s="626"/>
      <c r="DK7" s="626"/>
      <c r="DL7" s="626"/>
      <c r="DM7" s="626"/>
      <c r="DN7" s="626"/>
      <c r="DO7" s="626"/>
      <c r="DP7" s="627"/>
      <c r="DQ7" s="634">
        <v>469594</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2543</v>
      </c>
      <c r="S8" s="626"/>
      <c r="T8" s="626"/>
      <c r="U8" s="626"/>
      <c r="V8" s="626"/>
      <c r="W8" s="626"/>
      <c r="X8" s="626"/>
      <c r="Y8" s="627"/>
      <c r="Z8" s="628">
        <v>0.1</v>
      </c>
      <c r="AA8" s="628"/>
      <c r="AB8" s="628"/>
      <c r="AC8" s="628"/>
      <c r="AD8" s="629">
        <v>2543</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11238</v>
      </c>
      <c r="BH8" s="626"/>
      <c r="BI8" s="626"/>
      <c r="BJ8" s="626"/>
      <c r="BK8" s="626"/>
      <c r="BL8" s="626"/>
      <c r="BM8" s="626"/>
      <c r="BN8" s="627"/>
      <c r="BO8" s="628">
        <v>0.7</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1107489</v>
      </c>
      <c r="CS8" s="626"/>
      <c r="CT8" s="626"/>
      <c r="CU8" s="626"/>
      <c r="CV8" s="626"/>
      <c r="CW8" s="626"/>
      <c r="CX8" s="626"/>
      <c r="CY8" s="627"/>
      <c r="CZ8" s="628">
        <v>29.7</v>
      </c>
      <c r="DA8" s="628"/>
      <c r="DB8" s="628"/>
      <c r="DC8" s="628"/>
      <c r="DD8" s="634">
        <v>126564</v>
      </c>
      <c r="DE8" s="626"/>
      <c r="DF8" s="626"/>
      <c r="DG8" s="626"/>
      <c r="DH8" s="626"/>
      <c r="DI8" s="626"/>
      <c r="DJ8" s="626"/>
      <c r="DK8" s="626"/>
      <c r="DL8" s="626"/>
      <c r="DM8" s="626"/>
      <c r="DN8" s="626"/>
      <c r="DO8" s="626"/>
      <c r="DP8" s="627"/>
      <c r="DQ8" s="634">
        <v>655598</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1592</v>
      </c>
      <c r="S9" s="626"/>
      <c r="T9" s="626"/>
      <c r="U9" s="626"/>
      <c r="V9" s="626"/>
      <c r="W9" s="626"/>
      <c r="X9" s="626"/>
      <c r="Y9" s="627"/>
      <c r="Z9" s="628">
        <v>0</v>
      </c>
      <c r="AA9" s="628"/>
      <c r="AB9" s="628"/>
      <c r="AC9" s="628"/>
      <c r="AD9" s="629">
        <v>1592</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299153</v>
      </c>
      <c r="BH9" s="626"/>
      <c r="BI9" s="626"/>
      <c r="BJ9" s="626"/>
      <c r="BK9" s="626"/>
      <c r="BL9" s="626"/>
      <c r="BM9" s="626"/>
      <c r="BN9" s="627"/>
      <c r="BO9" s="628">
        <v>19.600000000000001</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372992</v>
      </c>
      <c r="CS9" s="626"/>
      <c r="CT9" s="626"/>
      <c r="CU9" s="626"/>
      <c r="CV9" s="626"/>
      <c r="CW9" s="626"/>
      <c r="CX9" s="626"/>
      <c r="CY9" s="627"/>
      <c r="CZ9" s="628">
        <v>10</v>
      </c>
      <c r="DA9" s="628"/>
      <c r="DB9" s="628"/>
      <c r="DC9" s="628"/>
      <c r="DD9" s="634">
        <v>1998</v>
      </c>
      <c r="DE9" s="626"/>
      <c r="DF9" s="626"/>
      <c r="DG9" s="626"/>
      <c r="DH9" s="626"/>
      <c r="DI9" s="626"/>
      <c r="DJ9" s="626"/>
      <c r="DK9" s="626"/>
      <c r="DL9" s="626"/>
      <c r="DM9" s="626"/>
      <c r="DN9" s="626"/>
      <c r="DO9" s="626"/>
      <c r="DP9" s="627"/>
      <c r="DQ9" s="634">
        <v>360152</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125446</v>
      </c>
      <c r="S10" s="626"/>
      <c r="T10" s="626"/>
      <c r="U10" s="626"/>
      <c r="V10" s="626"/>
      <c r="W10" s="626"/>
      <c r="X10" s="626"/>
      <c r="Y10" s="627"/>
      <c r="Z10" s="628">
        <v>3.2</v>
      </c>
      <c r="AA10" s="628"/>
      <c r="AB10" s="628"/>
      <c r="AC10" s="628"/>
      <c r="AD10" s="629">
        <v>125446</v>
      </c>
      <c r="AE10" s="629"/>
      <c r="AF10" s="629"/>
      <c r="AG10" s="629"/>
      <c r="AH10" s="629"/>
      <c r="AI10" s="629"/>
      <c r="AJ10" s="629"/>
      <c r="AK10" s="629"/>
      <c r="AL10" s="630">
        <v>5.5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26169</v>
      </c>
      <c r="BH10" s="626"/>
      <c r="BI10" s="626"/>
      <c r="BJ10" s="626"/>
      <c r="BK10" s="626"/>
      <c r="BL10" s="626"/>
      <c r="BM10" s="626"/>
      <c r="BN10" s="627"/>
      <c r="BO10" s="628">
        <v>1.7</v>
      </c>
      <c r="BP10" s="628"/>
      <c r="BQ10" s="628"/>
      <c r="BR10" s="628"/>
      <c r="BS10" s="634">
        <v>4361</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48952</v>
      </c>
      <c r="BH11" s="626"/>
      <c r="BI11" s="626"/>
      <c r="BJ11" s="626"/>
      <c r="BK11" s="626"/>
      <c r="BL11" s="626"/>
      <c r="BM11" s="626"/>
      <c r="BN11" s="627"/>
      <c r="BO11" s="628">
        <v>3.2</v>
      </c>
      <c r="BP11" s="628"/>
      <c r="BQ11" s="628"/>
      <c r="BR11" s="628"/>
      <c r="BS11" s="634">
        <v>9733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244123</v>
      </c>
      <c r="CS11" s="626"/>
      <c r="CT11" s="626"/>
      <c r="CU11" s="626"/>
      <c r="CV11" s="626"/>
      <c r="CW11" s="626"/>
      <c r="CX11" s="626"/>
      <c r="CY11" s="627"/>
      <c r="CZ11" s="628">
        <v>6.5</v>
      </c>
      <c r="DA11" s="628"/>
      <c r="DB11" s="628"/>
      <c r="DC11" s="628"/>
      <c r="DD11" s="634">
        <v>45693</v>
      </c>
      <c r="DE11" s="626"/>
      <c r="DF11" s="626"/>
      <c r="DG11" s="626"/>
      <c r="DH11" s="626"/>
      <c r="DI11" s="626"/>
      <c r="DJ11" s="626"/>
      <c r="DK11" s="626"/>
      <c r="DL11" s="626"/>
      <c r="DM11" s="626"/>
      <c r="DN11" s="626"/>
      <c r="DO11" s="626"/>
      <c r="DP11" s="627"/>
      <c r="DQ11" s="634">
        <v>154724</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1083389</v>
      </c>
      <c r="BH12" s="626"/>
      <c r="BI12" s="626"/>
      <c r="BJ12" s="626"/>
      <c r="BK12" s="626"/>
      <c r="BL12" s="626"/>
      <c r="BM12" s="626"/>
      <c r="BN12" s="627"/>
      <c r="BO12" s="628">
        <v>70.900000000000006</v>
      </c>
      <c r="BP12" s="628"/>
      <c r="BQ12" s="628"/>
      <c r="BR12" s="628"/>
      <c r="BS12" s="634">
        <v>190958</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149398</v>
      </c>
      <c r="CS12" s="626"/>
      <c r="CT12" s="626"/>
      <c r="CU12" s="626"/>
      <c r="CV12" s="626"/>
      <c r="CW12" s="626"/>
      <c r="CX12" s="626"/>
      <c r="CY12" s="627"/>
      <c r="CZ12" s="628">
        <v>4</v>
      </c>
      <c r="DA12" s="628"/>
      <c r="DB12" s="628"/>
      <c r="DC12" s="628"/>
      <c r="DD12" s="634" t="s">
        <v>113</v>
      </c>
      <c r="DE12" s="626"/>
      <c r="DF12" s="626"/>
      <c r="DG12" s="626"/>
      <c r="DH12" s="626"/>
      <c r="DI12" s="626"/>
      <c r="DJ12" s="626"/>
      <c r="DK12" s="626"/>
      <c r="DL12" s="626"/>
      <c r="DM12" s="626"/>
      <c r="DN12" s="626"/>
      <c r="DO12" s="626"/>
      <c r="DP12" s="627"/>
      <c r="DQ12" s="634">
        <v>53723</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4737</v>
      </c>
      <c r="S13" s="626"/>
      <c r="T13" s="626"/>
      <c r="U13" s="626"/>
      <c r="V13" s="626"/>
      <c r="W13" s="626"/>
      <c r="X13" s="626"/>
      <c r="Y13" s="627"/>
      <c r="Z13" s="628">
        <v>0.1</v>
      </c>
      <c r="AA13" s="628"/>
      <c r="AB13" s="628"/>
      <c r="AC13" s="628"/>
      <c r="AD13" s="629">
        <v>4737</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1083038</v>
      </c>
      <c r="BH13" s="626"/>
      <c r="BI13" s="626"/>
      <c r="BJ13" s="626"/>
      <c r="BK13" s="626"/>
      <c r="BL13" s="626"/>
      <c r="BM13" s="626"/>
      <c r="BN13" s="627"/>
      <c r="BO13" s="628">
        <v>70.900000000000006</v>
      </c>
      <c r="BP13" s="628"/>
      <c r="BQ13" s="628"/>
      <c r="BR13" s="628"/>
      <c r="BS13" s="634">
        <v>190958</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160158</v>
      </c>
      <c r="CS13" s="626"/>
      <c r="CT13" s="626"/>
      <c r="CU13" s="626"/>
      <c r="CV13" s="626"/>
      <c r="CW13" s="626"/>
      <c r="CX13" s="626"/>
      <c r="CY13" s="627"/>
      <c r="CZ13" s="628">
        <v>4.3</v>
      </c>
      <c r="DA13" s="628"/>
      <c r="DB13" s="628"/>
      <c r="DC13" s="628"/>
      <c r="DD13" s="634">
        <v>72428</v>
      </c>
      <c r="DE13" s="626"/>
      <c r="DF13" s="626"/>
      <c r="DG13" s="626"/>
      <c r="DH13" s="626"/>
      <c r="DI13" s="626"/>
      <c r="DJ13" s="626"/>
      <c r="DK13" s="626"/>
      <c r="DL13" s="626"/>
      <c r="DM13" s="626"/>
      <c r="DN13" s="626"/>
      <c r="DO13" s="626"/>
      <c r="DP13" s="627"/>
      <c r="DQ13" s="634">
        <v>90706</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15582</v>
      </c>
      <c r="BH14" s="626"/>
      <c r="BI14" s="626"/>
      <c r="BJ14" s="626"/>
      <c r="BK14" s="626"/>
      <c r="BL14" s="626"/>
      <c r="BM14" s="626"/>
      <c r="BN14" s="627"/>
      <c r="BO14" s="628">
        <v>1</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365956</v>
      </c>
      <c r="CS14" s="626"/>
      <c r="CT14" s="626"/>
      <c r="CU14" s="626"/>
      <c r="CV14" s="626"/>
      <c r="CW14" s="626"/>
      <c r="CX14" s="626"/>
      <c r="CY14" s="627"/>
      <c r="CZ14" s="628">
        <v>9.8000000000000007</v>
      </c>
      <c r="DA14" s="628"/>
      <c r="DB14" s="628"/>
      <c r="DC14" s="628"/>
      <c r="DD14" s="634">
        <v>238297</v>
      </c>
      <c r="DE14" s="626"/>
      <c r="DF14" s="626"/>
      <c r="DG14" s="626"/>
      <c r="DH14" s="626"/>
      <c r="DI14" s="626"/>
      <c r="DJ14" s="626"/>
      <c r="DK14" s="626"/>
      <c r="DL14" s="626"/>
      <c r="DM14" s="626"/>
      <c r="DN14" s="626"/>
      <c r="DO14" s="626"/>
      <c r="DP14" s="627"/>
      <c r="DQ14" s="634">
        <v>167032</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5450</v>
      </c>
      <c r="S15" s="626"/>
      <c r="T15" s="626"/>
      <c r="U15" s="626"/>
      <c r="V15" s="626"/>
      <c r="W15" s="626"/>
      <c r="X15" s="626"/>
      <c r="Y15" s="627"/>
      <c r="Z15" s="628">
        <v>0.1</v>
      </c>
      <c r="AA15" s="628"/>
      <c r="AB15" s="628"/>
      <c r="AC15" s="628"/>
      <c r="AD15" s="629">
        <v>5450</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42940</v>
      </c>
      <c r="BH15" s="626"/>
      <c r="BI15" s="626"/>
      <c r="BJ15" s="626"/>
      <c r="BK15" s="626"/>
      <c r="BL15" s="626"/>
      <c r="BM15" s="626"/>
      <c r="BN15" s="627"/>
      <c r="BO15" s="628">
        <v>2.8</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269297</v>
      </c>
      <c r="CS15" s="626"/>
      <c r="CT15" s="626"/>
      <c r="CU15" s="626"/>
      <c r="CV15" s="626"/>
      <c r="CW15" s="626"/>
      <c r="CX15" s="626"/>
      <c r="CY15" s="627"/>
      <c r="CZ15" s="628">
        <v>7.2</v>
      </c>
      <c r="DA15" s="628"/>
      <c r="DB15" s="628"/>
      <c r="DC15" s="628"/>
      <c r="DD15" s="634">
        <v>34518</v>
      </c>
      <c r="DE15" s="626"/>
      <c r="DF15" s="626"/>
      <c r="DG15" s="626"/>
      <c r="DH15" s="626"/>
      <c r="DI15" s="626"/>
      <c r="DJ15" s="626"/>
      <c r="DK15" s="626"/>
      <c r="DL15" s="626"/>
      <c r="DM15" s="626"/>
      <c r="DN15" s="626"/>
      <c r="DO15" s="626"/>
      <c r="DP15" s="627"/>
      <c r="DQ15" s="634">
        <v>263199</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704211</v>
      </c>
      <c r="S16" s="626"/>
      <c r="T16" s="626"/>
      <c r="U16" s="626"/>
      <c r="V16" s="626"/>
      <c r="W16" s="626"/>
      <c r="X16" s="626"/>
      <c r="Y16" s="627"/>
      <c r="Z16" s="628">
        <v>18.100000000000001</v>
      </c>
      <c r="AA16" s="628"/>
      <c r="AB16" s="628"/>
      <c r="AC16" s="628"/>
      <c r="AD16" s="629">
        <v>570708</v>
      </c>
      <c r="AE16" s="629"/>
      <c r="AF16" s="629"/>
      <c r="AG16" s="629"/>
      <c r="AH16" s="629"/>
      <c r="AI16" s="629"/>
      <c r="AJ16" s="629"/>
      <c r="AK16" s="629"/>
      <c r="AL16" s="630">
        <v>25.2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570708</v>
      </c>
      <c r="S17" s="626"/>
      <c r="T17" s="626"/>
      <c r="U17" s="626"/>
      <c r="V17" s="626"/>
      <c r="W17" s="626"/>
      <c r="X17" s="626"/>
      <c r="Y17" s="627"/>
      <c r="Z17" s="628">
        <v>14.6</v>
      </c>
      <c r="AA17" s="628"/>
      <c r="AB17" s="628"/>
      <c r="AC17" s="628"/>
      <c r="AD17" s="629">
        <v>570708</v>
      </c>
      <c r="AE17" s="629"/>
      <c r="AF17" s="629"/>
      <c r="AG17" s="629"/>
      <c r="AH17" s="629"/>
      <c r="AI17" s="629"/>
      <c r="AJ17" s="629"/>
      <c r="AK17" s="629"/>
      <c r="AL17" s="630">
        <v>25.2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431529</v>
      </c>
      <c r="CS17" s="626"/>
      <c r="CT17" s="626"/>
      <c r="CU17" s="626"/>
      <c r="CV17" s="626"/>
      <c r="CW17" s="626"/>
      <c r="CX17" s="626"/>
      <c r="CY17" s="627"/>
      <c r="CZ17" s="628">
        <v>11.6</v>
      </c>
      <c r="DA17" s="628"/>
      <c r="DB17" s="628"/>
      <c r="DC17" s="628"/>
      <c r="DD17" s="634" t="s">
        <v>113</v>
      </c>
      <c r="DE17" s="626"/>
      <c r="DF17" s="626"/>
      <c r="DG17" s="626"/>
      <c r="DH17" s="626"/>
      <c r="DI17" s="626"/>
      <c r="DJ17" s="626"/>
      <c r="DK17" s="626"/>
      <c r="DL17" s="626"/>
      <c r="DM17" s="626"/>
      <c r="DN17" s="626"/>
      <c r="DO17" s="626"/>
      <c r="DP17" s="627"/>
      <c r="DQ17" s="634">
        <v>314103</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133503</v>
      </c>
      <c r="S18" s="626"/>
      <c r="T18" s="626"/>
      <c r="U18" s="626"/>
      <c r="V18" s="626"/>
      <c r="W18" s="626"/>
      <c r="X18" s="626"/>
      <c r="Y18" s="627"/>
      <c r="Z18" s="628">
        <v>3.4</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2392448</v>
      </c>
      <c r="S20" s="626"/>
      <c r="T20" s="626"/>
      <c r="U20" s="626"/>
      <c r="V20" s="626"/>
      <c r="W20" s="626"/>
      <c r="X20" s="626"/>
      <c r="Y20" s="627"/>
      <c r="Z20" s="628">
        <v>61.3</v>
      </c>
      <c r="AA20" s="628"/>
      <c r="AB20" s="628"/>
      <c r="AC20" s="628"/>
      <c r="AD20" s="629">
        <v>2258945</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3727102</v>
      </c>
      <c r="CS20" s="626"/>
      <c r="CT20" s="626"/>
      <c r="CU20" s="626"/>
      <c r="CV20" s="626"/>
      <c r="CW20" s="626"/>
      <c r="CX20" s="626"/>
      <c r="CY20" s="627"/>
      <c r="CZ20" s="628">
        <v>100</v>
      </c>
      <c r="DA20" s="628"/>
      <c r="DB20" s="628"/>
      <c r="DC20" s="628"/>
      <c r="DD20" s="634">
        <v>625901</v>
      </c>
      <c r="DE20" s="626"/>
      <c r="DF20" s="626"/>
      <c r="DG20" s="626"/>
      <c r="DH20" s="626"/>
      <c r="DI20" s="626"/>
      <c r="DJ20" s="626"/>
      <c r="DK20" s="626"/>
      <c r="DL20" s="626"/>
      <c r="DM20" s="626"/>
      <c r="DN20" s="626"/>
      <c r="DO20" s="626"/>
      <c r="DP20" s="627"/>
      <c r="DQ20" s="634">
        <v>2598369</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744</v>
      </c>
      <c r="S21" s="626"/>
      <c r="T21" s="626"/>
      <c r="U21" s="626"/>
      <c r="V21" s="626"/>
      <c r="W21" s="626"/>
      <c r="X21" s="626"/>
      <c r="Y21" s="627"/>
      <c r="Z21" s="628">
        <v>0</v>
      </c>
      <c r="AA21" s="628"/>
      <c r="AB21" s="628"/>
      <c r="AC21" s="628"/>
      <c r="AD21" s="629">
        <v>744</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16987</v>
      </c>
      <c r="S22" s="626"/>
      <c r="T22" s="626"/>
      <c r="U22" s="626"/>
      <c r="V22" s="626"/>
      <c r="W22" s="626"/>
      <c r="X22" s="626"/>
      <c r="Y22" s="627"/>
      <c r="Z22" s="628">
        <v>0.4</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185162</v>
      </c>
      <c r="S23" s="626"/>
      <c r="T23" s="626"/>
      <c r="U23" s="626"/>
      <c r="V23" s="626"/>
      <c r="W23" s="626"/>
      <c r="X23" s="626"/>
      <c r="Y23" s="627"/>
      <c r="Z23" s="628">
        <v>4.7</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2129</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1528740</v>
      </c>
      <c r="CS24" s="615"/>
      <c r="CT24" s="615"/>
      <c r="CU24" s="615"/>
      <c r="CV24" s="615"/>
      <c r="CW24" s="615"/>
      <c r="CX24" s="615"/>
      <c r="CY24" s="616"/>
      <c r="CZ24" s="654">
        <v>41</v>
      </c>
      <c r="DA24" s="655"/>
      <c r="DB24" s="655"/>
      <c r="DC24" s="656"/>
      <c r="DD24" s="653">
        <v>1123329</v>
      </c>
      <c r="DE24" s="615"/>
      <c r="DF24" s="615"/>
      <c r="DG24" s="615"/>
      <c r="DH24" s="615"/>
      <c r="DI24" s="615"/>
      <c r="DJ24" s="615"/>
      <c r="DK24" s="616"/>
      <c r="DL24" s="653">
        <v>1117210</v>
      </c>
      <c r="DM24" s="615"/>
      <c r="DN24" s="615"/>
      <c r="DO24" s="615"/>
      <c r="DP24" s="615"/>
      <c r="DQ24" s="615"/>
      <c r="DR24" s="615"/>
      <c r="DS24" s="615"/>
      <c r="DT24" s="615"/>
      <c r="DU24" s="615"/>
      <c r="DV24" s="616"/>
      <c r="DW24" s="619">
        <v>46.7</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468460</v>
      </c>
      <c r="S25" s="626"/>
      <c r="T25" s="626"/>
      <c r="U25" s="626"/>
      <c r="V25" s="626"/>
      <c r="W25" s="626"/>
      <c r="X25" s="626"/>
      <c r="Y25" s="627"/>
      <c r="Z25" s="628">
        <v>12</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662694</v>
      </c>
      <c r="CS25" s="645"/>
      <c r="CT25" s="645"/>
      <c r="CU25" s="645"/>
      <c r="CV25" s="645"/>
      <c r="CW25" s="645"/>
      <c r="CX25" s="645"/>
      <c r="CY25" s="646"/>
      <c r="CZ25" s="659">
        <v>17.8</v>
      </c>
      <c r="DA25" s="660"/>
      <c r="DB25" s="660"/>
      <c r="DC25" s="661"/>
      <c r="DD25" s="634">
        <v>599643</v>
      </c>
      <c r="DE25" s="645"/>
      <c r="DF25" s="645"/>
      <c r="DG25" s="645"/>
      <c r="DH25" s="645"/>
      <c r="DI25" s="645"/>
      <c r="DJ25" s="645"/>
      <c r="DK25" s="646"/>
      <c r="DL25" s="634">
        <v>593524</v>
      </c>
      <c r="DM25" s="645"/>
      <c r="DN25" s="645"/>
      <c r="DO25" s="645"/>
      <c r="DP25" s="645"/>
      <c r="DQ25" s="645"/>
      <c r="DR25" s="645"/>
      <c r="DS25" s="645"/>
      <c r="DT25" s="645"/>
      <c r="DU25" s="645"/>
      <c r="DV25" s="646"/>
      <c r="DW25" s="630">
        <v>24.8</v>
      </c>
      <c r="DX25" s="657"/>
      <c r="DY25" s="657"/>
      <c r="DZ25" s="657"/>
      <c r="EA25" s="657"/>
      <c r="EB25" s="657"/>
      <c r="EC25" s="658"/>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412239</v>
      </c>
      <c r="CS26" s="626"/>
      <c r="CT26" s="626"/>
      <c r="CU26" s="626"/>
      <c r="CV26" s="626"/>
      <c r="CW26" s="626"/>
      <c r="CX26" s="626"/>
      <c r="CY26" s="627"/>
      <c r="CZ26" s="659">
        <v>11.1</v>
      </c>
      <c r="DA26" s="660"/>
      <c r="DB26" s="660"/>
      <c r="DC26" s="661"/>
      <c r="DD26" s="634">
        <v>351218</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7"/>
      <c r="DY26" s="657"/>
      <c r="DZ26" s="657"/>
      <c r="EA26" s="657"/>
      <c r="EB26" s="657"/>
      <c r="EC26" s="658"/>
    </row>
    <row r="27" spans="2:133" ht="11.25" customHeight="1">
      <c r="B27" s="622" t="s">
        <v>282</v>
      </c>
      <c r="C27" s="623"/>
      <c r="D27" s="623"/>
      <c r="E27" s="623"/>
      <c r="F27" s="623"/>
      <c r="G27" s="623"/>
      <c r="H27" s="623"/>
      <c r="I27" s="623"/>
      <c r="J27" s="623"/>
      <c r="K27" s="623"/>
      <c r="L27" s="623"/>
      <c r="M27" s="623"/>
      <c r="N27" s="623"/>
      <c r="O27" s="623"/>
      <c r="P27" s="623"/>
      <c r="Q27" s="624"/>
      <c r="R27" s="625">
        <v>198311</v>
      </c>
      <c r="S27" s="626"/>
      <c r="T27" s="626"/>
      <c r="U27" s="626"/>
      <c r="V27" s="626"/>
      <c r="W27" s="626"/>
      <c r="X27" s="626"/>
      <c r="Y27" s="627"/>
      <c r="Z27" s="628">
        <v>5.0999999999999996</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1527423</v>
      </c>
      <c r="BH27" s="626"/>
      <c r="BI27" s="626"/>
      <c r="BJ27" s="626"/>
      <c r="BK27" s="626"/>
      <c r="BL27" s="626"/>
      <c r="BM27" s="626"/>
      <c r="BN27" s="627"/>
      <c r="BO27" s="628">
        <v>100</v>
      </c>
      <c r="BP27" s="628"/>
      <c r="BQ27" s="628"/>
      <c r="BR27" s="628"/>
      <c r="BS27" s="634">
        <v>205052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434517</v>
      </c>
      <c r="CS27" s="645"/>
      <c r="CT27" s="645"/>
      <c r="CU27" s="645"/>
      <c r="CV27" s="645"/>
      <c r="CW27" s="645"/>
      <c r="CX27" s="645"/>
      <c r="CY27" s="646"/>
      <c r="CZ27" s="659">
        <v>11.7</v>
      </c>
      <c r="DA27" s="660"/>
      <c r="DB27" s="660"/>
      <c r="DC27" s="661"/>
      <c r="DD27" s="634">
        <v>209583</v>
      </c>
      <c r="DE27" s="645"/>
      <c r="DF27" s="645"/>
      <c r="DG27" s="645"/>
      <c r="DH27" s="645"/>
      <c r="DI27" s="645"/>
      <c r="DJ27" s="645"/>
      <c r="DK27" s="646"/>
      <c r="DL27" s="634">
        <v>209583</v>
      </c>
      <c r="DM27" s="645"/>
      <c r="DN27" s="645"/>
      <c r="DO27" s="645"/>
      <c r="DP27" s="645"/>
      <c r="DQ27" s="645"/>
      <c r="DR27" s="645"/>
      <c r="DS27" s="645"/>
      <c r="DT27" s="645"/>
      <c r="DU27" s="645"/>
      <c r="DV27" s="646"/>
      <c r="DW27" s="630">
        <v>8.8000000000000007</v>
      </c>
      <c r="DX27" s="657"/>
      <c r="DY27" s="657"/>
      <c r="DZ27" s="657"/>
      <c r="EA27" s="657"/>
      <c r="EB27" s="657"/>
      <c r="EC27" s="658"/>
    </row>
    <row r="28" spans="2:133" ht="11.25" customHeight="1">
      <c r="B28" s="622" t="s">
        <v>285</v>
      </c>
      <c r="C28" s="623"/>
      <c r="D28" s="623"/>
      <c r="E28" s="623"/>
      <c r="F28" s="623"/>
      <c r="G28" s="623"/>
      <c r="H28" s="623"/>
      <c r="I28" s="623"/>
      <c r="J28" s="623"/>
      <c r="K28" s="623"/>
      <c r="L28" s="623"/>
      <c r="M28" s="623"/>
      <c r="N28" s="623"/>
      <c r="O28" s="623"/>
      <c r="P28" s="623"/>
      <c r="Q28" s="624"/>
      <c r="R28" s="625">
        <v>2569</v>
      </c>
      <c r="S28" s="626"/>
      <c r="T28" s="626"/>
      <c r="U28" s="626"/>
      <c r="V28" s="626"/>
      <c r="W28" s="626"/>
      <c r="X28" s="626"/>
      <c r="Y28" s="627"/>
      <c r="Z28" s="628">
        <v>0.1</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431529</v>
      </c>
      <c r="CS28" s="626"/>
      <c r="CT28" s="626"/>
      <c r="CU28" s="626"/>
      <c r="CV28" s="626"/>
      <c r="CW28" s="626"/>
      <c r="CX28" s="626"/>
      <c r="CY28" s="627"/>
      <c r="CZ28" s="659">
        <v>11.6</v>
      </c>
      <c r="DA28" s="660"/>
      <c r="DB28" s="660"/>
      <c r="DC28" s="661"/>
      <c r="DD28" s="634">
        <v>314103</v>
      </c>
      <c r="DE28" s="626"/>
      <c r="DF28" s="626"/>
      <c r="DG28" s="626"/>
      <c r="DH28" s="626"/>
      <c r="DI28" s="626"/>
      <c r="DJ28" s="626"/>
      <c r="DK28" s="627"/>
      <c r="DL28" s="634">
        <v>314103</v>
      </c>
      <c r="DM28" s="626"/>
      <c r="DN28" s="626"/>
      <c r="DO28" s="626"/>
      <c r="DP28" s="626"/>
      <c r="DQ28" s="626"/>
      <c r="DR28" s="626"/>
      <c r="DS28" s="626"/>
      <c r="DT28" s="626"/>
      <c r="DU28" s="626"/>
      <c r="DV28" s="627"/>
      <c r="DW28" s="630">
        <v>13.1</v>
      </c>
      <c r="DX28" s="657"/>
      <c r="DY28" s="657"/>
      <c r="DZ28" s="657"/>
      <c r="EA28" s="657"/>
      <c r="EB28" s="657"/>
      <c r="EC28" s="658"/>
    </row>
    <row r="29" spans="2:133" ht="11.25" customHeight="1">
      <c r="B29" s="622" t="s">
        <v>287</v>
      </c>
      <c r="C29" s="623"/>
      <c r="D29" s="623"/>
      <c r="E29" s="623"/>
      <c r="F29" s="623"/>
      <c r="G29" s="623"/>
      <c r="H29" s="623"/>
      <c r="I29" s="623"/>
      <c r="J29" s="623"/>
      <c r="K29" s="623"/>
      <c r="L29" s="623"/>
      <c r="M29" s="623"/>
      <c r="N29" s="623"/>
      <c r="O29" s="623"/>
      <c r="P29" s="623"/>
      <c r="Q29" s="624"/>
      <c r="R29" s="625">
        <v>6028</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431493</v>
      </c>
      <c r="CS29" s="645"/>
      <c r="CT29" s="645"/>
      <c r="CU29" s="645"/>
      <c r="CV29" s="645"/>
      <c r="CW29" s="645"/>
      <c r="CX29" s="645"/>
      <c r="CY29" s="646"/>
      <c r="CZ29" s="659">
        <v>11.6</v>
      </c>
      <c r="DA29" s="660"/>
      <c r="DB29" s="660"/>
      <c r="DC29" s="661"/>
      <c r="DD29" s="634">
        <v>314067</v>
      </c>
      <c r="DE29" s="645"/>
      <c r="DF29" s="645"/>
      <c r="DG29" s="645"/>
      <c r="DH29" s="645"/>
      <c r="DI29" s="645"/>
      <c r="DJ29" s="645"/>
      <c r="DK29" s="646"/>
      <c r="DL29" s="634">
        <v>314067</v>
      </c>
      <c r="DM29" s="645"/>
      <c r="DN29" s="645"/>
      <c r="DO29" s="645"/>
      <c r="DP29" s="645"/>
      <c r="DQ29" s="645"/>
      <c r="DR29" s="645"/>
      <c r="DS29" s="645"/>
      <c r="DT29" s="645"/>
      <c r="DU29" s="645"/>
      <c r="DV29" s="646"/>
      <c r="DW29" s="630">
        <v>13.1</v>
      </c>
      <c r="DX29" s="657"/>
      <c r="DY29" s="657"/>
      <c r="DZ29" s="657"/>
      <c r="EA29" s="657"/>
      <c r="EB29" s="657"/>
      <c r="EC29" s="658"/>
    </row>
    <row r="30" spans="2:133" ht="11.25" customHeight="1">
      <c r="B30" s="622" t="s">
        <v>291</v>
      </c>
      <c r="C30" s="623"/>
      <c r="D30" s="623"/>
      <c r="E30" s="623"/>
      <c r="F30" s="623"/>
      <c r="G30" s="623"/>
      <c r="H30" s="623"/>
      <c r="I30" s="623"/>
      <c r="J30" s="623"/>
      <c r="K30" s="623"/>
      <c r="L30" s="623"/>
      <c r="M30" s="623"/>
      <c r="N30" s="623"/>
      <c r="O30" s="623"/>
      <c r="P30" s="623"/>
      <c r="Q30" s="624"/>
      <c r="R30" s="625" t="s">
        <v>113</v>
      </c>
      <c r="S30" s="626"/>
      <c r="T30" s="626"/>
      <c r="U30" s="626"/>
      <c r="V30" s="626"/>
      <c r="W30" s="626"/>
      <c r="X30" s="626"/>
      <c r="Y30" s="627"/>
      <c r="Z30" s="628" t="s">
        <v>113</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99.8</v>
      </c>
      <c r="BH30" s="684"/>
      <c r="BI30" s="684"/>
      <c r="BJ30" s="684"/>
      <c r="BK30" s="684"/>
      <c r="BL30" s="684"/>
      <c r="BM30" s="620">
        <v>99</v>
      </c>
      <c r="BN30" s="684"/>
      <c r="BO30" s="684"/>
      <c r="BP30" s="684"/>
      <c r="BQ30" s="685"/>
      <c r="BR30" s="683">
        <v>99.7</v>
      </c>
      <c r="BS30" s="684"/>
      <c r="BT30" s="684"/>
      <c r="BU30" s="684"/>
      <c r="BV30" s="684"/>
      <c r="BW30" s="684"/>
      <c r="BX30" s="620">
        <v>99</v>
      </c>
      <c r="BY30" s="684"/>
      <c r="BZ30" s="684"/>
      <c r="CA30" s="684"/>
      <c r="CB30" s="685"/>
      <c r="CD30" s="688"/>
      <c r="CE30" s="689"/>
      <c r="CF30" s="639" t="s">
        <v>294</v>
      </c>
      <c r="CG30" s="640"/>
      <c r="CH30" s="640"/>
      <c r="CI30" s="640"/>
      <c r="CJ30" s="640"/>
      <c r="CK30" s="640"/>
      <c r="CL30" s="640"/>
      <c r="CM30" s="640"/>
      <c r="CN30" s="640"/>
      <c r="CO30" s="640"/>
      <c r="CP30" s="640"/>
      <c r="CQ30" s="641"/>
      <c r="CR30" s="625">
        <v>387406</v>
      </c>
      <c r="CS30" s="626"/>
      <c r="CT30" s="626"/>
      <c r="CU30" s="626"/>
      <c r="CV30" s="626"/>
      <c r="CW30" s="626"/>
      <c r="CX30" s="626"/>
      <c r="CY30" s="627"/>
      <c r="CZ30" s="659">
        <v>10.4</v>
      </c>
      <c r="DA30" s="660"/>
      <c r="DB30" s="660"/>
      <c r="DC30" s="661"/>
      <c r="DD30" s="634">
        <v>271044</v>
      </c>
      <c r="DE30" s="626"/>
      <c r="DF30" s="626"/>
      <c r="DG30" s="626"/>
      <c r="DH30" s="626"/>
      <c r="DI30" s="626"/>
      <c r="DJ30" s="626"/>
      <c r="DK30" s="627"/>
      <c r="DL30" s="634">
        <v>271044</v>
      </c>
      <c r="DM30" s="626"/>
      <c r="DN30" s="626"/>
      <c r="DO30" s="626"/>
      <c r="DP30" s="626"/>
      <c r="DQ30" s="626"/>
      <c r="DR30" s="626"/>
      <c r="DS30" s="626"/>
      <c r="DT30" s="626"/>
      <c r="DU30" s="626"/>
      <c r="DV30" s="627"/>
      <c r="DW30" s="630">
        <v>11.3</v>
      </c>
      <c r="DX30" s="657"/>
      <c r="DY30" s="657"/>
      <c r="DZ30" s="657"/>
      <c r="EA30" s="657"/>
      <c r="EB30" s="657"/>
      <c r="EC30" s="658"/>
    </row>
    <row r="31" spans="2:133" ht="11.25" customHeight="1">
      <c r="B31" s="622" t="s">
        <v>295</v>
      </c>
      <c r="C31" s="623"/>
      <c r="D31" s="623"/>
      <c r="E31" s="623"/>
      <c r="F31" s="623"/>
      <c r="G31" s="623"/>
      <c r="H31" s="623"/>
      <c r="I31" s="623"/>
      <c r="J31" s="623"/>
      <c r="K31" s="623"/>
      <c r="L31" s="623"/>
      <c r="M31" s="623"/>
      <c r="N31" s="623"/>
      <c r="O31" s="623"/>
      <c r="P31" s="623"/>
      <c r="Q31" s="624"/>
      <c r="R31" s="625">
        <v>148198</v>
      </c>
      <c r="S31" s="626"/>
      <c r="T31" s="626"/>
      <c r="U31" s="626"/>
      <c r="V31" s="626"/>
      <c r="W31" s="626"/>
      <c r="X31" s="626"/>
      <c r="Y31" s="627"/>
      <c r="Z31" s="628">
        <v>3.8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99.8</v>
      </c>
      <c r="BH31" s="645"/>
      <c r="BI31" s="645"/>
      <c r="BJ31" s="645"/>
      <c r="BK31" s="645"/>
      <c r="BL31" s="645"/>
      <c r="BM31" s="631">
        <v>99.3</v>
      </c>
      <c r="BN31" s="681"/>
      <c r="BO31" s="681"/>
      <c r="BP31" s="681"/>
      <c r="BQ31" s="682"/>
      <c r="BR31" s="680">
        <v>99.7</v>
      </c>
      <c r="BS31" s="645"/>
      <c r="BT31" s="645"/>
      <c r="BU31" s="645"/>
      <c r="BV31" s="645"/>
      <c r="BW31" s="645"/>
      <c r="BX31" s="631">
        <v>99.2</v>
      </c>
      <c r="BY31" s="681"/>
      <c r="BZ31" s="681"/>
      <c r="CA31" s="681"/>
      <c r="CB31" s="682"/>
      <c r="CD31" s="688"/>
      <c r="CE31" s="689"/>
      <c r="CF31" s="639" t="s">
        <v>298</v>
      </c>
      <c r="CG31" s="640"/>
      <c r="CH31" s="640"/>
      <c r="CI31" s="640"/>
      <c r="CJ31" s="640"/>
      <c r="CK31" s="640"/>
      <c r="CL31" s="640"/>
      <c r="CM31" s="640"/>
      <c r="CN31" s="640"/>
      <c r="CO31" s="640"/>
      <c r="CP31" s="640"/>
      <c r="CQ31" s="641"/>
      <c r="CR31" s="625">
        <v>44087</v>
      </c>
      <c r="CS31" s="645"/>
      <c r="CT31" s="645"/>
      <c r="CU31" s="645"/>
      <c r="CV31" s="645"/>
      <c r="CW31" s="645"/>
      <c r="CX31" s="645"/>
      <c r="CY31" s="646"/>
      <c r="CZ31" s="659">
        <v>1.2</v>
      </c>
      <c r="DA31" s="660"/>
      <c r="DB31" s="660"/>
      <c r="DC31" s="661"/>
      <c r="DD31" s="634">
        <v>43023</v>
      </c>
      <c r="DE31" s="645"/>
      <c r="DF31" s="645"/>
      <c r="DG31" s="645"/>
      <c r="DH31" s="645"/>
      <c r="DI31" s="645"/>
      <c r="DJ31" s="645"/>
      <c r="DK31" s="646"/>
      <c r="DL31" s="634">
        <v>43023</v>
      </c>
      <c r="DM31" s="645"/>
      <c r="DN31" s="645"/>
      <c r="DO31" s="645"/>
      <c r="DP31" s="645"/>
      <c r="DQ31" s="645"/>
      <c r="DR31" s="645"/>
      <c r="DS31" s="645"/>
      <c r="DT31" s="645"/>
      <c r="DU31" s="645"/>
      <c r="DV31" s="646"/>
      <c r="DW31" s="630">
        <v>1.8</v>
      </c>
      <c r="DX31" s="657"/>
      <c r="DY31" s="657"/>
      <c r="DZ31" s="657"/>
      <c r="EA31" s="657"/>
      <c r="EB31" s="657"/>
      <c r="EC31" s="658"/>
    </row>
    <row r="32" spans="2:133" ht="11.25" customHeight="1">
      <c r="B32" s="622" t="s">
        <v>299</v>
      </c>
      <c r="C32" s="623"/>
      <c r="D32" s="623"/>
      <c r="E32" s="623"/>
      <c r="F32" s="623"/>
      <c r="G32" s="623"/>
      <c r="H32" s="623"/>
      <c r="I32" s="623"/>
      <c r="J32" s="623"/>
      <c r="K32" s="623"/>
      <c r="L32" s="623"/>
      <c r="M32" s="623"/>
      <c r="N32" s="623"/>
      <c r="O32" s="623"/>
      <c r="P32" s="623"/>
      <c r="Q32" s="624"/>
      <c r="R32" s="625">
        <v>119989</v>
      </c>
      <c r="S32" s="626"/>
      <c r="T32" s="626"/>
      <c r="U32" s="626"/>
      <c r="V32" s="626"/>
      <c r="W32" s="626"/>
      <c r="X32" s="626"/>
      <c r="Y32" s="627"/>
      <c r="Z32" s="628">
        <v>3.1</v>
      </c>
      <c r="AA32" s="628"/>
      <c r="AB32" s="628"/>
      <c r="AC32" s="628"/>
      <c r="AD32" s="629">
        <v>1130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99.7</v>
      </c>
      <c r="BH32" s="693"/>
      <c r="BI32" s="693"/>
      <c r="BJ32" s="693"/>
      <c r="BK32" s="693"/>
      <c r="BL32" s="693"/>
      <c r="BM32" s="694">
        <v>98.8</v>
      </c>
      <c r="BN32" s="693"/>
      <c r="BO32" s="693"/>
      <c r="BP32" s="693"/>
      <c r="BQ32" s="695"/>
      <c r="BR32" s="692">
        <v>99.7</v>
      </c>
      <c r="BS32" s="693"/>
      <c r="BT32" s="693"/>
      <c r="BU32" s="693"/>
      <c r="BV32" s="693"/>
      <c r="BW32" s="693"/>
      <c r="BX32" s="694">
        <v>98.8</v>
      </c>
      <c r="BY32" s="693"/>
      <c r="BZ32" s="693"/>
      <c r="CA32" s="693"/>
      <c r="CB32" s="695"/>
      <c r="CD32" s="690"/>
      <c r="CE32" s="691"/>
      <c r="CF32" s="639" t="s">
        <v>301</v>
      </c>
      <c r="CG32" s="640"/>
      <c r="CH32" s="640"/>
      <c r="CI32" s="640"/>
      <c r="CJ32" s="640"/>
      <c r="CK32" s="640"/>
      <c r="CL32" s="640"/>
      <c r="CM32" s="640"/>
      <c r="CN32" s="640"/>
      <c r="CO32" s="640"/>
      <c r="CP32" s="640"/>
      <c r="CQ32" s="641"/>
      <c r="CR32" s="625">
        <v>36</v>
      </c>
      <c r="CS32" s="626"/>
      <c r="CT32" s="626"/>
      <c r="CU32" s="626"/>
      <c r="CV32" s="626"/>
      <c r="CW32" s="626"/>
      <c r="CX32" s="626"/>
      <c r="CY32" s="627"/>
      <c r="CZ32" s="659">
        <v>0</v>
      </c>
      <c r="DA32" s="660"/>
      <c r="DB32" s="660"/>
      <c r="DC32" s="661"/>
      <c r="DD32" s="634">
        <v>36</v>
      </c>
      <c r="DE32" s="626"/>
      <c r="DF32" s="626"/>
      <c r="DG32" s="626"/>
      <c r="DH32" s="626"/>
      <c r="DI32" s="626"/>
      <c r="DJ32" s="626"/>
      <c r="DK32" s="627"/>
      <c r="DL32" s="634">
        <v>36</v>
      </c>
      <c r="DM32" s="626"/>
      <c r="DN32" s="626"/>
      <c r="DO32" s="626"/>
      <c r="DP32" s="626"/>
      <c r="DQ32" s="626"/>
      <c r="DR32" s="626"/>
      <c r="DS32" s="626"/>
      <c r="DT32" s="626"/>
      <c r="DU32" s="626"/>
      <c r="DV32" s="627"/>
      <c r="DW32" s="630">
        <v>0</v>
      </c>
      <c r="DX32" s="657"/>
      <c r="DY32" s="657"/>
      <c r="DZ32" s="657"/>
      <c r="EA32" s="657"/>
      <c r="EB32" s="657"/>
      <c r="EC32" s="658"/>
    </row>
    <row r="33" spans="2:133" ht="11.25" customHeight="1">
      <c r="B33" s="622" t="s">
        <v>302</v>
      </c>
      <c r="C33" s="623"/>
      <c r="D33" s="623"/>
      <c r="E33" s="623"/>
      <c r="F33" s="623"/>
      <c r="G33" s="623"/>
      <c r="H33" s="623"/>
      <c r="I33" s="623"/>
      <c r="J33" s="623"/>
      <c r="K33" s="623"/>
      <c r="L33" s="623"/>
      <c r="M33" s="623"/>
      <c r="N33" s="623"/>
      <c r="O33" s="623"/>
      <c r="P33" s="623"/>
      <c r="Q33" s="624"/>
      <c r="R33" s="625">
        <v>358700</v>
      </c>
      <c r="S33" s="626"/>
      <c r="T33" s="626"/>
      <c r="U33" s="626"/>
      <c r="V33" s="626"/>
      <c r="W33" s="626"/>
      <c r="X33" s="626"/>
      <c r="Y33" s="627"/>
      <c r="Z33" s="628">
        <v>9.1999999999999993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1572461</v>
      </c>
      <c r="CS33" s="645"/>
      <c r="CT33" s="645"/>
      <c r="CU33" s="645"/>
      <c r="CV33" s="645"/>
      <c r="CW33" s="645"/>
      <c r="CX33" s="645"/>
      <c r="CY33" s="646"/>
      <c r="CZ33" s="659">
        <v>42.2</v>
      </c>
      <c r="DA33" s="660"/>
      <c r="DB33" s="660"/>
      <c r="DC33" s="661"/>
      <c r="DD33" s="634">
        <v>1260985</v>
      </c>
      <c r="DE33" s="645"/>
      <c r="DF33" s="645"/>
      <c r="DG33" s="645"/>
      <c r="DH33" s="645"/>
      <c r="DI33" s="645"/>
      <c r="DJ33" s="645"/>
      <c r="DK33" s="646"/>
      <c r="DL33" s="634">
        <v>760773</v>
      </c>
      <c r="DM33" s="645"/>
      <c r="DN33" s="645"/>
      <c r="DO33" s="645"/>
      <c r="DP33" s="645"/>
      <c r="DQ33" s="645"/>
      <c r="DR33" s="645"/>
      <c r="DS33" s="645"/>
      <c r="DT33" s="645"/>
      <c r="DU33" s="645"/>
      <c r="DV33" s="646"/>
      <c r="DW33" s="630">
        <v>31.8</v>
      </c>
      <c r="DX33" s="657"/>
      <c r="DY33" s="657"/>
      <c r="DZ33" s="657"/>
      <c r="EA33" s="657"/>
      <c r="EB33" s="657"/>
      <c r="EC33" s="658"/>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499494</v>
      </c>
      <c r="CS34" s="626"/>
      <c r="CT34" s="626"/>
      <c r="CU34" s="626"/>
      <c r="CV34" s="626"/>
      <c r="CW34" s="626"/>
      <c r="CX34" s="626"/>
      <c r="CY34" s="627"/>
      <c r="CZ34" s="659">
        <v>13.4</v>
      </c>
      <c r="DA34" s="660"/>
      <c r="DB34" s="660"/>
      <c r="DC34" s="661"/>
      <c r="DD34" s="634">
        <v>403157</v>
      </c>
      <c r="DE34" s="626"/>
      <c r="DF34" s="626"/>
      <c r="DG34" s="626"/>
      <c r="DH34" s="626"/>
      <c r="DI34" s="626"/>
      <c r="DJ34" s="626"/>
      <c r="DK34" s="627"/>
      <c r="DL34" s="634">
        <v>303345</v>
      </c>
      <c r="DM34" s="626"/>
      <c r="DN34" s="626"/>
      <c r="DO34" s="626"/>
      <c r="DP34" s="626"/>
      <c r="DQ34" s="626"/>
      <c r="DR34" s="626"/>
      <c r="DS34" s="626"/>
      <c r="DT34" s="626"/>
      <c r="DU34" s="626"/>
      <c r="DV34" s="627"/>
      <c r="DW34" s="630">
        <v>12.7</v>
      </c>
      <c r="DX34" s="657"/>
      <c r="DY34" s="657"/>
      <c r="DZ34" s="657"/>
      <c r="EA34" s="657"/>
      <c r="EB34" s="657"/>
      <c r="EC34" s="658"/>
    </row>
    <row r="35" spans="2:133" ht="11.25" customHeight="1">
      <c r="B35" s="622" t="s">
        <v>308</v>
      </c>
      <c r="C35" s="623"/>
      <c r="D35" s="623"/>
      <c r="E35" s="623"/>
      <c r="F35" s="623"/>
      <c r="G35" s="623"/>
      <c r="H35" s="623"/>
      <c r="I35" s="623"/>
      <c r="J35" s="623"/>
      <c r="K35" s="623"/>
      <c r="L35" s="623"/>
      <c r="M35" s="623"/>
      <c r="N35" s="623"/>
      <c r="O35" s="623"/>
      <c r="P35" s="623"/>
      <c r="Q35" s="624"/>
      <c r="R35" s="625">
        <v>130500</v>
      </c>
      <c r="S35" s="626"/>
      <c r="T35" s="626"/>
      <c r="U35" s="626"/>
      <c r="V35" s="626"/>
      <c r="W35" s="626"/>
      <c r="X35" s="626"/>
      <c r="Y35" s="627"/>
      <c r="Z35" s="628">
        <v>3.3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415942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22712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40520</v>
      </c>
      <c r="CS35" s="645"/>
      <c r="CT35" s="645"/>
      <c r="CU35" s="645"/>
      <c r="CV35" s="645"/>
      <c r="CW35" s="645"/>
      <c r="CX35" s="645"/>
      <c r="CY35" s="646"/>
      <c r="CZ35" s="659">
        <v>1.1000000000000001</v>
      </c>
      <c r="DA35" s="660"/>
      <c r="DB35" s="660"/>
      <c r="DC35" s="661"/>
      <c r="DD35" s="634">
        <v>27257</v>
      </c>
      <c r="DE35" s="645"/>
      <c r="DF35" s="645"/>
      <c r="DG35" s="645"/>
      <c r="DH35" s="645"/>
      <c r="DI35" s="645"/>
      <c r="DJ35" s="645"/>
      <c r="DK35" s="646"/>
      <c r="DL35" s="634">
        <v>24702</v>
      </c>
      <c r="DM35" s="645"/>
      <c r="DN35" s="645"/>
      <c r="DO35" s="645"/>
      <c r="DP35" s="645"/>
      <c r="DQ35" s="645"/>
      <c r="DR35" s="645"/>
      <c r="DS35" s="645"/>
      <c r="DT35" s="645"/>
      <c r="DU35" s="645"/>
      <c r="DV35" s="646"/>
      <c r="DW35" s="630">
        <v>1</v>
      </c>
      <c r="DX35" s="657"/>
      <c r="DY35" s="657"/>
      <c r="DZ35" s="657"/>
      <c r="EA35" s="657"/>
      <c r="EB35" s="657"/>
      <c r="EC35" s="658"/>
    </row>
    <row r="36" spans="2:133" ht="11.25" customHeight="1">
      <c r="B36" s="668" t="s">
        <v>312</v>
      </c>
      <c r="C36" s="669"/>
      <c r="D36" s="669"/>
      <c r="E36" s="669"/>
      <c r="F36" s="669"/>
      <c r="G36" s="669"/>
      <c r="H36" s="669"/>
      <c r="I36" s="669"/>
      <c r="J36" s="669"/>
      <c r="K36" s="669"/>
      <c r="L36" s="669"/>
      <c r="M36" s="669"/>
      <c r="N36" s="669"/>
      <c r="O36" s="669"/>
      <c r="P36" s="669"/>
      <c r="Q36" s="670"/>
      <c r="R36" s="697">
        <v>3899725</v>
      </c>
      <c r="S36" s="698"/>
      <c r="T36" s="698"/>
      <c r="U36" s="698"/>
      <c r="V36" s="698"/>
      <c r="W36" s="698"/>
      <c r="X36" s="698"/>
      <c r="Y36" s="699"/>
      <c r="Z36" s="700">
        <v>100</v>
      </c>
      <c r="AA36" s="700"/>
      <c r="AB36" s="700"/>
      <c r="AC36" s="700"/>
      <c r="AD36" s="701">
        <v>2260819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82516</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19327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554280</v>
      </c>
      <c r="CS36" s="626"/>
      <c r="CT36" s="626"/>
      <c r="CU36" s="626"/>
      <c r="CV36" s="626"/>
      <c r="CW36" s="626"/>
      <c r="CX36" s="626"/>
      <c r="CY36" s="627"/>
      <c r="CZ36" s="659">
        <v>14.9</v>
      </c>
      <c r="DA36" s="660"/>
      <c r="DB36" s="660"/>
      <c r="DC36" s="661"/>
      <c r="DD36" s="634">
        <v>472073</v>
      </c>
      <c r="DE36" s="626"/>
      <c r="DF36" s="626"/>
      <c r="DG36" s="626"/>
      <c r="DH36" s="626"/>
      <c r="DI36" s="626"/>
      <c r="DJ36" s="626"/>
      <c r="DK36" s="627"/>
      <c r="DL36" s="634">
        <v>271319</v>
      </c>
      <c r="DM36" s="626"/>
      <c r="DN36" s="626"/>
      <c r="DO36" s="626"/>
      <c r="DP36" s="626"/>
      <c r="DQ36" s="626"/>
      <c r="DR36" s="626"/>
      <c r="DS36" s="626"/>
      <c r="DT36" s="626"/>
      <c r="DU36" s="626"/>
      <c r="DV36" s="627"/>
      <c r="DW36" s="630">
        <v>11.3</v>
      </c>
      <c r="DX36" s="657"/>
      <c r="DY36" s="657"/>
      <c r="DZ36" s="657"/>
      <c r="EA36" s="657"/>
      <c r="EB36" s="657"/>
      <c r="EC36" s="658"/>
    </row>
    <row r="37" spans="2:133" ht="11.25" customHeight="1">
      <c r="AQ37" s="704" t="s">
        <v>316</v>
      </c>
      <c r="AR37" s="705"/>
      <c r="AS37" s="705"/>
      <c r="AT37" s="705"/>
      <c r="AU37" s="705"/>
      <c r="AV37" s="705"/>
      <c r="AW37" s="705"/>
      <c r="AX37" s="705"/>
      <c r="AY37" s="706"/>
      <c r="AZ37" s="625">
        <v>64448</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616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177742</v>
      </c>
      <c r="CS37" s="645"/>
      <c r="CT37" s="645"/>
      <c r="CU37" s="645"/>
      <c r="CV37" s="645"/>
      <c r="CW37" s="645"/>
      <c r="CX37" s="645"/>
      <c r="CY37" s="646"/>
      <c r="CZ37" s="659">
        <v>4.8</v>
      </c>
      <c r="DA37" s="660"/>
      <c r="DB37" s="660"/>
      <c r="DC37" s="661"/>
      <c r="DD37" s="634">
        <v>177742</v>
      </c>
      <c r="DE37" s="645"/>
      <c r="DF37" s="645"/>
      <c r="DG37" s="645"/>
      <c r="DH37" s="645"/>
      <c r="DI37" s="645"/>
      <c r="DJ37" s="645"/>
      <c r="DK37" s="646"/>
      <c r="DL37" s="634">
        <v>89677</v>
      </c>
      <c r="DM37" s="645"/>
      <c r="DN37" s="645"/>
      <c r="DO37" s="645"/>
      <c r="DP37" s="645"/>
      <c r="DQ37" s="645"/>
      <c r="DR37" s="645"/>
      <c r="DS37" s="645"/>
      <c r="DT37" s="645"/>
      <c r="DU37" s="645"/>
      <c r="DV37" s="646"/>
      <c r="DW37" s="630">
        <v>3.8</v>
      </c>
      <c r="DX37" s="657"/>
      <c r="DY37" s="657"/>
      <c r="DZ37" s="657"/>
      <c r="EA37" s="657"/>
      <c r="EB37" s="657"/>
      <c r="EC37" s="658"/>
    </row>
    <row r="38" spans="2:133" ht="11.25" customHeight="1">
      <c r="AQ38" s="704" t="s">
        <v>319</v>
      </c>
      <c r="AR38" s="705"/>
      <c r="AS38" s="705"/>
      <c r="AT38" s="705"/>
      <c r="AU38" s="705"/>
      <c r="AV38" s="705"/>
      <c r="AW38" s="705"/>
      <c r="AX38" s="705"/>
      <c r="AY38" s="706"/>
      <c r="AZ38" s="625">
        <v>29221</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1089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351494</v>
      </c>
      <c r="CS38" s="626"/>
      <c r="CT38" s="626"/>
      <c r="CU38" s="626"/>
      <c r="CV38" s="626"/>
      <c r="CW38" s="626"/>
      <c r="CX38" s="626"/>
      <c r="CY38" s="627"/>
      <c r="CZ38" s="659">
        <v>9.4</v>
      </c>
      <c r="DA38" s="660"/>
      <c r="DB38" s="660"/>
      <c r="DC38" s="661"/>
      <c r="DD38" s="634">
        <v>328498</v>
      </c>
      <c r="DE38" s="626"/>
      <c r="DF38" s="626"/>
      <c r="DG38" s="626"/>
      <c r="DH38" s="626"/>
      <c r="DI38" s="626"/>
      <c r="DJ38" s="626"/>
      <c r="DK38" s="627"/>
      <c r="DL38" s="634">
        <v>161407</v>
      </c>
      <c r="DM38" s="626"/>
      <c r="DN38" s="626"/>
      <c r="DO38" s="626"/>
      <c r="DP38" s="626"/>
      <c r="DQ38" s="626"/>
      <c r="DR38" s="626"/>
      <c r="DS38" s="626"/>
      <c r="DT38" s="626"/>
      <c r="DU38" s="626"/>
      <c r="DV38" s="627"/>
      <c r="DW38" s="630">
        <v>6.7</v>
      </c>
      <c r="DX38" s="657"/>
      <c r="DY38" s="657"/>
      <c r="DZ38" s="657"/>
      <c r="EA38" s="657"/>
      <c r="EB38" s="657"/>
      <c r="EC38" s="658"/>
    </row>
    <row r="39" spans="2:133" ht="11.25" customHeight="1">
      <c r="AQ39" s="704" t="s">
        <v>322</v>
      </c>
      <c r="AR39" s="705"/>
      <c r="AS39" s="705"/>
      <c r="AT39" s="705"/>
      <c r="AU39" s="705"/>
      <c r="AV39" s="705"/>
      <c r="AW39" s="705"/>
      <c r="AX39" s="705"/>
      <c r="AY39" s="706"/>
      <c r="AZ39" s="625">
        <v>4290</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88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31673</v>
      </c>
      <c r="CS39" s="645"/>
      <c r="CT39" s="645"/>
      <c r="CU39" s="645"/>
      <c r="CV39" s="645"/>
      <c r="CW39" s="645"/>
      <c r="CX39" s="645"/>
      <c r="CY39" s="646"/>
      <c r="CZ39" s="659">
        <v>0.8</v>
      </c>
      <c r="DA39" s="660"/>
      <c r="DB39" s="660"/>
      <c r="DC39" s="661"/>
      <c r="DD39" s="634">
        <v>30000</v>
      </c>
      <c r="DE39" s="645"/>
      <c r="DF39" s="645"/>
      <c r="DG39" s="645"/>
      <c r="DH39" s="645"/>
      <c r="DI39" s="645"/>
      <c r="DJ39" s="645"/>
      <c r="DK39" s="646"/>
      <c r="DL39" s="634" t="s">
        <v>326</v>
      </c>
      <c r="DM39" s="645"/>
      <c r="DN39" s="645"/>
      <c r="DO39" s="645"/>
      <c r="DP39" s="645"/>
      <c r="DQ39" s="645"/>
      <c r="DR39" s="645"/>
      <c r="DS39" s="645"/>
      <c r="DT39" s="645"/>
      <c r="DU39" s="645"/>
      <c r="DV39" s="646"/>
      <c r="DW39" s="630" t="s">
        <v>326</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65121</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121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95000</v>
      </c>
      <c r="CS40" s="626"/>
      <c r="CT40" s="626"/>
      <c r="CU40" s="626"/>
      <c r="CV40" s="626"/>
      <c r="CW40" s="626"/>
      <c r="CX40" s="626"/>
      <c r="CY40" s="627"/>
      <c r="CZ40" s="659">
        <v>2.5</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170346</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334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625901</v>
      </c>
      <c r="CS42" s="626"/>
      <c r="CT42" s="626"/>
      <c r="CU42" s="626"/>
      <c r="CV42" s="626"/>
      <c r="CW42" s="626"/>
      <c r="CX42" s="626"/>
      <c r="CY42" s="627"/>
      <c r="CZ42" s="659">
        <v>16.8</v>
      </c>
      <c r="DA42" s="708"/>
      <c r="DB42" s="708"/>
      <c r="DC42" s="709"/>
      <c r="DD42" s="634">
        <v>214055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24417</v>
      </c>
      <c r="CS43" s="645"/>
      <c r="CT43" s="645"/>
      <c r="CU43" s="645"/>
      <c r="CV43" s="645"/>
      <c r="CW43" s="645"/>
      <c r="CX43" s="645"/>
      <c r="CY43" s="646"/>
      <c r="CZ43" s="659">
        <v>0.7</v>
      </c>
      <c r="DA43" s="660"/>
      <c r="DB43" s="660"/>
      <c r="DC43" s="661"/>
      <c r="DD43" s="634">
        <v>24417</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625901</v>
      </c>
      <c r="CS44" s="626"/>
      <c r="CT44" s="626"/>
      <c r="CU44" s="626"/>
      <c r="CV44" s="626"/>
      <c r="CW44" s="626"/>
      <c r="CX44" s="626"/>
      <c r="CY44" s="627"/>
      <c r="CZ44" s="659">
        <v>16.8</v>
      </c>
      <c r="DA44" s="708"/>
      <c r="DB44" s="708"/>
      <c r="DC44" s="709"/>
      <c r="DD44" s="634">
        <v>214055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475725</v>
      </c>
      <c r="CS45" s="645"/>
      <c r="CT45" s="645"/>
      <c r="CU45" s="645"/>
      <c r="CV45" s="645"/>
      <c r="CW45" s="645"/>
      <c r="CX45" s="645"/>
      <c r="CY45" s="646"/>
      <c r="CZ45" s="659">
        <v>12.8</v>
      </c>
      <c r="DA45" s="660"/>
      <c r="DB45" s="660"/>
      <c r="DC45" s="661"/>
      <c r="DD45" s="634">
        <v>78151</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142029</v>
      </c>
      <c r="CS46" s="626"/>
      <c r="CT46" s="626"/>
      <c r="CU46" s="626"/>
      <c r="CV46" s="626"/>
      <c r="CW46" s="626"/>
      <c r="CX46" s="626"/>
      <c r="CY46" s="627"/>
      <c r="CZ46" s="659">
        <v>3.8</v>
      </c>
      <c r="DA46" s="708"/>
      <c r="DB46" s="708"/>
      <c r="DC46" s="709"/>
      <c r="DD46" s="634">
        <v>134657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113</v>
      </c>
      <c r="CS47" s="645"/>
      <c r="CT47" s="645"/>
      <c r="CU47" s="645"/>
      <c r="CV47" s="645"/>
      <c r="CW47" s="645"/>
      <c r="CX47" s="645"/>
      <c r="CY47" s="646"/>
      <c r="CZ47" s="659" t="s">
        <v>113</v>
      </c>
      <c r="DA47" s="660"/>
      <c r="DB47" s="660"/>
      <c r="DC47" s="661"/>
      <c r="DD47" s="634" t="s">
        <v>113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3727102</v>
      </c>
      <c r="CS49" s="693"/>
      <c r="CT49" s="693"/>
      <c r="CU49" s="693"/>
      <c r="CV49" s="693"/>
      <c r="CW49" s="693"/>
      <c r="CX49" s="693"/>
      <c r="CY49" s="720"/>
      <c r="CZ49" s="721">
        <v>100</v>
      </c>
      <c r="DA49" s="722"/>
      <c r="DB49" s="722"/>
      <c r="DC49" s="723"/>
      <c r="DD49" s="724">
        <v>2598369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3900</v>
      </c>
      <c r="R7" s="755"/>
      <c r="S7" s="755"/>
      <c r="T7" s="755"/>
      <c r="U7" s="755"/>
      <c r="V7" s="755">
        <v>3727</v>
      </c>
      <c r="W7" s="755"/>
      <c r="X7" s="755"/>
      <c r="Y7" s="755"/>
      <c r="Z7" s="755"/>
      <c r="AA7" s="755">
        <v>173</v>
      </c>
      <c r="AB7" s="755"/>
      <c r="AC7" s="755"/>
      <c r="AD7" s="755"/>
      <c r="AE7" s="756"/>
      <c r="AF7" s="757">
        <v>156</v>
      </c>
      <c r="AG7" s="758"/>
      <c r="AH7" s="758"/>
      <c r="AI7" s="758"/>
      <c r="AJ7" s="759"/>
      <c r="AK7" s="794" t="s">
        <v>563</v>
      </c>
      <c r="AL7" s="795"/>
      <c r="AM7" s="795"/>
      <c r="AN7" s="795"/>
      <c r="AO7" s="795"/>
      <c r="AP7" s="795">
        <v>4602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561</v>
      </c>
      <c r="BT7" s="799"/>
      <c r="BU7" s="799"/>
      <c r="BV7" s="799"/>
      <c r="BW7" s="799"/>
      <c r="BX7" s="799"/>
      <c r="BY7" s="799"/>
      <c r="BZ7" s="799"/>
      <c r="CA7" s="799"/>
      <c r="CB7" s="799"/>
      <c r="CC7" s="799"/>
      <c r="CD7" s="799"/>
      <c r="CE7" s="799"/>
      <c r="CF7" s="799"/>
      <c r="CG7" s="800"/>
      <c r="CH7" s="791" t="s">
        <v>563</v>
      </c>
      <c r="CI7" s="792"/>
      <c r="CJ7" s="792"/>
      <c r="CK7" s="792"/>
      <c r="CL7" s="793"/>
      <c r="CM7" s="791">
        <v>8</v>
      </c>
      <c r="CN7" s="792"/>
      <c r="CO7" s="792"/>
      <c r="CP7" s="792"/>
      <c r="CQ7" s="793"/>
      <c r="CR7" s="791">
        <v>3</v>
      </c>
      <c r="CS7" s="792"/>
      <c r="CT7" s="792"/>
      <c r="CU7" s="792"/>
      <c r="CV7" s="793"/>
      <c r="CW7" s="791">
        <v>19</v>
      </c>
      <c r="CX7" s="792"/>
      <c r="CY7" s="792"/>
      <c r="CZ7" s="792"/>
      <c r="DA7" s="793"/>
      <c r="DB7" s="791" t="s">
        <v>563</v>
      </c>
      <c r="DC7" s="792"/>
      <c r="DD7" s="792"/>
      <c r="DE7" s="792"/>
      <c r="DF7" s="793"/>
      <c r="DG7" s="791" t="s">
        <v>565</v>
      </c>
      <c r="DH7" s="792"/>
      <c r="DI7" s="792"/>
      <c r="DJ7" s="792"/>
      <c r="DK7" s="793"/>
      <c r="DL7" s="791" t="s">
        <v>563</v>
      </c>
      <c r="DM7" s="792"/>
      <c r="DN7" s="792"/>
      <c r="DO7" s="792"/>
      <c r="DP7" s="793"/>
      <c r="DQ7" s="791" t="s">
        <v>565</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562</v>
      </c>
      <c r="BT8" s="789"/>
      <c r="BU8" s="789"/>
      <c r="BV8" s="789"/>
      <c r="BW8" s="789"/>
      <c r="BX8" s="789"/>
      <c r="BY8" s="789"/>
      <c r="BZ8" s="789"/>
      <c r="CA8" s="789"/>
      <c r="CB8" s="789"/>
      <c r="CC8" s="789"/>
      <c r="CD8" s="789"/>
      <c r="CE8" s="789"/>
      <c r="CF8" s="789"/>
      <c r="CG8" s="790"/>
      <c r="CH8" s="801" t="s">
        <v>565</v>
      </c>
      <c r="CI8" s="802"/>
      <c r="CJ8" s="802"/>
      <c r="CK8" s="802"/>
      <c r="CL8" s="803"/>
      <c r="CM8" s="801">
        <v>15</v>
      </c>
      <c r="CN8" s="802"/>
      <c r="CO8" s="802"/>
      <c r="CP8" s="802"/>
      <c r="CQ8" s="803"/>
      <c r="CR8" s="801">
        <v>10</v>
      </c>
      <c r="CS8" s="802"/>
      <c r="CT8" s="802"/>
      <c r="CU8" s="802"/>
      <c r="CV8" s="803"/>
      <c r="CW8" s="801" t="s">
        <v>563</v>
      </c>
      <c r="CX8" s="802"/>
      <c r="CY8" s="802"/>
      <c r="CZ8" s="802"/>
      <c r="DA8" s="803"/>
      <c r="DB8" s="801" t="s">
        <v>563</v>
      </c>
      <c r="DC8" s="802"/>
      <c r="DD8" s="802"/>
      <c r="DE8" s="802"/>
      <c r="DF8" s="803"/>
      <c r="DG8" s="801">
        <v>339</v>
      </c>
      <c r="DH8" s="802"/>
      <c r="DI8" s="802"/>
      <c r="DJ8" s="802"/>
      <c r="DK8" s="803"/>
      <c r="DL8" s="801" t="s">
        <v>565</v>
      </c>
      <c r="DM8" s="802"/>
      <c r="DN8" s="802"/>
      <c r="DO8" s="802"/>
      <c r="DP8" s="803"/>
      <c r="DQ8" s="801">
        <v>335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156</v>
      </c>
      <c r="AG23" s="814"/>
      <c r="AH23" s="814"/>
      <c r="AI23" s="814"/>
      <c r="AJ23" s="817"/>
      <c r="AK23" s="818"/>
      <c r="AL23" s="819"/>
      <c r="AM23" s="819"/>
      <c r="AN23" s="819"/>
      <c r="AO23" s="819"/>
      <c r="AP23" s="814"/>
      <c r="AQ23" s="814"/>
      <c r="AR23" s="814"/>
      <c r="AS23" s="814"/>
      <c r="AT23" s="814"/>
      <c r="AU23" s="820"/>
      <c r="AV23" s="820"/>
      <c r="AW23" s="820"/>
      <c r="AX23" s="820"/>
      <c r="AY23" s="821"/>
      <c r="AZ23" s="829" t="s">
        <v>371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600</v>
      </c>
      <c r="R28" s="843"/>
      <c r="S28" s="843"/>
      <c r="T28" s="843"/>
      <c r="U28" s="843"/>
      <c r="V28" s="843">
        <v>577</v>
      </c>
      <c r="W28" s="843"/>
      <c r="X28" s="843"/>
      <c r="Y28" s="843"/>
      <c r="Z28" s="843"/>
      <c r="AA28" s="843">
        <v>23</v>
      </c>
      <c r="AB28" s="843"/>
      <c r="AC28" s="843"/>
      <c r="AD28" s="843"/>
      <c r="AE28" s="844"/>
      <c r="AF28" s="845">
        <v>23</v>
      </c>
      <c r="AG28" s="843"/>
      <c r="AH28" s="843"/>
      <c r="AI28" s="843"/>
      <c r="AJ28" s="846"/>
      <c r="AK28" s="847">
        <v>59</v>
      </c>
      <c r="AL28" s="838"/>
      <c r="AM28" s="838"/>
      <c r="AN28" s="838"/>
      <c r="AO28" s="838"/>
      <c r="AP28" s="838" t="s">
        <v>563</v>
      </c>
      <c r="AQ28" s="838"/>
      <c r="AR28" s="838"/>
      <c r="AS28" s="838"/>
      <c r="AT28" s="838"/>
      <c r="AU28" s="838" t="s">
        <v>563</v>
      </c>
      <c r="AV28" s="838"/>
      <c r="AW28" s="838"/>
      <c r="AX28" s="838"/>
      <c r="AY28" s="838"/>
      <c r="AZ28" s="839" t="s">
        <v>563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485</v>
      </c>
      <c r="R29" s="779"/>
      <c r="S29" s="779"/>
      <c r="T29" s="779"/>
      <c r="U29" s="779"/>
      <c r="V29" s="779">
        <v>473</v>
      </c>
      <c r="W29" s="779"/>
      <c r="X29" s="779"/>
      <c r="Y29" s="779"/>
      <c r="Z29" s="779"/>
      <c r="AA29" s="779">
        <v>12</v>
      </c>
      <c r="AB29" s="779"/>
      <c r="AC29" s="779"/>
      <c r="AD29" s="779"/>
      <c r="AE29" s="780"/>
      <c r="AF29" s="781">
        <v>12</v>
      </c>
      <c r="AG29" s="782"/>
      <c r="AH29" s="782"/>
      <c r="AI29" s="782"/>
      <c r="AJ29" s="783"/>
      <c r="AK29" s="850">
        <v>93</v>
      </c>
      <c r="AL29" s="851"/>
      <c r="AM29" s="851"/>
      <c r="AN29" s="851"/>
      <c r="AO29" s="851"/>
      <c r="AP29" s="851" t="s">
        <v>563</v>
      </c>
      <c r="AQ29" s="851"/>
      <c r="AR29" s="851"/>
      <c r="AS29" s="851"/>
      <c r="AT29" s="851"/>
      <c r="AU29" s="851" t="s">
        <v>563</v>
      </c>
      <c r="AV29" s="851"/>
      <c r="AW29" s="851"/>
      <c r="AX29" s="851"/>
      <c r="AY29" s="851"/>
      <c r="AZ29" s="851" t="s">
        <v>563</v>
      </c>
      <c r="BA29" s="851"/>
      <c r="BB29" s="851"/>
      <c r="BC29" s="851"/>
      <c r="BD29" s="851"/>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53</v>
      </c>
      <c r="R30" s="779"/>
      <c r="S30" s="779"/>
      <c r="T30" s="779"/>
      <c r="U30" s="779"/>
      <c r="V30" s="779">
        <v>52</v>
      </c>
      <c r="W30" s="779"/>
      <c r="X30" s="779"/>
      <c r="Y30" s="779"/>
      <c r="Z30" s="779"/>
      <c r="AA30" s="779">
        <v>1</v>
      </c>
      <c r="AB30" s="779"/>
      <c r="AC30" s="779"/>
      <c r="AD30" s="779"/>
      <c r="AE30" s="780"/>
      <c r="AF30" s="781">
        <v>1</v>
      </c>
      <c r="AG30" s="782"/>
      <c r="AH30" s="782"/>
      <c r="AI30" s="782"/>
      <c r="AJ30" s="783"/>
      <c r="AK30" s="850">
        <v>13</v>
      </c>
      <c r="AL30" s="851"/>
      <c r="AM30" s="851"/>
      <c r="AN30" s="851"/>
      <c r="AO30" s="851"/>
      <c r="AP30" s="851" t="s">
        <v>563</v>
      </c>
      <c r="AQ30" s="851"/>
      <c r="AR30" s="851"/>
      <c r="AS30" s="851"/>
      <c r="AT30" s="851"/>
      <c r="AU30" s="851" t="s">
        <v>563</v>
      </c>
      <c r="AV30" s="851"/>
      <c r="AW30" s="851"/>
      <c r="AX30" s="851"/>
      <c r="AY30" s="851"/>
      <c r="AZ30" s="851" t="s">
        <v>563</v>
      </c>
      <c r="BA30" s="851"/>
      <c r="BB30" s="851"/>
      <c r="BC30" s="851"/>
      <c r="BD30" s="851"/>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57</v>
      </c>
      <c r="R31" s="779"/>
      <c r="S31" s="779"/>
      <c r="T31" s="779"/>
      <c r="U31" s="779"/>
      <c r="V31" s="779">
        <v>55</v>
      </c>
      <c r="W31" s="779"/>
      <c r="X31" s="779"/>
      <c r="Y31" s="779"/>
      <c r="Z31" s="779"/>
      <c r="AA31" s="779">
        <v>2</v>
      </c>
      <c r="AB31" s="779"/>
      <c r="AC31" s="779"/>
      <c r="AD31" s="779"/>
      <c r="AE31" s="780"/>
      <c r="AF31" s="781">
        <v>2</v>
      </c>
      <c r="AG31" s="782"/>
      <c r="AH31" s="782"/>
      <c r="AI31" s="782"/>
      <c r="AJ31" s="783"/>
      <c r="AK31" s="850">
        <v>31</v>
      </c>
      <c r="AL31" s="851"/>
      <c r="AM31" s="851"/>
      <c r="AN31" s="851"/>
      <c r="AO31" s="851"/>
      <c r="AP31" s="851" t="s">
        <v>563</v>
      </c>
      <c r="AQ31" s="851"/>
      <c r="AR31" s="851"/>
      <c r="AS31" s="851"/>
      <c r="AT31" s="851"/>
      <c r="AU31" s="851" t="s">
        <v>563</v>
      </c>
      <c r="AV31" s="851"/>
      <c r="AW31" s="851"/>
      <c r="AX31" s="851"/>
      <c r="AY31" s="851"/>
      <c r="AZ31" s="851" t="s">
        <v>563</v>
      </c>
      <c r="BA31" s="851"/>
      <c r="BB31" s="851"/>
      <c r="BC31" s="851"/>
      <c r="BD31" s="851"/>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29</v>
      </c>
      <c r="R32" s="779"/>
      <c r="S32" s="779"/>
      <c r="T32" s="779"/>
      <c r="U32" s="779"/>
      <c r="V32" s="779">
        <v>0</v>
      </c>
      <c r="W32" s="779"/>
      <c r="X32" s="779"/>
      <c r="Y32" s="779"/>
      <c r="Z32" s="779"/>
      <c r="AA32" s="779">
        <v>29</v>
      </c>
      <c r="AB32" s="779"/>
      <c r="AC32" s="779"/>
      <c r="AD32" s="779"/>
      <c r="AE32" s="780"/>
      <c r="AF32" s="781">
        <v>29</v>
      </c>
      <c r="AG32" s="782"/>
      <c r="AH32" s="782"/>
      <c r="AI32" s="782"/>
      <c r="AJ32" s="783"/>
      <c r="AK32" s="850" t="s">
        <v>563</v>
      </c>
      <c r="AL32" s="851"/>
      <c r="AM32" s="851"/>
      <c r="AN32" s="851"/>
      <c r="AO32" s="851"/>
      <c r="AP32" s="851" t="s">
        <v>563</v>
      </c>
      <c r="AQ32" s="851"/>
      <c r="AR32" s="851"/>
      <c r="AS32" s="851"/>
      <c r="AT32" s="851"/>
      <c r="AU32" s="851" t="s">
        <v>563</v>
      </c>
      <c r="AV32" s="851"/>
      <c r="AW32" s="851"/>
      <c r="AX32" s="851"/>
      <c r="AY32" s="851"/>
      <c r="AZ32" s="851" t="s">
        <v>563</v>
      </c>
      <c r="BA32" s="851"/>
      <c r="BB32" s="851"/>
      <c r="BC32" s="851"/>
      <c r="BD32" s="851"/>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30</v>
      </c>
      <c r="R33" s="779"/>
      <c r="S33" s="779"/>
      <c r="T33" s="779"/>
      <c r="U33" s="779"/>
      <c r="V33" s="779">
        <v>29</v>
      </c>
      <c r="W33" s="779"/>
      <c r="X33" s="779"/>
      <c r="Y33" s="779"/>
      <c r="Z33" s="779"/>
      <c r="AA33" s="779">
        <v>1</v>
      </c>
      <c r="AB33" s="779"/>
      <c r="AC33" s="779"/>
      <c r="AD33" s="779"/>
      <c r="AE33" s="780"/>
      <c r="AF33" s="781">
        <v>1</v>
      </c>
      <c r="AG33" s="782"/>
      <c r="AH33" s="782"/>
      <c r="AI33" s="782"/>
      <c r="AJ33" s="783"/>
      <c r="AK33" s="850">
        <v>4</v>
      </c>
      <c r="AL33" s="851"/>
      <c r="AM33" s="851"/>
      <c r="AN33" s="851"/>
      <c r="AO33" s="851"/>
      <c r="AP33" s="851" t="s">
        <v>563</v>
      </c>
      <c r="AQ33" s="851"/>
      <c r="AR33" s="851"/>
      <c r="AS33" s="851"/>
      <c r="AT33" s="851"/>
      <c r="AU33" s="851" t="s">
        <v>563</v>
      </c>
      <c r="AV33" s="851"/>
      <c r="AW33" s="851"/>
      <c r="AX33" s="851"/>
      <c r="AY33" s="851"/>
      <c r="AZ33" s="851" t="s">
        <v>563</v>
      </c>
      <c r="BA33" s="851"/>
      <c r="BB33" s="851"/>
      <c r="BC33" s="851"/>
      <c r="BD33" s="851"/>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158</v>
      </c>
      <c r="R34" s="779"/>
      <c r="S34" s="779"/>
      <c r="T34" s="779"/>
      <c r="U34" s="779"/>
      <c r="V34" s="779">
        <v>152</v>
      </c>
      <c r="W34" s="779"/>
      <c r="X34" s="779"/>
      <c r="Y34" s="779"/>
      <c r="Z34" s="779"/>
      <c r="AA34" s="779">
        <v>6</v>
      </c>
      <c r="AB34" s="779"/>
      <c r="AC34" s="779"/>
      <c r="AD34" s="779"/>
      <c r="AE34" s="780"/>
      <c r="AF34" s="781">
        <v>6</v>
      </c>
      <c r="AG34" s="782"/>
      <c r="AH34" s="782"/>
      <c r="AI34" s="782"/>
      <c r="AJ34" s="783"/>
      <c r="AK34" s="850">
        <v>83</v>
      </c>
      <c r="AL34" s="851"/>
      <c r="AM34" s="851"/>
      <c r="AN34" s="851"/>
      <c r="AO34" s="851"/>
      <c r="AP34" s="851">
        <v>422</v>
      </c>
      <c r="AQ34" s="851"/>
      <c r="AR34" s="851"/>
      <c r="AS34" s="851"/>
      <c r="AT34" s="851"/>
      <c r="AU34" s="851">
        <v>131</v>
      </c>
      <c r="AV34" s="851"/>
      <c r="AW34" s="851"/>
      <c r="AX34" s="851"/>
      <c r="AY34" s="851"/>
      <c r="AZ34" s="852" t="s">
        <v>563</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393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396</v>
      </c>
      <c r="R66" s="738"/>
      <c r="S66" s="738"/>
      <c r="T66" s="738"/>
      <c r="U66" s="739"/>
      <c r="V66" s="737" t="s">
        <v>397</v>
      </c>
      <c r="W66" s="738"/>
      <c r="X66" s="738"/>
      <c r="Y66" s="738"/>
      <c r="Z66" s="739"/>
      <c r="AA66" s="737" t="s">
        <v>398</v>
      </c>
      <c r="AB66" s="738"/>
      <c r="AC66" s="738"/>
      <c r="AD66" s="738"/>
      <c r="AE66" s="739"/>
      <c r="AF66" s="872" t="s">
        <v>399</v>
      </c>
      <c r="AG66" s="833"/>
      <c r="AH66" s="833"/>
      <c r="AI66" s="833"/>
      <c r="AJ66" s="873"/>
      <c r="AK66" s="737" t="s">
        <v>400</v>
      </c>
      <c r="AL66" s="761"/>
      <c r="AM66" s="761"/>
      <c r="AN66" s="761"/>
      <c r="AO66" s="762"/>
      <c r="AP66" s="737" t="s">
        <v>401</v>
      </c>
      <c r="AQ66" s="738"/>
      <c r="AR66" s="738"/>
      <c r="AS66" s="738"/>
      <c r="AT66" s="739"/>
      <c r="AU66" s="737" t="s">
        <v>402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2386</v>
      </c>
      <c r="R68" s="886"/>
      <c r="S68" s="886"/>
      <c r="T68" s="886"/>
      <c r="U68" s="886"/>
      <c r="V68" s="886">
        <v>2088</v>
      </c>
      <c r="W68" s="886"/>
      <c r="X68" s="886"/>
      <c r="Y68" s="886"/>
      <c r="Z68" s="886"/>
      <c r="AA68" s="886">
        <v>298</v>
      </c>
      <c r="AB68" s="886"/>
      <c r="AC68" s="886"/>
      <c r="AD68" s="886"/>
      <c r="AE68" s="886"/>
      <c r="AF68" s="886">
        <v>298</v>
      </c>
      <c r="AG68" s="886"/>
      <c r="AH68" s="886"/>
      <c r="AI68" s="886"/>
      <c r="AJ68" s="886"/>
      <c r="AK68" s="886" t="s">
        <v>563</v>
      </c>
      <c r="AL68" s="886"/>
      <c r="AM68" s="886"/>
      <c r="AN68" s="886"/>
      <c r="AO68" s="886"/>
      <c r="AP68" s="886">
        <v>1094</v>
      </c>
      <c r="AQ68" s="886"/>
      <c r="AR68" s="886"/>
      <c r="AS68" s="886"/>
      <c r="AT68" s="886"/>
      <c r="AU68" s="886">
        <v>150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156</v>
      </c>
      <c r="R69" s="851"/>
      <c r="S69" s="851"/>
      <c r="T69" s="851"/>
      <c r="U69" s="851"/>
      <c r="V69" s="851">
        <v>143</v>
      </c>
      <c r="W69" s="851"/>
      <c r="X69" s="851"/>
      <c r="Y69" s="851"/>
      <c r="Z69" s="851"/>
      <c r="AA69" s="851">
        <v>13</v>
      </c>
      <c r="AB69" s="851"/>
      <c r="AC69" s="851"/>
      <c r="AD69" s="851"/>
      <c r="AE69" s="851"/>
      <c r="AF69" s="851">
        <v>13</v>
      </c>
      <c r="AG69" s="851"/>
      <c r="AH69" s="851"/>
      <c r="AI69" s="851"/>
      <c r="AJ69" s="851"/>
      <c r="AK69" s="851" t="s">
        <v>563</v>
      </c>
      <c r="AL69" s="851"/>
      <c r="AM69" s="851"/>
      <c r="AN69" s="851"/>
      <c r="AO69" s="851"/>
      <c r="AP69" s="851" t="s">
        <v>564</v>
      </c>
      <c r="AQ69" s="851"/>
      <c r="AR69" s="851"/>
      <c r="AS69" s="851"/>
      <c r="AT69" s="851"/>
      <c r="AU69" s="851" t="s">
        <v>563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69</v>
      </c>
      <c r="R70" s="851"/>
      <c r="S70" s="851"/>
      <c r="T70" s="851"/>
      <c r="U70" s="851"/>
      <c r="V70" s="851">
        <v>62</v>
      </c>
      <c r="W70" s="851"/>
      <c r="X70" s="851"/>
      <c r="Y70" s="851"/>
      <c r="Z70" s="851"/>
      <c r="AA70" s="851">
        <v>7</v>
      </c>
      <c r="AB70" s="851"/>
      <c r="AC70" s="851"/>
      <c r="AD70" s="851"/>
      <c r="AE70" s="851"/>
      <c r="AF70" s="851">
        <v>7</v>
      </c>
      <c r="AG70" s="851"/>
      <c r="AH70" s="851"/>
      <c r="AI70" s="851"/>
      <c r="AJ70" s="851"/>
      <c r="AK70" s="851" t="s">
        <v>563</v>
      </c>
      <c r="AL70" s="851"/>
      <c r="AM70" s="851"/>
      <c r="AN70" s="851"/>
      <c r="AO70" s="851"/>
      <c r="AP70" s="851" t="s">
        <v>564</v>
      </c>
      <c r="AQ70" s="851"/>
      <c r="AR70" s="851"/>
      <c r="AS70" s="851"/>
      <c r="AT70" s="851"/>
      <c r="AU70" s="851" t="s">
        <v>563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21</v>
      </c>
      <c r="R71" s="851"/>
      <c r="S71" s="851"/>
      <c r="T71" s="851"/>
      <c r="U71" s="851"/>
      <c r="V71" s="851">
        <v>19</v>
      </c>
      <c r="W71" s="851"/>
      <c r="X71" s="851"/>
      <c r="Y71" s="851"/>
      <c r="Z71" s="851"/>
      <c r="AA71" s="851">
        <v>2</v>
      </c>
      <c r="AB71" s="851"/>
      <c r="AC71" s="851"/>
      <c r="AD71" s="851"/>
      <c r="AE71" s="851"/>
      <c r="AF71" s="851">
        <v>2</v>
      </c>
      <c r="AG71" s="851"/>
      <c r="AH71" s="851"/>
      <c r="AI71" s="851"/>
      <c r="AJ71" s="851"/>
      <c r="AK71" s="851" t="s">
        <v>563</v>
      </c>
      <c r="AL71" s="851"/>
      <c r="AM71" s="851"/>
      <c r="AN71" s="851"/>
      <c r="AO71" s="851"/>
      <c r="AP71" s="851" t="s">
        <v>564</v>
      </c>
      <c r="AQ71" s="851"/>
      <c r="AR71" s="851"/>
      <c r="AS71" s="851"/>
      <c r="AT71" s="851"/>
      <c r="AU71" s="851" t="s">
        <v>563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4215</v>
      </c>
      <c r="R72" s="851"/>
      <c r="S72" s="851"/>
      <c r="T72" s="851"/>
      <c r="U72" s="851"/>
      <c r="V72" s="851">
        <v>3664</v>
      </c>
      <c r="W72" s="851"/>
      <c r="X72" s="851"/>
      <c r="Y72" s="851"/>
      <c r="Z72" s="851"/>
      <c r="AA72" s="851">
        <v>551</v>
      </c>
      <c r="AB72" s="851"/>
      <c r="AC72" s="851"/>
      <c r="AD72" s="851"/>
      <c r="AE72" s="851"/>
      <c r="AF72" s="851">
        <v>551</v>
      </c>
      <c r="AG72" s="851"/>
      <c r="AH72" s="851"/>
      <c r="AI72" s="851"/>
      <c r="AJ72" s="851"/>
      <c r="AK72" s="851" t="s">
        <v>563</v>
      </c>
      <c r="AL72" s="851"/>
      <c r="AM72" s="851"/>
      <c r="AN72" s="851"/>
      <c r="AO72" s="851"/>
      <c r="AP72" s="851" t="s">
        <v>564</v>
      </c>
      <c r="AQ72" s="851"/>
      <c r="AR72" s="851"/>
      <c r="AS72" s="851"/>
      <c r="AT72" s="851"/>
      <c r="AU72" s="851" t="s">
        <v>563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185</v>
      </c>
      <c r="R73" s="851"/>
      <c r="S73" s="851"/>
      <c r="T73" s="851"/>
      <c r="U73" s="851"/>
      <c r="V73" s="851">
        <v>181</v>
      </c>
      <c r="W73" s="851"/>
      <c r="X73" s="851"/>
      <c r="Y73" s="851"/>
      <c r="Z73" s="851"/>
      <c r="AA73" s="851">
        <v>4</v>
      </c>
      <c r="AB73" s="851"/>
      <c r="AC73" s="851"/>
      <c r="AD73" s="851"/>
      <c r="AE73" s="851"/>
      <c r="AF73" s="851">
        <v>4</v>
      </c>
      <c r="AG73" s="851"/>
      <c r="AH73" s="851"/>
      <c r="AI73" s="851"/>
      <c r="AJ73" s="851"/>
      <c r="AK73" s="851" t="s">
        <v>563</v>
      </c>
      <c r="AL73" s="851"/>
      <c r="AM73" s="851"/>
      <c r="AN73" s="851"/>
      <c r="AO73" s="851"/>
      <c r="AP73" s="851" t="s">
        <v>564</v>
      </c>
      <c r="AQ73" s="851"/>
      <c r="AR73" s="851"/>
      <c r="AS73" s="851"/>
      <c r="AT73" s="851"/>
      <c r="AU73" s="851" t="s">
        <v>563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551</v>
      </c>
      <c r="C74" s="894"/>
      <c r="D74" s="894"/>
      <c r="E74" s="894"/>
      <c r="F74" s="894"/>
      <c r="G74" s="894"/>
      <c r="H74" s="894"/>
      <c r="I74" s="894"/>
      <c r="J74" s="894"/>
      <c r="K74" s="894"/>
      <c r="L74" s="894"/>
      <c r="M74" s="894"/>
      <c r="N74" s="894"/>
      <c r="O74" s="894"/>
      <c r="P74" s="895"/>
      <c r="Q74" s="896">
        <v>7</v>
      </c>
      <c r="R74" s="851"/>
      <c r="S74" s="851"/>
      <c r="T74" s="851"/>
      <c r="U74" s="851"/>
      <c r="V74" s="851">
        <v>2</v>
      </c>
      <c r="W74" s="851"/>
      <c r="X74" s="851"/>
      <c r="Y74" s="851"/>
      <c r="Z74" s="851"/>
      <c r="AA74" s="851">
        <v>5</v>
      </c>
      <c r="AB74" s="851"/>
      <c r="AC74" s="851"/>
      <c r="AD74" s="851"/>
      <c r="AE74" s="851"/>
      <c r="AF74" s="851">
        <v>5</v>
      </c>
      <c r="AG74" s="851"/>
      <c r="AH74" s="851"/>
      <c r="AI74" s="851"/>
      <c r="AJ74" s="851"/>
      <c r="AK74" s="851" t="s">
        <v>563</v>
      </c>
      <c r="AL74" s="851"/>
      <c r="AM74" s="851"/>
      <c r="AN74" s="851"/>
      <c r="AO74" s="851"/>
      <c r="AP74" s="851" t="s">
        <v>564</v>
      </c>
      <c r="AQ74" s="851"/>
      <c r="AR74" s="851"/>
      <c r="AS74" s="851"/>
      <c r="AT74" s="851"/>
      <c r="AU74" s="851" t="s">
        <v>563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552</v>
      </c>
      <c r="C75" s="894"/>
      <c r="D75" s="894"/>
      <c r="E75" s="894"/>
      <c r="F75" s="894"/>
      <c r="G75" s="894"/>
      <c r="H75" s="894"/>
      <c r="I75" s="894"/>
      <c r="J75" s="894"/>
      <c r="K75" s="894"/>
      <c r="L75" s="894"/>
      <c r="M75" s="894"/>
      <c r="N75" s="894"/>
      <c r="O75" s="894"/>
      <c r="P75" s="895"/>
      <c r="Q75" s="899">
        <v>1</v>
      </c>
      <c r="R75" s="900"/>
      <c r="S75" s="900"/>
      <c r="T75" s="900"/>
      <c r="U75" s="850"/>
      <c r="V75" s="901">
        <v>1</v>
      </c>
      <c r="W75" s="900"/>
      <c r="X75" s="900"/>
      <c r="Y75" s="900"/>
      <c r="Z75" s="850"/>
      <c r="AA75" s="901">
        <v>0</v>
      </c>
      <c r="AB75" s="900"/>
      <c r="AC75" s="900"/>
      <c r="AD75" s="900"/>
      <c r="AE75" s="850"/>
      <c r="AF75" s="901">
        <v>0</v>
      </c>
      <c r="AG75" s="900"/>
      <c r="AH75" s="900"/>
      <c r="AI75" s="900"/>
      <c r="AJ75" s="850"/>
      <c r="AK75" s="901" t="s">
        <v>563</v>
      </c>
      <c r="AL75" s="900"/>
      <c r="AM75" s="900"/>
      <c r="AN75" s="900"/>
      <c r="AO75" s="850"/>
      <c r="AP75" s="851" t="s">
        <v>564</v>
      </c>
      <c r="AQ75" s="851"/>
      <c r="AR75" s="851"/>
      <c r="AS75" s="851"/>
      <c r="AT75" s="851"/>
      <c r="AU75" s="851" t="s">
        <v>563</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553</v>
      </c>
      <c r="C76" s="894"/>
      <c r="D76" s="894"/>
      <c r="E76" s="894"/>
      <c r="F76" s="894"/>
      <c r="G76" s="894"/>
      <c r="H76" s="894"/>
      <c r="I76" s="894"/>
      <c r="J76" s="894"/>
      <c r="K76" s="894"/>
      <c r="L76" s="894"/>
      <c r="M76" s="894"/>
      <c r="N76" s="894"/>
      <c r="O76" s="894"/>
      <c r="P76" s="895"/>
      <c r="Q76" s="899">
        <v>1</v>
      </c>
      <c r="R76" s="900"/>
      <c r="S76" s="900"/>
      <c r="T76" s="900"/>
      <c r="U76" s="850"/>
      <c r="V76" s="901">
        <v>1</v>
      </c>
      <c r="W76" s="900"/>
      <c r="X76" s="900"/>
      <c r="Y76" s="900"/>
      <c r="Z76" s="850"/>
      <c r="AA76" s="901">
        <v>0</v>
      </c>
      <c r="AB76" s="900"/>
      <c r="AC76" s="900"/>
      <c r="AD76" s="900"/>
      <c r="AE76" s="850"/>
      <c r="AF76" s="901">
        <v>0</v>
      </c>
      <c r="AG76" s="900"/>
      <c r="AH76" s="900"/>
      <c r="AI76" s="900"/>
      <c r="AJ76" s="850"/>
      <c r="AK76" s="901" t="s">
        <v>563</v>
      </c>
      <c r="AL76" s="900"/>
      <c r="AM76" s="900"/>
      <c r="AN76" s="900"/>
      <c r="AO76" s="850"/>
      <c r="AP76" s="851" t="s">
        <v>564</v>
      </c>
      <c r="AQ76" s="851"/>
      <c r="AR76" s="851"/>
      <c r="AS76" s="851"/>
      <c r="AT76" s="851"/>
      <c r="AU76" s="851" t="s">
        <v>563</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554</v>
      </c>
      <c r="C77" s="894"/>
      <c r="D77" s="894"/>
      <c r="E77" s="894"/>
      <c r="F77" s="894"/>
      <c r="G77" s="894"/>
      <c r="H77" s="894"/>
      <c r="I77" s="894"/>
      <c r="J77" s="894"/>
      <c r="K77" s="894"/>
      <c r="L77" s="894"/>
      <c r="M77" s="894"/>
      <c r="N77" s="894"/>
      <c r="O77" s="894"/>
      <c r="P77" s="895"/>
      <c r="Q77" s="899">
        <v>41</v>
      </c>
      <c r="R77" s="900"/>
      <c r="S77" s="900"/>
      <c r="T77" s="900"/>
      <c r="U77" s="850"/>
      <c r="V77" s="901">
        <v>41</v>
      </c>
      <c r="W77" s="900"/>
      <c r="X77" s="900"/>
      <c r="Y77" s="900"/>
      <c r="Z77" s="850"/>
      <c r="AA77" s="901">
        <v>0</v>
      </c>
      <c r="AB77" s="900"/>
      <c r="AC77" s="900"/>
      <c r="AD77" s="900"/>
      <c r="AE77" s="850"/>
      <c r="AF77" s="901">
        <v>0</v>
      </c>
      <c r="AG77" s="900"/>
      <c r="AH77" s="900"/>
      <c r="AI77" s="900"/>
      <c r="AJ77" s="850"/>
      <c r="AK77" s="901">
        <v>20</v>
      </c>
      <c r="AL77" s="900"/>
      <c r="AM77" s="900"/>
      <c r="AN77" s="900"/>
      <c r="AO77" s="850"/>
      <c r="AP77" s="851" t="s">
        <v>564</v>
      </c>
      <c r="AQ77" s="851"/>
      <c r="AR77" s="851"/>
      <c r="AS77" s="851"/>
      <c r="AT77" s="851"/>
      <c r="AU77" s="851" t="s">
        <v>563</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555</v>
      </c>
      <c r="C78" s="894"/>
      <c r="D78" s="894"/>
      <c r="E78" s="894"/>
      <c r="F78" s="894"/>
      <c r="G78" s="894"/>
      <c r="H78" s="894"/>
      <c r="I78" s="894"/>
      <c r="J78" s="894"/>
      <c r="K78" s="894"/>
      <c r="L78" s="894"/>
      <c r="M78" s="894"/>
      <c r="N78" s="894"/>
      <c r="O78" s="894"/>
      <c r="P78" s="895"/>
      <c r="Q78" s="896">
        <v>96</v>
      </c>
      <c r="R78" s="851"/>
      <c r="S78" s="851"/>
      <c r="T78" s="851"/>
      <c r="U78" s="851"/>
      <c r="V78" s="851">
        <v>96</v>
      </c>
      <c r="W78" s="851"/>
      <c r="X78" s="851"/>
      <c r="Y78" s="851"/>
      <c r="Z78" s="851"/>
      <c r="AA78" s="851">
        <v>0</v>
      </c>
      <c r="AB78" s="851"/>
      <c r="AC78" s="851"/>
      <c r="AD78" s="851"/>
      <c r="AE78" s="851"/>
      <c r="AF78" s="851">
        <v>0</v>
      </c>
      <c r="AG78" s="851"/>
      <c r="AH78" s="851"/>
      <c r="AI78" s="851"/>
      <c r="AJ78" s="851"/>
      <c r="AK78" s="851" t="s">
        <v>563</v>
      </c>
      <c r="AL78" s="851"/>
      <c r="AM78" s="851"/>
      <c r="AN78" s="851"/>
      <c r="AO78" s="851"/>
      <c r="AP78" s="851" t="s">
        <v>564</v>
      </c>
      <c r="AQ78" s="851"/>
      <c r="AR78" s="851"/>
      <c r="AS78" s="851"/>
      <c r="AT78" s="851"/>
      <c r="AU78" s="851" t="s">
        <v>563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556</v>
      </c>
      <c r="C79" s="894"/>
      <c r="D79" s="894"/>
      <c r="E79" s="894"/>
      <c r="F79" s="894"/>
      <c r="G79" s="894"/>
      <c r="H79" s="894"/>
      <c r="I79" s="894"/>
      <c r="J79" s="894"/>
      <c r="K79" s="894"/>
      <c r="L79" s="894"/>
      <c r="M79" s="894"/>
      <c r="N79" s="894"/>
      <c r="O79" s="894"/>
      <c r="P79" s="895"/>
      <c r="Q79" s="896">
        <v>160</v>
      </c>
      <c r="R79" s="851"/>
      <c r="S79" s="851"/>
      <c r="T79" s="851"/>
      <c r="U79" s="851"/>
      <c r="V79" s="851">
        <v>160</v>
      </c>
      <c r="W79" s="851"/>
      <c r="X79" s="851"/>
      <c r="Y79" s="851"/>
      <c r="Z79" s="851"/>
      <c r="AA79" s="851">
        <v>0</v>
      </c>
      <c r="AB79" s="851"/>
      <c r="AC79" s="851"/>
      <c r="AD79" s="851"/>
      <c r="AE79" s="851"/>
      <c r="AF79" s="851">
        <v>0</v>
      </c>
      <c r="AG79" s="851"/>
      <c r="AH79" s="851"/>
      <c r="AI79" s="851"/>
      <c r="AJ79" s="851"/>
      <c r="AK79" s="851" t="s">
        <v>563</v>
      </c>
      <c r="AL79" s="851"/>
      <c r="AM79" s="851"/>
      <c r="AN79" s="851"/>
      <c r="AO79" s="851"/>
      <c r="AP79" s="851" t="s">
        <v>564</v>
      </c>
      <c r="AQ79" s="851"/>
      <c r="AR79" s="851"/>
      <c r="AS79" s="851"/>
      <c r="AT79" s="851"/>
      <c r="AU79" s="851" t="s">
        <v>563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557</v>
      </c>
      <c r="C80" s="894"/>
      <c r="D80" s="894"/>
      <c r="E80" s="894"/>
      <c r="F80" s="894"/>
      <c r="G80" s="894"/>
      <c r="H80" s="894"/>
      <c r="I80" s="894"/>
      <c r="J80" s="894"/>
      <c r="K80" s="894"/>
      <c r="L80" s="894"/>
      <c r="M80" s="894"/>
      <c r="N80" s="894"/>
      <c r="O80" s="894"/>
      <c r="P80" s="895"/>
      <c r="Q80" s="896">
        <v>92</v>
      </c>
      <c r="R80" s="851"/>
      <c r="S80" s="851"/>
      <c r="T80" s="851"/>
      <c r="U80" s="851"/>
      <c r="V80" s="851">
        <v>92</v>
      </c>
      <c r="W80" s="851"/>
      <c r="X80" s="851"/>
      <c r="Y80" s="851"/>
      <c r="Z80" s="851"/>
      <c r="AA80" s="851">
        <v>0</v>
      </c>
      <c r="AB80" s="851"/>
      <c r="AC80" s="851"/>
      <c r="AD80" s="851"/>
      <c r="AE80" s="851"/>
      <c r="AF80" s="851">
        <v>0</v>
      </c>
      <c r="AG80" s="851"/>
      <c r="AH80" s="851"/>
      <c r="AI80" s="851"/>
      <c r="AJ80" s="851"/>
      <c r="AK80" s="851" t="s">
        <v>563</v>
      </c>
      <c r="AL80" s="851"/>
      <c r="AM80" s="851"/>
      <c r="AN80" s="851"/>
      <c r="AO80" s="851"/>
      <c r="AP80" s="851">
        <v>27</v>
      </c>
      <c r="AQ80" s="851"/>
      <c r="AR80" s="851"/>
      <c r="AS80" s="851"/>
      <c r="AT80" s="851"/>
      <c r="AU80" s="851">
        <v>0</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558</v>
      </c>
      <c r="C81" s="894"/>
      <c r="D81" s="894"/>
      <c r="E81" s="894"/>
      <c r="F81" s="894"/>
      <c r="G81" s="894"/>
      <c r="H81" s="894"/>
      <c r="I81" s="894"/>
      <c r="J81" s="894"/>
      <c r="K81" s="894"/>
      <c r="L81" s="894"/>
      <c r="M81" s="894"/>
      <c r="N81" s="894"/>
      <c r="O81" s="894"/>
      <c r="P81" s="895"/>
      <c r="Q81" s="896">
        <v>9453</v>
      </c>
      <c r="R81" s="851"/>
      <c r="S81" s="851"/>
      <c r="T81" s="851"/>
      <c r="U81" s="851"/>
      <c r="V81" s="851">
        <v>9424</v>
      </c>
      <c r="W81" s="851"/>
      <c r="X81" s="851"/>
      <c r="Y81" s="851"/>
      <c r="Z81" s="851"/>
      <c r="AA81" s="851">
        <v>29</v>
      </c>
      <c r="AB81" s="851"/>
      <c r="AC81" s="851"/>
      <c r="AD81" s="851"/>
      <c r="AE81" s="851"/>
      <c r="AF81" s="851">
        <v>29</v>
      </c>
      <c r="AG81" s="851"/>
      <c r="AH81" s="851"/>
      <c r="AI81" s="851"/>
      <c r="AJ81" s="851"/>
      <c r="AK81" s="851" t="s">
        <v>563</v>
      </c>
      <c r="AL81" s="851"/>
      <c r="AM81" s="851"/>
      <c r="AN81" s="851"/>
      <c r="AO81" s="851"/>
      <c r="AP81" s="851">
        <v>10816</v>
      </c>
      <c r="AQ81" s="851"/>
      <c r="AR81" s="851"/>
      <c r="AS81" s="851"/>
      <c r="AT81" s="851"/>
      <c r="AU81" s="851">
        <v>393</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559</v>
      </c>
      <c r="C82" s="894"/>
      <c r="D82" s="894"/>
      <c r="E82" s="894"/>
      <c r="F82" s="894"/>
      <c r="G82" s="894"/>
      <c r="H82" s="894"/>
      <c r="I82" s="894"/>
      <c r="J82" s="894"/>
      <c r="K82" s="894"/>
      <c r="L82" s="894"/>
      <c r="M82" s="894"/>
      <c r="N82" s="894"/>
      <c r="O82" s="894"/>
      <c r="P82" s="895"/>
      <c r="Q82" s="896">
        <v>452</v>
      </c>
      <c r="R82" s="851"/>
      <c r="S82" s="851"/>
      <c r="T82" s="851"/>
      <c r="U82" s="851"/>
      <c r="V82" s="851">
        <v>448</v>
      </c>
      <c r="W82" s="851"/>
      <c r="X82" s="851"/>
      <c r="Y82" s="851"/>
      <c r="Z82" s="851"/>
      <c r="AA82" s="851">
        <v>4</v>
      </c>
      <c r="AB82" s="851"/>
      <c r="AC82" s="851"/>
      <c r="AD82" s="851"/>
      <c r="AE82" s="851"/>
      <c r="AF82" s="851">
        <v>4</v>
      </c>
      <c r="AG82" s="851"/>
      <c r="AH82" s="851"/>
      <c r="AI82" s="851"/>
      <c r="AJ82" s="851"/>
      <c r="AK82" s="851" t="s">
        <v>563</v>
      </c>
      <c r="AL82" s="851"/>
      <c r="AM82" s="851"/>
      <c r="AN82" s="851"/>
      <c r="AO82" s="851"/>
      <c r="AP82" s="851" t="s">
        <v>563</v>
      </c>
      <c r="AQ82" s="851"/>
      <c r="AR82" s="851"/>
      <c r="AS82" s="851"/>
      <c r="AT82" s="851"/>
      <c r="AU82" s="851" t="s">
        <v>563</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560</v>
      </c>
      <c r="C83" s="894"/>
      <c r="D83" s="894"/>
      <c r="E83" s="894"/>
      <c r="F83" s="894"/>
      <c r="G83" s="894"/>
      <c r="H83" s="894"/>
      <c r="I83" s="894"/>
      <c r="J83" s="894"/>
      <c r="K83" s="894"/>
      <c r="L83" s="894"/>
      <c r="M83" s="894"/>
      <c r="N83" s="894"/>
      <c r="O83" s="894"/>
      <c r="P83" s="895"/>
      <c r="Q83" s="896">
        <v>150502</v>
      </c>
      <c r="R83" s="851"/>
      <c r="S83" s="851"/>
      <c r="T83" s="851"/>
      <c r="U83" s="851"/>
      <c r="V83" s="851">
        <v>147713</v>
      </c>
      <c r="W83" s="851"/>
      <c r="X83" s="851"/>
      <c r="Y83" s="851"/>
      <c r="Z83" s="851"/>
      <c r="AA83" s="851">
        <v>2789</v>
      </c>
      <c r="AB83" s="851"/>
      <c r="AC83" s="851"/>
      <c r="AD83" s="851"/>
      <c r="AE83" s="851"/>
      <c r="AF83" s="851">
        <v>2789</v>
      </c>
      <c r="AG83" s="851"/>
      <c r="AH83" s="851"/>
      <c r="AI83" s="851"/>
      <c r="AJ83" s="851"/>
      <c r="AK83" s="851">
        <v>286</v>
      </c>
      <c r="AL83" s="851"/>
      <c r="AM83" s="851"/>
      <c r="AN83" s="851"/>
      <c r="AO83" s="851"/>
      <c r="AP83" s="851" t="s">
        <v>565</v>
      </c>
      <c r="AQ83" s="851"/>
      <c r="AR83" s="851"/>
      <c r="AS83" s="851"/>
      <c r="AT83" s="851"/>
      <c r="AU83" s="851" t="s">
        <v>563</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412</v>
      </c>
      <c r="AB109" s="915"/>
      <c r="AC109" s="915"/>
      <c r="AD109" s="915"/>
      <c r="AE109" s="916"/>
      <c r="AF109" s="914" t="s">
        <v>289</v>
      </c>
      <c r="AG109" s="915"/>
      <c r="AH109" s="915"/>
      <c r="AI109" s="915"/>
      <c r="AJ109" s="916"/>
      <c r="AK109" s="914" t="s">
        <v>288</v>
      </c>
      <c r="AL109" s="915"/>
      <c r="AM109" s="915"/>
      <c r="AN109" s="915"/>
      <c r="AO109" s="916"/>
      <c r="AP109" s="914" t="s">
        <v>413</v>
      </c>
      <c r="AQ109" s="915"/>
      <c r="AR109" s="915"/>
      <c r="AS109" s="915"/>
      <c r="AT109" s="917"/>
      <c r="AU109" s="934" t="s">
        <v>411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412</v>
      </c>
      <c r="BR109" s="915"/>
      <c r="BS109" s="915"/>
      <c r="BT109" s="915"/>
      <c r="BU109" s="916"/>
      <c r="BV109" s="914" t="s">
        <v>289</v>
      </c>
      <c r="BW109" s="915"/>
      <c r="BX109" s="915"/>
      <c r="BY109" s="915"/>
      <c r="BZ109" s="916"/>
      <c r="CA109" s="914" t="s">
        <v>288</v>
      </c>
      <c r="CB109" s="915"/>
      <c r="CC109" s="915"/>
      <c r="CD109" s="915"/>
      <c r="CE109" s="916"/>
      <c r="CF109" s="935" t="s">
        <v>413</v>
      </c>
      <c r="CG109" s="935"/>
      <c r="CH109" s="935"/>
      <c r="CI109" s="935"/>
      <c r="CJ109" s="935"/>
      <c r="CK109" s="914" t="s">
        <v>414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412</v>
      </c>
      <c r="DH109" s="915"/>
      <c r="DI109" s="915"/>
      <c r="DJ109" s="915"/>
      <c r="DK109" s="916"/>
      <c r="DL109" s="914" t="s">
        <v>289</v>
      </c>
      <c r="DM109" s="915"/>
      <c r="DN109" s="915"/>
      <c r="DO109" s="915"/>
      <c r="DP109" s="916"/>
      <c r="DQ109" s="914" t="s">
        <v>288</v>
      </c>
      <c r="DR109" s="915"/>
      <c r="DS109" s="915"/>
      <c r="DT109" s="915"/>
      <c r="DU109" s="916"/>
      <c r="DV109" s="914" t="s">
        <v>413</v>
      </c>
      <c r="DW109" s="915"/>
      <c r="DX109" s="915"/>
      <c r="DY109" s="915"/>
      <c r="DZ109" s="917"/>
    </row>
    <row r="110" spans="1:131" s="199" customFormat="1" ht="26.25" customHeight="1">
      <c r="A110" s="918" t="s">
        <v>415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442039</v>
      </c>
      <c r="AB110" s="922"/>
      <c r="AC110" s="922"/>
      <c r="AD110" s="922"/>
      <c r="AE110" s="923"/>
      <c r="AF110" s="924">
        <v>429843</v>
      </c>
      <c r="AG110" s="922"/>
      <c r="AH110" s="922"/>
      <c r="AI110" s="922"/>
      <c r="AJ110" s="923"/>
      <c r="AK110" s="924">
        <v>431493</v>
      </c>
      <c r="AL110" s="922"/>
      <c r="AM110" s="922"/>
      <c r="AN110" s="922"/>
      <c r="AO110" s="923"/>
      <c r="AP110" s="925">
        <v>22.4</v>
      </c>
      <c r="AQ110" s="926"/>
      <c r="AR110" s="926"/>
      <c r="AS110" s="926"/>
      <c r="AT110" s="927"/>
      <c r="AU110" s="928" t="s">
        <v>61</v>
      </c>
      <c r="AV110" s="929"/>
      <c r="AW110" s="929"/>
      <c r="AX110" s="929"/>
      <c r="AY110" s="929"/>
      <c r="AZ110" s="970" t="s">
        <v>416</v>
      </c>
      <c r="BA110" s="919"/>
      <c r="BB110" s="919"/>
      <c r="BC110" s="919"/>
      <c r="BD110" s="919"/>
      <c r="BE110" s="919"/>
      <c r="BF110" s="919"/>
      <c r="BG110" s="919"/>
      <c r="BH110" s="919"/>
      <c r="BI110" s="919"/>
      <c r="BJ110" s="919"/>
      <c r="BK110" s="919"/>
      <c r="BL110" s="919"/>
      <c r="BM110" s="919"/>
      <c r="BN110" s="919"/>
      <c r="BO110" s="919"/>
      <c r="BP110" s="920"/>
      <c r="BQ110" s="956">
        <v>4474657</v>
      </c>
      <c r="BR110" s="957"/>
      <c r="BS110" s="957"/>
      <c r="BT110" s="957"/>
      <c r="BU110" s="957"/>
      <c r="BV110" s="957">
        <v>4630437</v>
      </c>
      <c r="BW110" s="957"/>
      <c r="BX110" s="957"/>
      <c r="BY110" s="957"/>
      <c r="BZ110" s="957"/>
      <c r="CA110" s="957">
        <v>4601731</v>
      </c>
      <c r="CB110" s="957"/>
      <c r="CC110" s="957"/>
      <c r="CD110" s="957"/>
      <c r="CE110" s="957"/>
      <c r="CF110" s="971">
        <v>239</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v>346699</v>
      </c>
      <c r="BR112" s="950"/>
      <c r="BS112" s="950"/>
      <c r="BT112" s="950"/>
      <c r="BU112" s="950"/>
      <c r="BV112" s="950">
        <v>317190</v>
      </c>
      <c r="BW112" s="950"/>
      <c r="BX112" s="950"/>
      <c r="BY112" s="950"/>
      <c r="BZ112" s="950"/>
      <c r="CA112" s="950">
        <v>291885</v>
      </c>
      <c r="CB112" s="950"/>
      <c r="CC112" s="950"/>
      <c r="CD112" s="950"/>
      <c r="CE112" s="950"/>
      <c r="CF112" s="944">
        <v>15.2</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52549</v>
      </c>
      <c r="AB113" s="964"/>
      <c r="AC113" s="964"/>
      <c r="AD113" s="964"/>
      <c r="AE113" s="965"/>
      <c r="AF113" s="966">
        <v>53436</v>
      </c>
      <c r="AG113" s="964"/>
      <c r="AH113" s="964"/>
      <c r="AI113" s="964"/>
      <c r="AJ113" s="965"/>
      <c r="AK113" s="966">
        <v>59839</v>
      </c>
      <c r="AL113" s="964"/>
      <c r="AM113" s="964"/>
      <c r="AN113" s="964"/>
      <c r="AO113" s="965"/>
      <c r="AP113" s="967">
        <v>3.1</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v>454437</v>
      </c>
      <c r="BR113" s="950"/>
      <c r="BS113" s="950"/>
      <c r="BT113" s="950"/>
      <c r="BU113" s="950"/>
      <c r="BV113" s="950">
        <v>474047</v>
      </c>
      <c r="BW113" s="950"/>
      <c r="BX113" s="950"/>
      <c r="BY113" s="950"/>
      <c r="BZ113" s="950"/>
      <c r="CA113" s="950">
        <v>543213</v>
      </c>
      <c r="CB113" s="950"/>
      <c r="CC113" s="950"/>
      <c r="CD113" s="950"/>
      <c r="CE113" s="950"/>
      <c r="CF113" s="944">
        <v>28.2</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64366</v>
      </c>
      <c r="AB114" s="989"/>
      <c r="AC114" s="989"/>
      <c r="AD114" s="989"/>
      <c r="AE114" s="990"/>
      <c r="AF114" s="991">
        <v>54554</v>
      </c>
      <c r="AG114" s="989"/>
      <c r="AH114" s="989"/>
      <c r="AI114" s="989"/>
      <c r="AJ114" s="990"/>
      <c r="AK114" s="991">
        <v>58089</v>
      </c>
      <c r="AL114" s="989"/>
      <c r="AM114" s="989"/>
      <c r="AN114" s="989"/>
      <c r="AO114" s="990"/>
      <c r="AP114" s="992">
        <v>3</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518757</v>
      </c>
      <c r="BR114" s="950"/>
      <c r="BS114" s="950"/>
      <c r="BT114" s="950"/>
      <c r="BU114" s="950"/>
      <c r="BV114" s="950">
        <v>494598</v>
      </c>
      <c r="BW114" s="950"/>
      <c r="BX114" s="950"/>
      <c r="BY114" s="950"/>
      <c r="BZ114" s="950"/>
      <c r="CA114" s="950">
        <v>491476</v>
      </c>
      <c r="CB114" s="950"/>
      <c r="CC114" s="950"/>
      <c r="CD114" s="950"/>
      <c r="CE114" s="950"/>
      <c r="CF114" s="944">
        <v>25.5</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v>9270</v>
      </c>
      <c r="BW115" s="950"/>
      <c r="BX115" s="950"/>
      <c r="BY115" s="950"/>
      <c r="BZ115" s="950"/>
      <c r="CA115" s="950">
        <v>334675</v>
      </c>
      <c r="CB115" s="950"/>
      <c r="CC115" s="950"/>
      <c r="CD115" s="950"/>
      <c r="CE115" s="950"/>
      <c r="CF115" s="944">
        <v>17.399999999999999</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558954</v>
      </c>
      <c r="AB117" s="1007"/>
      <c r="AC117" s="1007"/>
      <c r="AD117" s="1007"/>
      <c r="AE117" s="1008"/>
      <c r="AF117" s="1009">
        <v>537833</v>
      </c>
      <c r="AG117" s="1007"/>
      <c r="AH117" s="1007"/>
      <c r="AI117" s="1007"/>
      <c r="AJ117" s="1008"/>
      <c r="AK117" s="1009">
        <v>549421</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414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412</v>
      </c>
      <c r="AB118" s="915"/>
      <c r="AC118" s="915"/>
      <c r="AD118" s="915"/>
      <c r="AE118" s="916"/>
      <c r="AF118" s="914" t="s">
        <v>289</v>
      </c>
      <c r="AG118" s="915"/>
      <c r="AH118" s="915"/>
      <c r="AI118" s="915"/>
      <c r="AJ118" s="916"/>
      <c r="AK118" s="914" t="s">
        <v>288</v>
      </c>
      <c r="AL118" s="915"/>
      <c r="AM118" s="915"/>
      <c r="AN118" s="915"/>
      <c r="AO118" s="916"/>
      <c r="AP118" s="1001" t="s">
        <v>413</v>
      </c>
      <c r="AQ118" s="1002"/>
      <c r="AR118" s="1002"/>
      <c r="AS118" s="1002"/>
      <c r="AT118" s="1003"/>
      <c r="AU118" s="930"/>
      <c r="AV118" s="931"/>
      <c r="AW118" s="931"/>
      <c r="AX118" s="931"/>
      <c r="AY118" s="931"/>
      <c r="AZ118" s="1004" t="s">
        <v>441</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443</v>
      </c>
      <c r="BP119" s="1036"/>
      <c r="BQ119" s="1027">
        <v>5794550</v>
      </c>
      <c r="BR119" s="1028"/>
      <c r="BS119" s="1028"/>
      <c r="BT119" s="1028"/>
      <c r="BU119" s="1028"/>
      <c r="BV119" s="1028">
        <v>5925542</v>
      </c>
      <c r="BW119" s="1028"/>
      <c r="BX119" s="1028"/>
      <c r="BY119" s="1028"/>
      <c r="BZ119" s="1028"/>
      <c r="CA119" s="1028">
        <v>6262980</v>
      </c>
      <c r="CB119" s="1028"/>
      <c r="CC119" s="1028"/>
      <c r="CD119" s="1028"/>
      <c r="CE119" s="1028"/>
      <c r="CF119" s="1029"/>
      <c r="CG119" s="1030"/>
      <c r="CH119" s="1030"/>
      <c r="CI119" s="1030"/>
      <c r="CJ119" s="1031"/>
      <c r="CK119" s="977"/>
      <c r="CL119" s="978"/>
      <c r="CM119" s="1032" t="s">
        <v>444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445</v>
      </c>
      <c r="AV120" s="1020"/>
      <c r="AW120" s="1020"/>
      <c r="AX120" s="1020"/>
      <c r="AY120" s="1021"/>
      <c r="AZ120" s="970" t="s">
        <v>446</v>
      </c>
      <c r="BA120" s="919"/>
      <c r="BB120" s="919"/>
      <c r="BC120" s="919"/>
      <c r="BD120" s="919"/>
      <c r="BE120" s="919"/>
      <c r="BF120" s="919"/>
      <c r="BG120" s="919"/>
      <c r="BH120" s="919"/>
      <c r="BI120" s="919"/>
      <c r="BJ120" s="919"/>
      <c r="BK120" s="919"/>
      <c r="BL120" s="919"/>
      <c r="BM120" s="919"/>
      <c r="BN120" s="919"/>
      <c r="BO120" s="919"/>
      <c r="BP120" s="920"/>
      <c r="BQ120" s="956">
        <v>2404109</v>
      </c>
      <c r="BR120" s="957"/>
      <c r="BS120" s="957"/>
      <c r="BT120" s="957"/>
      <c r="BU120" s="957"/>
      <c r="BV120" s="957">
        <v>2246578</v>
      </c>
      <c r="BW120" s="957"/>
      <c r="BX120" s="957"/>
      <c r="BY120" s="957"/>
      <c r="BZ120" s="957"/>
      <c r="CA120" s="957">
        <v>2278470</v>
      </c>
      <c r="CB120" s="957"/>
      <c r="CC120" s="957"/>
      <c r="CD120" s="957"/>
      <c r="CE120" s="957"/>
      <c r="CF120" s="971">
        <v>118.3</v>
      </c>
      <c r="CG120" s="972"/>
      <c r="CH120" s="972"/>
      <c r="CI120" s="972"/>
      <c r="CJ120" s="972"/>
      <c r="CK120" s="1037" t="s">
        <v>447</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346699</v>
      </c>
      <c r="DH120" s="957"/>
      <c r="DI120" s="957"/>
      <c r="DJ120" s="957"/>
      <c r="DK120" s="957"/>
      <c r="DL120" s="957">
        <v>317190</v>
      </c>
      <c r="DM120" s="957"/>
      <c r="DN120" s="957"/>
      <c r="DO120" s="957"/>
      <c r="DP120" s="957"/>
      <c r="DQ120" s="957">
        <v>291885</v>
      </c>
      <c r="DR120" s="957"/>
      <c r="DS120" s="957"/>
      <c r="DT120" s="957"/>
      <c r="DU120" s="957"/>
      <c r="DV120" s="958">
        <v>15.2</v>
      </c>
      <c r="DW120" s="958"/>
      <c r="DX120" s="958"/>
      <c r="DY120" s="958"/>
      <c r="DZ120" s="959"/>
    </row>
    <row r="121" spans="1:130" s="199" customFormat="1" ht="26.25" customHeight="1">
      <c r="A121" s="1089"/>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449</v>
      </c>
      <c r="BA121" s="980"/>
      <c r="BB121" s="980"/>
      <c r="BC121" s="980"/>
      <c r="BD121" s="980"/>
      <c r="BE121" s="980"/>
      <c r="BF121" s="980"/>
      <c r="BG121" s="980"/>
      <c r="BH121" s="980"/>
      <c r="BI121" s="980"/>
      <c r="BJ121" s="980"/>
      <c r="BK121" s="980"/>
      <c r="BL121" s="980"/>
      <c r="BM121" s="980"/>
      <c r="BN121" s="980"/>
      <c r="BO121" s="980"/>
      <c r="BP121" s="981"/>
      <c r="BQ121" s="949">
        <v>775093</v>
      </c>
      <c r="BR121" s="950"/>
      <c r="BS121" s="950"/>
      <c r="BT121" s="950"/>
      <c r="BU121" s="950"/>
      <c r="BV121" s="950">
        <v>643464</v>
      </c>
      <c r="BW121" s="950"/>
      <c r="BX121" s="950"/>
      <c r="BY121" s="950"/>
      <c r="BZ121" s="950"/>
      <c r="CA121" s="950">
        <v>635251</v>
      </c>
      <c r="CB121" s="950"/>
      <c r="CC121" s="950"/>
      <c r="CD121" s="950"/>
      <c r="CE121" s="950"/>
      <c r="CF121" s="944">
        <v>33</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c r="A122" s="1089"/>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2967515</v>
      </c>
      <c r="BR122" s="1028"/>
      <c r="BS122" s="1028"/>
      <c r="BT122" s="1028"/>
      <c r="BU122" s="1028"/>
      <c r="BV122" s="1028">
        <v>3157195</v>
      </c>
      <c r="BW122" s="1028"/>
      <c r="BX122" s="1028"/>
      <c r="BY122" s="1028"/>
      <c r="BZ122" s="1028"/>
      <c r="CA122" s="1028">
        <v>3142249</v>
      </c>
      <c r="CB122" s="1028"/>
      <c r="CC122" s="1028"/>
      <c r="CD122" s="1028"/>
      <c r="CE122" s="1028"/>
      <c r="CF122" s="1048">
        <v>163.19999999999999</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451</v>
      </c>
      <c r="BP123" s="1036"/>
      <c r="BQ123" s="1095">
        <v>6146717</v>
      </c>
      <c r="BR123" s="1096"/>
      <c r="BS123" s="1096"/>
      <c r="BT123" s="1096"/>
      <c r="BU123" s="1096"/>
      <c r="BV123" s="1096">
        <v>6047237</v>
      </c>
      <c r="BW123" s="1096"/>
      <c r="BX123" s="1096"/>
      <c r="BY123" s="1096"/>
      <c r="BZ123" s="1096"/>
      <c r="CA123" s="1096">
        <v>6055970</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v>10.7</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v>9270</v>
      </c>
      <c r="DM126" s="950"/>
      <c r="DN126" s="950"/>
      <c r="DO126" s="950"/>
      <c r="DP126" s="950"/>
      <c r="DQ126" s="950">
        <v>334675</v>
      </c>
      <c r="DR126" s="950"/>
      <c r="DS126" s="950"/>
      <c r="DT126" s="950"/>
      <c r="DU126" s="950"/>
      <c r="DV126" s="951">
        <v>17.399999999999999</v>
      </c>
      <c r="DW126" s="951"/>
      <c r="DX126" s="951"/>
      <c r="DY126" s="951"/>
      <c r="DZ126" s="952"/>
    </row>
    <row r="127" spans="1:130" s="199" customFormat="1" ht="26.25" customHeight="1">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113494</v>
      </c>
      <c r="AB128" s="1078"/>
      <c r="AC128" s="1078"/>
      <c r="AD128" s="1078"/>
      <c r="AE128" s="1079"/>
      <c r="AF128" s="1080">
        <v>112954</v>
      </c>
      <c r="AG128" s="1078"/>
      <c r="AH128" s="1078"/>
      <c r="AI128" s="1078"/>
      <c r="AJ128" s="1079"/>
      <c r="AK128" s="1080">
        <v>117426</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2162031</v>
      </c>
      <c r="AB129" s="989"/>
      <c r="AC129" s="989"/>
      <c r="AD129" s="989"/>
      <c r="AE129" s="990"/>
      <c r="AF129" s="991">
        <v>2201679</v>
      </c>
      <c r="AG129" s="989"/>
      <c r="AH129" s="989"/>
      <c r="AI129" s="989"/>
      <c r="AJ129" s="990"/>
      <c r="AK129" s="991">
        <v>2182454</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279879</v>
      </c>
      <c r="AB130" s="989"/>
      <c r="AC130" s="989"/>
      <c r="AD130" s="989"/>
      <c r="AE130" s="990"/>
      <c r="AF130" s="991">
        <v>266008</v>
      </c>
      <c r="AG130" s="989"/>
      <c r="AH130" s="989"/>
      <c r="AI130" s="989"/>
      <c r="AJ130" s="990"/>
      <c r="AK130" s="991">
        <v>257106</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8.6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1882152</v>
      </c>
      <c r="AB131" s="1014"/>
      <c r="AC131" s="1014"/>
      <c r="AD131" s="1014"/>
      <c r="AE131" s="1015"/>
      <c r="AF131" s="1013">
        <v>1935671</v>
      </c>
      <c r="AG131" s="1014"/>
      <c r="AH131" s="1014"/>
      <c r="AI131" s="1014"/>
      <c r="AJ131" s="1015"/>
      <c r="AK131" s="1013">
        <v>1925348</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10.7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8.7974297509999992</v>
      </c>
      <c r="AB132" s="1130"/>
      <c r="AC132" s="1130"/>
      <c r="AD132" s="1130"/>
      <c r="AE132" s="1131"/>
      <c r="AF132" s="1132">
        <v>8.2075414680000005</v>
      </c>
      <c r="AG132" s="1130"/>
      <c r="AH132" s="1130"/>
      <c r="AI132" s="1130"/>
      <c r="AJ132" s="1131"/>
      <c r="AK132" s="1132">
        <v>9.0835007490000006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9.8000000000000007</v>
      </c>
      <c r="AB133" s="1113"/>
      <c r="AC133" s="1113"/>
      <c r="AD133" s="1113"/>
      <c r="AE133" s="1114"/>
      <c r="AF133" s="1112">
        <v>8.6</v>
      </c>
      <c r="AG133" s="1113"/>
      <c r="AH133" s="1113"/>
      <c r="AI133" s="1113"/>
      <c r="AJ133" s="1114"/>
      <c r="AK133" s="1112">
        <v>8.6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0" t="s">
        <v>479</v>
      </c>
      <c r="L7" s="256"/>
      <c r="M7" s="257" t="s">
        <v>480</v>
      </c>
      <c r="N7" s="258"/>
    </row>
    <row r="8" spans="1:16">
      <c r="A8" s="250"/>
      <c r="B8" s="246"/>
      <c r="C8" s="246"/>
      <c r="D8" s="246"/>
      <c r="E8" s="246"/>
      <c r="F8" s="246"/>
      <c r="G8" s="259"/>
      <c r="H8" s="260"/>
      <c r="I8" s="260"/>
      <c r="J8" s="261"/>
      <c r="K8" s="1151"/>
      <c r="L8" s="262" t="s">
        <v>481</v>
      </c>
      <c r="M8" s="263" t="s">
        <v>482</v>
      </c>
      <c r="N8" s="264" t="s">
        <v>483</v>
      </c>
    </row>
    <row r="9" spans="1:16">
      <c r="A9" s="250"/>
      <c r="B9" s="246"/>
      <c r="C9" s="246"/>
      <c r="D9" s="246"/>
      <c r="E9" s="246"/>
      <c r="F9" s="246"/>
      <c r="G9" s="1152" t="s">
        <v>484</v>
      </c>
      <c r="H9" s="1153"/>
      <c r="I9" s="1153"/>
      <c r="J9" s="1154"/>
      <c r="K9" s="265">
        <v>662694</v>
      </c>
      <c r="L9" s="266">
        <v>105240</v>
      </c>
      <c r="M9" s="267">
        <v>107954</v>
      </c>
      <c r="N9" s="268">
        <v>-2.5</v>
      </c>
    </row>
    <row r="10" spans="1:16">
      <c r="A10" s="250"/>
      <c r="B10" s="246"/>
      <c r="C10" s="246"/>
      <c r="D10" s="246"/>
      <c r="E10" s="246"/>
      <c r="F10" s="246"/>
      <c r="G10" s="1152" t="s">
        <v>485</v>
      </c>
      <c r="H10" s="1153"/>
      <c r="I10" s="1153"/>
      <c r="J10" s="1154"/>
      <c r="K10" s="269">
        <v>31499</v>
      </c>
      <c r="L10" s="270">
        <v>5002</v>
      </c>
      <c r="M10" s="271">
        <v>12579</v>
      </c>
      <c r="N10" s="272">
        <v>-60.2</v>
      </c>
    </row>
    <row r="11" spans="1:16" ht="13.5" customHeight="1">
      <c r="A11" s="250"/>
      <c r="B11" s="246"/>
      <c r="C11" s="246"/>
      <c r="D11" s="246"/>
      <c r="E11" s="246"/>
      <c r="F11" s="246"/>
      <c r="G11" s="1152" t="s">
        <v>486</v>
      </c>
      <c r="H11" s="1153"/>
      <c r="I11" s="1153"/>
      <c r="J11" s="1154"/>
      <c r="K11" s="269">
        <v>57559</v>
      </c>
      <c r="L11" s="270">
        <v>9141</v>
      </c>
      <c r="M11" s="271">
        <v>13215</v>
      </c>
      <c r="N11" s="272">
        <v>-30.8</v>
      </c>
    </row>
    <row r="12" spans="1:16" ht="13.5" customHeight="1">
      <c r="A12" s="250"/>
      <c r="B12" s="246"/>
      <c r="C12" s="246"/>
      <c r="D12" s="246"/>
      <c r="E12" s="246"/>
      <c r="F12" s="246"/>
      <c r="G12" s="1152" t="s">
        <v>487</v>
      </c>
      <c r="H12" s="1153"/>
      <c r="I12" s="1153"/>
      <c r="J12" s="1154"/>
      <c r="K12" s="269" t="s">
        <v>488</v>
      </c>
      <c r="L12" s="270" t="s">
        <v>488</v>
      </c>
      <c r="M12" s="271">
        <v>1280</v>
      </c>
      <c r="N12" s="272" t="s">
        <v>488</v>
      </c>
    </row>
    <row r="13" spans="1:16" ht="13.5" customHeight="1">
      <c r="A13" s="250"/>
      <c r="B13" s="246"/>
      <c r="C13" s="246"/>
      <c r="D13" s="246"/>
      <c r="E13" s="246"/>
      <c r="F13" s="246"/>
      <c r="G13" s="1152" t="s">
        <v>489</v>
      </c>
      <c r="H13" s="1153"/>
      <c r="I13" s="1153"/>
      <c r="J13" s="1154"/>
      <c r="K13" s="269" t="s">
        <v>488</v>
      </c>
      <c r="L13" s="270" t="s">
        <v>488</v>
      </c>
      <c r="M13" s="271" t="s">
        <v>488</v>
      </c>
      <c r="N13" s="272" t="s">
        <v>488</v>
      </c>
    </row>
    <row r="14" spans="1:16" ht="13.5" customHeight="1">
      <c r="A14" s="250"/>
      <c r="B14" s="246"/>
      <c r="C14" s="246"/>
      <c r="D14" s="246"/>
      <c r="E14" s="246"/>
      <c r="F14" s="246"/>
      <c r="G14" s="1152" t="s">
        <v>490</v>
      </c>
      <c r="H14" s="1153"/>
      <c r="I14" s="1153"/>
      <c r="J14" s="1154"/>
      <c r="K14" s="269">
        <v>18508</v>
      </c>
      <c r="L14" s="270">
        <v>2939</v>
      </c>
      <c r="M14" s="271">
        <v>5658</v>
      </c>
      <c r="N14" s="272">
        <v>-48.1</v>
      </c>
    </row>
    <row r="15" spans="1:16" ht="13.5" customHeight="1">
      <c r="A15" s="250"/>
      <c r="B15" s="246"/>
      <c r="C15" s="246"/>
      <c r="D15" s="246"/>
      <c r="E15" s="246"/>
      <c r="F15" s="246"/>
      <c r="G15" s="1152" t="s">
        <v>491</v>
      </c>
      <c r="H15" s="1153"/>
      <c r="I15" s="1153"/>
      <c r="J15" s="1154"/>
      <c r="K15" s="269">
        <v>24417</v>
      </c>
      <c r="L15" s="270">
        <v>3878</v>
      </c>
      <c r="M15" s="271">
        <v>2915</v>
      </c>
      <c r="N15" s="272">
        <v>33</v>
      </c>
    </row>
    <row r="16" spans="1:16">
      <c r="A16" s="250"/>
      <c r="B16" s="246"/>
      <c r="C16" s="246"/>
      <c r="D16" s="246"/>
      <c r="E16" s="246"/>
      <c r="F16" s="246"/>
      <c r="G16" s="1155" t="s">
        <v>492</v>
      </c>
      <c r="H16" s="1156"/>
      <c r="I16" s="1156"/>
      <c r="J16" s="1157"/>
      <c r="K16" s="270">
        <v>-59338</v>
      </c>
      <c r="L16" s="270">
        <v>-9423</v>
      </c>
      <c r="M16" s="271">
        <v>-10925</v>
      </c>
      <c r="N16" s="272">
        <v>-13.7</v>
      </c>
    </row>
    <row r="17" spans="1:16">
      <c r="A17" s="250"/>
      <c r="B17" s="246"/>
      <c r="C17" s="246"/>
      <c r="D17" s="246"/>
      <c r="E17" s="246"/>
      <c r="F17" s="246"/>
      <c r="G17" s="1155" t="s">
        <v>172</v>
      </c>
      <c r="H17" s="1156"/>
      <c r="I17" s="1156"/>
      <c r="J17" s="1157"/>
      <c r="K17" s="270">
        <v>735339</v>
      </c>
      <c r="L17" s="270">
        <v>116776</v>
      </c>
      <c r="M17" s="271">
        <v>132676</v>
      </c>
      <c r="N17" s="272">
        <v>-12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47" t="s">
        <v>497</v>
      </c>
      <c r="H21" s="1148"/>
      <c r="I21" s="1148"/>
      <c r="J21" s="1149"/>
      <c r="K21" s="282">
        <v>12.86</v>
      </c>
      <c r="L21" s="283">
        <v>12.61</v>
      </c>
      <c r="M21" s="284">
        <v>0.25</v>
      </c>
      <c r="N21" s="251"/>
      <c r="O21" s="285"/>
      <c r="P21" s="281"/>
    </row>
    <row r="22" spans="1:16" s="286" customFormat="1">
      <c r="A22" s="281"/>
      <c r="B22" s="251"/>
      <c r="C22" s="251"/>
      <c r="D22" s="251"/>
      <c r="E22" s="251"/>
      <c r="F22" s="251"/>
      <c r="G22" s="1147" t="s">
        <v>498</v>
      </c>
      <c r="H22" s="1148"/>
      <c r="I22" s="1148"/>
      <c r="J22" s="1149"/>
      <c r="K22" s="287">
        <v>90</v>
      </c>
      <c r="L22" s="288">
        <v>96.2</v>
      </c>
      <c r="M22" s="289">
        <v>-6.2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0" t="s">
        <v>479</v>
      </c>
      <c r="L30" s="256"/>
      <c r="M30" s="257" t="s">
        <v>480</v>
      </c>
      <c r="N30" s="258"/>
    </row>
    <row r="31" spans="1:16">
      <c r="A31" s="250"/>
      <c r="B31" s="246"/>
      <c r="C31" s="246"/>
      <c r="D31" s="246"/>
      <c r="E31" s="246"/>
      <c r="F31" s="246"/>
      <c r="G31" s="259"/>
      <c r="H31" s="260"/>
      <c r="I31" s="260"/>
      <c r="J31" s="261"/>
      <c r="K31" s="1151"/>
      <c r="L31" s="262" t="s">
        <v>481</v>
      </c>
      <c r="M31" s="263" t="s">
        <v>482</v>
      </c>
      <c r="N31" s="264" t="s">
        <v>483</v>
      </c>
    </row>
    <row r="32" spans="1:16" ht="27" customHeight="1">
      <c r="A32" s="250"/>
      <c r="B32" s="246"/>
      <c r="C32" s="246"/>
      <c r="D32" s="246"/>
      <c r="E32" s="246"/>
      <c r="F32" s="246"/>
      <c r="G32" s="1163" t="s">
        <v>502</v>
      </c>
      <c r="H32" s="1164"/>
      <c r="I32" s="1164"/>
      <c r="J32" s="1165"/>
      <c r="K32" s="296">
        <v>431493</v>
      </c>
      <c r="L32" s="296">
        <v>68524</v>
      </c>
      <c r="M32" s="297">
        <v>67314</v>
      </c>
      <c r="N32" s="298">
        <v>1.8</v>
      </c>
    </row>
    <row r="33" spans="1:16" ht="13.5" customHeight="1">
      <c r="A33" s="250"/>
      <c r="B33" s="246"/>
      <c r="C33" s="246"/>
      <c r="D33" s="246"/>
      <c r="E33" s="246"/>
      <c r="F33" s="246"/>
      <c r="G33" s="1163" t="s">
        <v>503</v>
      </c>
      <c r="H33" s="1164"/>
      <c r="I33" s="1164"/>
      <c r="J33" s="1165"/>
      <c r="K33" s="296" t="s">
        <v>488</v>
      </c>
      <c r="L33" s="296" t="s">
        <v>488</v>
      </c>
      <c r="M33" s="297" t="s">
        <v>488</v>
      </c>
      <c r="N33" s="298" t="s">
        <v>488</v>
      </c>
    </row>
    <row r="34" spans="1:16" ht="27" customHeight="1">
      <c r="A34" s="250"/>
      <c r="B34" s="246"/>
      <c r="C34" s="246"/>
      <c r="D34" s="246"/>
      <c r="E34" s="246"/>
      <c r="F34" s="246"/>
      <c r="G34" s="1163" t="s">
        <v>504</v>
      </c>
      <c r="H34" s="1164"/>
      <c r="I34" s="1164"/>
      <c r="J34" s="1165"/>
      <c r="K34" s="296" t="s">
        <v>488</v>
      </c>
      <c r="L34" s="296" t="s">
        <v>488</v>
      </c>
      <c r="M34" s="297" t="s">
        <v>488</v>
      </c>
      <c r="N34" s="298" t="s">
        <v>488</v>
      </c>
    </row>
    <row r="35" spans="1:16" ht="27" customHeight="1">
      <c r="A35" s="250"/>
      <c r="B35" s="246"/>
      <c r="C35" s="246"/>
      <c r="D35" s="246"/>
      <c r="E35" s="246"/>
      <c r="F35" s="246"/>
      <c r="G35" s="1163" t="s">
        <v>505</v>
      </c>
      <c r="H35" s="1164"/>
      <c r="I35" s="1164"/>
      <c r="J35" s="1165"/>
      <c r="K35" s="296">
        <v>59839</v>
      </c>
      <c r="L35" s="296">
        <v>9503</v>
      </c>
      <c r="M35" s="297">
        <v>23478</v>
      </c>
      <c r="N35" s="298">
        <v>-59.5</v>
      </c>
    </row>
    <row r="36" spans="1:16" ht="27" customHeight="1">
      <c r="A36" s="250"/>
      <c r="B36" s="246"/>
      <c r="C36" s="246"/>
      <c r="D36" s="246"/>
      <c r="E36" s="246"/>
      <c r="F36" s="246"/>
      <c r="G36" s="1163" t="s">
        <v>506</v>
      </c>
      <c r="H36" s="1164"/>
      <c r="I36" s="1164"/>
      <c r="J36" s="1165"/>
      <c r="K36" s="296">
        <v>58089</v>
      </c>
      <c r="L36" s="296">
        <v>9225</v>
      </c>
      <c r="M36" s="297">
        <v>4589</v>
      </c>
      <c r="N36" s="298">
        <v>101</v>
      </c>
    </row>
    <row r="37" spans="1:16" ht="13.5" customHeight="1">
      <c r="A37" s="250"/>
      <c r="B37" s="246"/>
      <c r="C37" s="246"/>
      <c r="D37" s="246"/>
      <c r="E37" s="246"/>
      <c r="F37" s="246"/>
      <c r="G37" s="1163" t="s">
        <v>507</v>
      </c>
      <c r="H37" s="1164"/>
      <c r="I37" s="1164"/>
      <c r="J37" s="1165"/>
      <c r="K37" s="296" t="s">
        <v>488</v>
      </c>
      <c r="L37" s="296" t="s">
        <v>488</v>
      </c>
      <c r="M37" s="297">
        <v>859</v>
      </c>
      <c r="N37" s="298" t="s">
        <v>488</v>
      </c>
    </row>
    <row r="38" spans="1:16" ht="27" customHeight="1">
      <c r="A38" s="250"/>
      <c r="B38" s="246"/>
      <c r="C38" s="246"/>
      <c r="D38" s="246"/>
      <c r="E38" s="246"/>
      <c r="F38" s="246"/>
      <c r="G38" s="1166" t="s">
        <v>508</v>
      </c>
      <c r="H38" s="1167"/>
      <c r="I38" s="1167"/>
      <c r="J38" s="1168"/>
      <c r="K38" s="299" t="s">
        <v>488</v>
      </c>
      <c r="L38" s="299" t="s">
        <v>488</v>
      </c>
      <c r="M38" s="300">
        <v>2</v>
      </c>
      <c r="N38" s="301" t="s">
        <v>488</v>
      </c>
      <c r="O38" s="295"/>
    </row>
    <row r="39" spans="1:16">
      <c r="A39" s="250"/>
      <c r="B39" s="246"/>
      <c r="C39" s="246"/>
      <c r="D39" s="246"/>
      <c r="E39" s="246"/>
      <c r="F39" s="246"/>
      <c r="G39" s="1166" t="s">
        <v>509</v>
      </c>
      <c r="H39" s="1167"/>
      <c r="I39" s="1167"/>
      <c r="J39" s="1168"/>
      <c r="K39" s="302">
        <v>-117426</v>
      </c>
      <c r="L39" s="302">
        <v>-18648</v>
      </c>
      <c r="M39" s="303">
        <v>-2412</v>
      </c>
      <c r="N39" s="304">
        <v>673.1</v>
      </c>
      <c r="O39" s="295"/>
    </row>
    <row r="40" spans="1:16" ht="27" customHeight="1">
      <c r="A40" s="250"/>
      <c r="B40" s="246"/>
      <c r="C40" s="246"/>
      <c r="D40" s="246"/>
      <c r="E40" s="246"/>
      <c r="F40" s="246"/>
      <c r="G40" s="1163" t="s">
        <v>510</v>
      </c>
      <c r="H40" s="1164"/>
      <c r="I40" s="1164"/>
      <c r="J40" s="1165"/>
      <c r="K40" s="302">
        <v>-257106</v>
      </c>
      <c r="L40" s="302">
        <v>-40830</v>
      </c>
      <c r="M40" s="303">
        <v>-68535</v>
      </c>
      <c r="N40" s="304">
        <v>-40.4</v>
      </c>
      <c r="O40" s="295"/>
    </row>
    <row r="41" spans="1:16">
      <c r="A41" s="250"/>
      <c r="B41" s="246"/>
      <c r="C41" s="246"/>
      <c r="D41" s="246"/>
      <c r="E41" s="246"/>
      <c r="F41" s="246"/>
      <c r="G41" s="1169" t="s">
        <v>283</v>
      </c>
      <c r="H41" s="1170"/>
      <c r="I41" s="1170"/>
      <c r="J41" s="1171"/>
      <c r="K41" s="296">
        <v>174889</v>
      </c>
      <c r="L41" s="302">
        <v>27773</v>
      </c>
      <c r="M41" s="303">
        <v>25295</v>
      </c>
      <c r="N41" s="304">
        <v>9.8000000000000007</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58" t="s">
        <v>479</v>
      </c>
      <c r="J49" s="1160" t="s">
        <v>514</v>
      </c>
      <c r="K49" s="1161"/>
      <c r="L49" s="1161"/>
      <c r="M49" s="1161"/>
      <c r="N49" s="1162"/>
    </row>
    <row r="50" spans="1:14">
      <c r="A50" s="250"/>
      <c r="B50" s="246"/>
      <c r="C50" s="246"/>
      <c r="D50" s="246"/>
      <c r="E50" s="246"/>
      <c r="F50" s="246"/>
      <c r="G50" s="314"/>
      <c r="H50" s="315"/>
      <c r="I50" s="1159"/>
      <c r="J50" s="316" t="s">
        <v>515</v>
      </c>
      <c r="K50" s="317" t="s">
        <v>516</v>
      </c>
      <c r="L50" s="318" t="s">
        <v>517</v>
      </c>
      <c r="M50" s="319" t="s">
        <v>518</v>
      </c>
      <c r="N50" s="320" t="s">
        <v>519</v>
      </c>
    </row>
    <row r="51" spans="1:14">
      <c r="A51" s="250"/>
      <c r="B51" s="246"/>
      <c r="C51" s="246"/>
      <c r="D51" s="246"/>
      <c r="E51" s="246"/>
      <c r="F51" s="246"/>
      <c r="G51" s="312" t="s">
        <v>520</v>
      </c>
      <c r="H51" s="313"/>
      <c r="I51" s="321">
        <v>395820</v>
      </c>
      <c r="J51" s="322">
        <v>63575</v>
      </c>
      <c r="K51" s="323">
        <v>-14.1</v>
      </c>
      <c r="L51" s="324">
        <v>94828</v>
      </c>
      <c r="M51" s="325">
        <v>3.1</v>
      </c>
      <c r="N51" s="326">
        <v>-17.2</v>
      </c>
    </row>
    <row r="52" spans="1:14">
      <c r="A52" s="250"/>
      <c r="B52" s="246"/>
      <c r="C52" s="246"/>
      <c r="D52" s="246"/>
      <c r="E52" s="246"/>
      <c r="F52" s="246"/>
      <c r="G52" s="327"/>
      <c r="H52" s="328" t="s">
        <v>521</v>
      </c>
      <c r="I52" s="329">
        <v>211164</v>
      </c>
      <c r="J52" s="330">
        <v>33916</v>
      </c>
      <c r="K52" s="331">
        <v>-1.2</v>
      </c>
      <c r="L52" s="332">
        <v>55133</v>
      </c>
      <c r="M52" s="333">
        <v>4.9000000000000004</v>
      </c>
      <c r="N52" s="334">
        <v>-6.1</v>
      </c>
    </row>
    <row r="53" spans="1:14">
      <c r="A53" s="250"/>
      <c r="B53" s="246"/>
      <c r="C53" s="246"/>
      <c r="D53" s="246"/>
      <c r="E53" s="246"/>
      <c r="F53" s="246"/>
      <c r="G53" s="312" t="s">
        <v>522</v>
      </c>
      <c r="H53" s="313"/>
      <c r="I53" s="321">
        <v>638753</v>
      </c>
      <c r="J53" s="322">
        <v>101422</v>
      </c>
      <c r="K53" s="323">
        <v>59.5</v>
      </c>
      <c r="L53" s="324">
        <v>119674</v>
      </c>
      <c r="M53" s="325">
        <v>26.2</v>
      </c>
      <c r="N53" s="326">
        <v>33.299999999999997</v>
      </c>
    </row>
    <row r="54" spans="1:14">
      <c r="A54" s="250"/>
      <c r="B54" s="246"/>
      <c r="C54" s="246"/>
      <c r="D54" s="246"/>
      <c r="E54" s="246"/>
      <c r="F54" s="246"/>
      <c r="G54" s="327"/>
      <c r="H54" s="328" t="s">
        <v>521</v>
      </c>
      <c r="I54" s="329">
        <v>154666</v>
      </c>
      <c r="J54" s="330">
        <v>24558</v>
      </c>
      <c r="K54" s="331">
        <v>-27.6</v>
      </c>
      <c r="L54" s="332">
        <v>57803</v>
      </c>
      <c r="M54" s="333">
        <v>4.8</v>
      </c>
      <c r="N54" s="334">
        <v>-32.4</v>
      </c>
    </row>
    <row r="55" spans="1:14">
      <c r="A55" s="250"/>
      <c r="B55" s="246"/>
      <c r="C55" s="246"/>
      <c r="D55" s="246"/>
      <c r="E55" s="246"/>
      <c r="F55" s="246"/>
      <c r="G55" s="312" t="s">
        <v>523</v>
      </c>
      <c r="H55" s="313"/>
      <c r="I55" s="321">
        <v>731884</v>
      </c>
      <c r="J55" s="322">
        <v>116264</v>
      </c>
      <c r="K55" s="323">
        <v>14.6</v>
      </c>
      <c r="L55" s="324">
        <v>119685</v>
      </c>
      <c r="M55" s="325">
        <v>0</v>
      </c>
      <c r="N55" s="326">
        <v>14.6</v>
      </c>
    </row>
    <row r="56" spans="1:14">
      <c r="A56" s="250"/>
      <c r="B56" s="246"/>
      <c r="C56" s="246"/>
      <c r="D56" s="246"/>
      <c r="E56" s="246"/>
      <c r="F56" s="246"/>
      <c r="G56" s="327"/>
      <c r="H56" s="328" t="s">
        <v>521</v>
      </c>
      <c r="I56" s="329">
        <v>224205</v>
      </c>
      <c r="J56" s="330">
        <v>35616</v>
      </c>
      <c r="K56" s="331">
        <v>45</v>
      </c>
      <c r="L56" s="332">
        <v>68464</v>
      </c>
      <c r="M56" s="333">
        <v>18.399999999999999</v>
      </c>
      <c r="N56" s="334">
        <v>26.6</v>
      </c>
    </row>
    <row r="57" spans="1:14">
      <c r="A57" s="250"/>
      <c r="B57" s="246"/>
      <c r="C57" s="246"/>
      <c r="D57" s="246"/>
      <c r="E57" s="246"/>
      <c r="F57" s="246"/>
      <c r="G57" s="312" t="s">
        <v>524</v>
      </c>
      <c r="H57" s="313"/>
      <c r="I57" s="321">
        <v>1100383</v>
      </c>
      <c r="J57" s="322">
        <v>175053</v>
      </c>
      <c r="K57" s="323">
        <v>50.6</v>
      </c>
      <c r="L57" s="324">
        <v>128611</v>
      </c>
      <c r="M57" s="325">
        <v>7.5</v>
      </c>
      <c r="N57" s="326">
        <v>43.1</v>
      </c>
    </row>
    <row r="58" spans="1:14">
      <c r="A58" s="250"/>
      <c r="B58" s="246"/>
      <c r="C58" s="246"/>
      <c r="D58" s="246"/>
      <c r="E58" s="246"/>
      <c r="F58" s="246"/>
      <c r="G58" s="327"/>
      <c r="H58" s="328" t="s">
        <v>521</v>
      </c>
      <c r="I58" s="329">
        <v>279645</v>
      </c>
      <c r="J58" s="330">
        <v>44487</v>
      </c>
      <c r="K58" s="331">
        <v>24.9</v>
      </c>
      <c r="L58" s="332">
        <v>61552</v>
      </c>
      <c r="M58" s="333">
        <v>-10.1</v>
      </c>
      <c r="N58" s="334">
        <v>35</v>
      </c>
    </row>
    <row r="59" spans="1:14">
      <c r="A59" s="250"/>
      <c r="B59" s="246"/>
      <c r="C59" s="246"/>
      <c r="D59" s="246"/>
      <c r="E59" s="246"/>
      <c r="F59" s="246"/>
      <c r="G59" s="312" t="s">
        <v>525</v>
      </c>
      <c r="H59" s="313"/>
      <c r="I59" s="321">
        <v>625901</v>
      </c>
      <c r="J59" s="322">
        <v>99397</v>
      </c>
      <c r="K59" s="323">
        <v>-43.2</v>
      </c>
      <c r="L59" s="324">
        <v>138651</v>
      </c>
      <c r="M59" s="325">
        <v>7.8</v>
      </c>
      <c r="N59" s="326">
        <v>-51</v>
      </c>
    </row>
    <row r="60" spans="1:14">
      <c r="A60" s="250"/>
      <c r="B60" s="246"/>
      <c r="C60" s="246"/>
      <c r="D60" s="246"/>
      <c r="E60" s="246"/>
      <c r="F60" s="246"/>
      <c r="G60" s="327"/>
      <c r="H60" s="328" t="s">
        <v>521</v>
      </c>
      <c r="I60" s="335">
        <v>142029</v>
      </c>
      <c r="J60" s="330">
        <v>22555</v>
      </c>
      <c r="K60" s="331">
        <v>-49.3</v>
      </c>
      <c r="L60" s="332">
        <v>71211</v>
      </c>
      <c r="M60" s="333">
        <v>15.7</v>
      </c>
      <c r="N60" s="334">
        <v>-65</v>
      </c>
    </row>
    <row r="61" spans="1:14">
      <c r="A61" s="250"/>
      <c r="B61" s="246"/>
      <c r="C61" s="246"/>
      <c r="D61" s="246"/>
      <c r="E61" s="246"/>
      <c r="F61" s="246"/>
      <c r="G61" s="312" t="s">
        <v>526</v>
      </c>
      <c r="H61" s="336"/>
      <c r="I61" s="337">
        <v>698548</v>
      </c>
      <c r="J61" s="338">
        <v>111142</v>
      </c>
      <c r="K61" s="339">
        <v>13.5</v>
      </c>
      <c r="L61" s="340">
        <v>120290</v>
      </c>
      <c r="M61" s="341">
        <v>8.9</v>
      </c>
      <c r="N61" s="326">
        <v>4.5999999999999996</v>
      </c>
    </row>
    <row r="62" spans="1:14">
      <c r="A62" s="250"/>
      <c r="B62" s="246"/>
      <c r="C62" s="246"/>
      <c r="D62" s="246"/>
      <c r="E62" s="246"/>
      <c r="F62" s="246"/>
      <c r="G62" s="327"/>
      <c r="H62" s="328" t="s">
        <v>521</v>
      </c>
      <c r="I62" s="329">
        <v>202342</v>
      </c>
      <c r="J62" s="330">
        <v>32226</v>
      </c>
      <c r="K62" s="331">
        <v>-1.6</v>
      </c>
      <c r="L62" s="332">
        <v>62833</v>
      </c>
      <c r="M62" s="333">
        <v>6.7</v>
      </c>
      <c r="N62" s="334">
        <v>-8.3000000000000007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76.599999999999994</v>
      </c>
      <c r="G47" s="12">
        <v>80.44</v>
      </c>
      <c r="H47" s="12">
        <v>86.74</v>
      </c>
      <c r="I47" s="12">
        <v>77.989999999999995</v>
      </c>
      <c r="J47" s="13">
        <v>80.099999999999994</v>
      </c>
    </row>
    <row r="48" spans="2:10" ht="57.75" customHeight="1">
      <c r="B48" s="14"/>
      <c r="C48" s="1174" t="s">
        <v>4</v>
      </c>
      <c r="D48" s="1174"/>
      <c r="E48" s="1175"/>
      <c r="F48" s="15">
        <v>11.56</v>
      </c>
      <c r="G48" s="16">
        <v>11.22</v>
      </c>
      <c r="H48" s="16">
        <v>7.41</v>
      </c>
      <c r="I48" s="16">
        <v>6.47</v>
      </c>
      <c r="J48" s="17">
        <v>7.13</v>
      </c>
    </row>
    <row r="49" spans="2:10" ht="57.75" customHeight="1" thickBot="1">
      <c r="B49" s="18"/>
      <c r="C49" s="1176" t="s">
        <v>5</v>
      </c>
      <c r="D49" s="1176"/>
      <c r="E49" s="1177"/>
      <c r="F49" s="19">
        <v>9.3800000000000008</v>
      </c>
      <c r="G49" s="20">
        <v>10.28</v>
      </c>
      <c r="H49" s="20" t="s">
        <v>533</v>
      </c>
      <c r="I49" s="20" t="s">
        <v>534</v>
      </c>
      <c r="J49" s="21">
        <v>2.0299999999999998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2018-10-31T07:09:38Z</cp:lastPrinted>
  <dcterms:created xsi:type="dcterms:W3CDTF">2018-01-24T04:46:50Z</dcterms:created>
  <dcterms:modified xsi:type="dcterms:W3CDTF">2018-10-31T07:11:32Z</dcterms:modified>
  <cp:category/>
</cp:coreProperties>
</file>