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ホームページ用\"/>
    </mc:Choice>
  </mc:AlternateContent>
  <xr:revisionPtr revIDLastSave="0" documentId="13_ncr:1_{5A168145-9E89-445E-A1A2-F796E85E3FBE}" xr6:coauthVersionLast="47" xr6:coauthVersionMax="47" xr10:uidLastSave="{00000000-0000-0000-0000-000000000000}"/>
  <bookViews>
    <workbookView xWindow="20370" yWindow="-120" windowWidth="29040" windowHeight="15840" tabRatio="76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l="1"/>
  <c r="BE35"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<sst xmlns="http://schemas.openxmlformats.org/spreadsheetml/2006/main" count="1176" uniqueCount="612">
  <si>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</si>
  <si>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</si>
  <si>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</si>
  <si>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</si>
  <si>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</si>
  <si>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</si>
  <si>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</si>
  <si>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</si>
  <si>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</si>
  <si>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</si>
  <si>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</si>
  <si>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</si>
  <si>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</si>
  <si>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</si>
  <si>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</si>
  <si>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</si>
  <si>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</si>
  <si>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</si>
  <si>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</si>
  <si>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</si>
  <si>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</si>
  <si>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</si>
  <si>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</si>
  <si>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</si>
  <si>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</si>
  <si>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</si>
  <si>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</si>
  <si>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</si>
  <si>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</si>
  <si>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</si>
  <si>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</si>
  <si>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</si>
  <si>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</si>
  <si>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</si>
  <si>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</si>
  <si>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</si>
  <si>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</si>
  <si>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</si>
  <si>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</si>
  <si>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</si>
  <si>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</si>
  <si>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</si>
  <si>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</si>
  <si>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</si>
  <si>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</si>
  <si>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</si>
  <si>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</si>
  <si>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</si>
  <si>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</si>
  <si>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</si>
  <si>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</si>
  <si>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</si>
  <si>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</si>
  <si>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</si>
  <si>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</si>
  <si>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</si>
  <si>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</si>
  <si>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</si>
  <si>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</si>
  <si>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</si>
  <si>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</si>
  <si>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</si>
  <si>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</si>
  <si>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</si>
  <si>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</si>
  <si>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</si>
  <si>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</si>
  <si>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</si>
  <si>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</si>
  <si>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</si>
  <si>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</si>
  <si>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</si>
  <si>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</si>
  <si>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</si>
  <si>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</si>
  <si>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</si>
  <si>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</si>
  <si>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</si>
  <si>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</si>
  <si>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</si>
  <si>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</si>
  <si>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</si>
  <si>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</si>
  <si>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</si>
  <si>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</si>
  <si>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</si>
  <si>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</si>
  <si>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</si>
  <si>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</si>
  <si>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</si>
  <si>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</si>
  <si>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</si>
  <si>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</si>
  <si>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</si>
  <si>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</si>
  <si>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</si>
  <si>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</si>
  <si>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</si>
  <si>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</si>
  <si>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</si>
  <si>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</si>
  <si>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</si>
  <si>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</si>
  <si>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</si>
  <si>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</si>
  <si>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</si>
  <si>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</si>
  <si>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</si>
  <si>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</si>
  <si>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</si>
  <si>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</si>
  <si>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</si>
  <si>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</si>
  <si>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</si>
  <si>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</si>
  <si>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</si>
  <si>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</si>
  <si>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</si>
  <si>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</si>
  <si>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</si>
  <si>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</si>
  <si>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</si>
  <si>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</si>
  <si>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</si>
  <si>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</si>
  <si>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</si>
  <si>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</si>
  <si>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</si>
  <si>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</si>
  <si>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</si>
  <si>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</si>
  <si>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</si>
  <si>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</si>
  <si>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</si>
  <si>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</si>
  <si>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</si>
  <si>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</si>
  <si>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</si>
  <si>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</si>
  <si>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</si>
  <si>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</si>
  <si>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</si>
  <si>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</si>
  <si>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</si>
  <si>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</si>
  <si>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</si>
  <si>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</si>
  <si>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</si>
  <si>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</si>
  <si>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</si>
  <si>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</si>
  <si>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</si>
  <si>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</si>
  <si>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</si>
  <si>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</si>
  <si>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</si>
  <si>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</si>
  <si>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</si>
  <si>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</si>
  <si>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</si>
  <si>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</si>
  <si>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</si>
  <si>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</si>
  <si>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</si>
  <si>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</si>
  <si>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</si>
  <si>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</si>
  <si>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</si>
  <si>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</si>
  <si>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</si>
  <si>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</si>
  <si>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</si>
  <si>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</si>
  <si>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</si>
  <si>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</si>
  <si>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</si>
  <si>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</si>
  <si>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</si>
  <si>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</si>
  <si>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</si>
  <si>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</si>
  <si>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</si>
  <si>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</si>
  <si>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</si>
  <si>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</si>
  <si>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</si>
  <si>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</si>
  <si>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</si>
  <si>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</si>
  <si>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</si>
  <si>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</si>
  <si>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</si>
  <si>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</si>
  <si>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</si>
  <si>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</si>
  <si>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</si>
  <si>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</si>
  <si>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</si>
  <si>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</si>
  <si>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</si>
  <si>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</si>
  <si>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</si>
  <si>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</si>
  <si>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</si>
  <si>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</si>
  <si>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</si>
  <si>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</si>
  <si>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</si>
  <si>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</si>
  <si>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</si>
  <si>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</si>
  <si>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</si>
  <si>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</si>
  <si>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</si>
  <si>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</si>
  <si>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</si>
  <si>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</si>
  <si>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</si>
  <si>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石川県川北町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</si>
  <si>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</si>
  <si>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</si>
  <si>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</si>
  <si>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</si>
  <si>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</si>
  <si>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</si>
  <si>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</si>
  <si>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</si>
  <si>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</si>
  <si>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</si>
  <si>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</si>
  <si>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</si>
  <si>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</si>
  <si>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</si>
  <si>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</si>
  <si>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</si>
  <si>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</si>
  <si>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</si>
  <si>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</si>
  <si>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</si>
  <si>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</si>
  <si>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</si>
  <si>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</si>
  <si>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</si>
  <si>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</si>
  <si>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</si>
  <si>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</si>
  <si>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</si>
  <si>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</si>
  <si>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</si>
  <si>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</si>
  <si>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</si>
  <si>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</si>
  <si>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</si>
  <si>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</si>
  <si>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</si>
  <si>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</si>
  <si>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</si>
  <si>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</si>
  <si>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</si>
  <si>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</si>
  <si>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</si>
  <si>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</si>
  <si>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</si>
  <si>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</si>
  <si>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</si>
  <si>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</si>
  <si>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</si>
  <si>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</si>
  <si>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</si>
  <si>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</si>
  <si>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</si>
  <si>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</si>
  <si>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</si>
  <si>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</si>
  <si>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</si>
  <si>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</si>
  <si>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</si>
  <si>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</si>
  <si>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</si>
  <si>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</si>
  <si>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</si>
  <si>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</si>
  <si>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</si>
  <si>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</si>
  <si>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</si>
  <si>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</si>
  <si>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</si>
  <si>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</si>
  <si>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</si>
  <si>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</si>
  <si>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</si>
  <si>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</si>
  <si>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</si>
  <si>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</si>
  <si>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</si>
  <si>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</si>
  <si>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</si>
  <si>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</si>
  <si>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</si>
  <si>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</si>
  <si>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</si>
  <si>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</si>
  <si>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</si>
  <si>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</si>
  <si>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</si>
  <si>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</si>
  <si>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</si>
  <si>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</si>
  <si>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</si>
  <si>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</si>
  <si>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</si>
  <si>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</si>
  <si>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</si>
  <si>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</si>
  <si>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</si>
  <si>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</si>
  <si>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</si>
  <si>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</si>
  <si>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</si>
  <si>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</si>
  <si>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</si>
  <si>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</si>
  <si>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</si>
  <si>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</si>
  <si>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</si>
  <si>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</si>
  <si>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</si>
  <si>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</si>
  <si>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</si>
  <si>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</si>
  <si>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</si>
  <si>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</si>
  <si>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</si>
  <si>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</si>
  <si>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</si>
  <si>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</si>
  <si>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</si>
  <si>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</si>
  <si>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</si>
  <si>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</si>
  <si>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</si>
  <si>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</si>
  <si>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</si>
  <si>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</si>
  <si>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</si>
  <si>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</si>
  <si>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</si>
  <si>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</si>
  <si>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</si>
  <si>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</si>
  <si>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</si>
  <si>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</si>
  <si>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</si>
  <si>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</si>
  <si>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</si>
  <si>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</si>
  <si>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</si>
  <si>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</si>
  <si>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</si>
  <si>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</si>
  <si>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</si>
  <si>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</si>
  <si>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</si>
  <si>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</si>
  <si>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</si>
  <si>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</si>
  <si>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</si>
  <si>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</si>
  <si>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</si>
  <si>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</si>
  <si>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</si>
  <si>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石川県川北町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</si>
  <si>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</si>
  <si>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</si>
  <si>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</si>
  <si>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</si>
  <si>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</si>
  <si>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</si>
  <si>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</si>
  <si>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</si>
  <si>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</si>
  <si>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</si>
  <si>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</si>
  <si>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</si>
  <si>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</si>
  <si>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</si>
  <si>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</si>
  <si>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</si>
  <si>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</si>
  <si>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</si>
  <si>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</si>
  <si>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</si>
  <si>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</si>
  <si>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</si>
  <si>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</si>
  <si>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</si>
  <si>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</si>
  <si>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</si>
  <si>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</si>
  <si>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</si>
  <si>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</si>
  <si>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</si>
  <si>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</si>
  <si>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</si>
  <si>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</si>
  <si>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川北町国民健康保険特別会計</t>
    <phoneticPr fontId="5"/>
  </si>
  <si>
    <t>川北町介護保険事業特別会計</t>
    <phoneticPr fontId="5"/>
  </si>
  <si>
    <t>川北町後期高齢者医療特別会計</t>
    <phoneticPr fontId="5"/>
  </si>
  <si>
    <t>川北町介護保険サービス事業特別会計</t>
    <phoneticPr fontId="5"/>
  </si>
  <si>
    <t>川北町工業用水道事業会計</t>
    <phoneticPr fontId="5"/>
  </si>
  <si>
    <t>法適用企業</t>
    <phoneticPr fontId="5"/>
  </si>
  <si>
    <t>川北町簡易水道事業特別会計</t>
    <phoneticPr fontId="5"/>
  </si>
  <si>
    <t>法非適用企業</t>
    <phoneticPr fontId="5"/>
  </si>
  <si>
    <t>川北町農業集落排水事業特別会計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</si>
  <si>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</si>
  <si>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</si>
  <si>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</si>
  <si>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</si>
  <si>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</si>
  <si>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</si>
  <si>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</si>
  <si>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</si>
  <si>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</si>
  <si>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</si>
  <si>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</si>
  <si>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</si>
  <si>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</si>
  <si>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</si>
  <si>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</si>
  <si>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</si>
  <si>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</si>
  <si>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</si>
  <si>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</si>
  <si>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</si>
  <si>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</si>
  <si>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</si>
  <si>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</si>
  <si>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</si>
  <si>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</si>
  <si>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</si>
  <si>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</si>
  <si>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</si>
  <si>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</si>
  <si>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</si>
  <si>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</si>
  <si>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</si>
  <si>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</si>
  <si>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</si>
  <si>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</si>
  <si>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</si>
  <si>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</si>
  <si>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</si>
  <si>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</si>
  <si>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</si>
  <si>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</si>
  <si>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</si>
  <si>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</si>
  <si>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</si>
  <si>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</si>
  <si>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</si>
  <si>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</si>
  <si>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</si>
  <si>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</si>
  <si>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</si>
  <si>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</si>
  <si>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</si>
  <si>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</si>
  <si>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</si>
  <si>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</si>
  <si>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</si>
  <si>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川北町簡易水道事業特別会計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</si>
  <si>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</si>
  <si>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</si>
  <si>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川北町農業集落排水事業特別会計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</si>
  <si>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</si>
  <si>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川北町介護保険サービス事業特別会計</t>
    <phoneticPr fontId="5"/>
  </si>
  <si>
    <t>-</t>
    <phoneticPr fontId="5"/>
  </si>
  <si>
    <t>(Ｆ)</t>
    <phoneticPr fontId="5"/>
  </si>
  <si>
    <t>川北町介護保険事業特別会計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</si>
  <si>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</si>
  <si>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</si>
  <si>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</si>
  <si>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</si>
  <si>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</si>
  <si>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</si>
  <si>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</si>
  <si>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</si>
  <si>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</si>
  <si>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</si>
  <si>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</si>
  <si>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</si>
  <si>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</si>
  <si>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</si>
  <si>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</si>
  <si>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</si>
  <si>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</si>
  <si>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</si>
  <si>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</si>
  <si>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</si>
  <si>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</si>
  <si>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</si>
  <si>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</si>
  <si>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</si>
  <si>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</si>
  <si>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</si>
  <si>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</si>
  <si>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</si>
  <si>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</si>
  <si>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</si>
  <si>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</si>
  <si>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</si>
  <si>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</si>
  <si>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</si>
  <si>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</si>
  <si>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</si>
  <si>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</si>
  <si>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</si>
  <si>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</si>
  <si>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</si>
  <si>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</si>
  <si>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</si>
  <si>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</si>
  <si>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</si>
  <si>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</si>
  <si>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</si>
  <si>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</si>
  <si>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</si>
  <si>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</si>
  <si>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</si>
  <si>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</si>
  <si>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</si>
  <si>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</si>
  <si>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</si>
  <si>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</si>
  <si>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</si>
  <si>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</si>
  <si>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</si>
  <si>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</si>
  <si>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</si>
  <si>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</si>
  <si>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</si>
  <si>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</si>
  <si>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</si>
  <si>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</si>
  <si>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</si>
  <si>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</si>
  <si>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</si>
  <si>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</si>
  <si>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</si>
  <si>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</si>
  <si>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</si>
  <si>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</si>
  <si>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</si>
  <si>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</si>
  <si>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</si>
  <si>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</si>
  <si>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</si>
  <si>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</si>
  <si>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</si>
  <si>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</si>
  <si>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</si>
  <si>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</si>
  <si>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</si>
  <si>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</si>
  <si>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</si>
  <si>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</si>
  <si>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9.70</t>
  </si>
  <si>
    <t>▲ 2.02</t>
  </si>
  <si>
    <t>▲ 3.37</t>
  </si>
  <si>
    <t>一般会計</t>
  </si>
  <si>
    <t>川北町工業用水道事業会計</t>
  </si>
  <si>
    <t>川北町国民健康保険特別会計</t>
  </si>
  <si>
    <t>川北町介護保険事業特別会計</t>
  </si>
  <si>
    <t>川北町農業集落排水事業特別会計</t>
  </si>
  <si>
    <t>川北町簡易水道事業特別会計</t>
  </si>
  <si>
    <t>川北町介護保険サービス事業特別会計</t>
  </si>
  <si>
    <t>川北町後期高齢者医療特別会計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</si>
  <si>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</si>
  <si>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</si>
  <si>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</si>
  <si>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</si>
  <si>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</si>
  <si>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</si>
  <si>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</si>
  <si>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</si>
  <si>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川北町余暇健康開発公社</t>
    <rPh sb="0" eb="3">
      <t>カワキタマチ</t>
    </rPh>
    <rPh sb="3" eb="5">
      <t>ヨカ</t>
    </rPh>
    <rPh sb="5" eb="7">
      <t>ケンコウ</t>
    </rPh>
    <rPh sb="7" eb="9">
      <t>カイハツ</t>
    </rPh>
    <rPh sb="9" eb="11">
      <t>コウシャ</t>
    </rPh>
    <phoneticPr fontId="2"/>
  </si>
  <si>
    <t>川北町土地開発公社</t>
    <rPh sb="0" eb="3">
      <t>カワキタマチ</t>
    </rPh>
    <rPh sb="3" eb="9">
      <t>トチカイハツコウシャ</t>
    </rPh>
    <phoneticPr fontId="2"/>
  </si>
  <si>
    <t>白山野々市広域事務組合</t>
    <rPh sb="0" eb="2">
      <t>ハクサン</t>
    </rPh>
    <rPh sb="2" eb="5">
      <t>ノノイチ</t>
    </rPh>
    <rPh sb="5" eb="7">
      <t>コウイキ</t>
    </rPh>
    <rPh sb="7" eb="9">
      <t>ジム</t>
    </rPh>
    <rPh sb="9" eb="11">
      <t>クミアイ</t>
    </rPh>
    <phoneticPr fontId="2"/>
  </si>
  <si>
    <t>手取郷広域事務組合</t>
    <rPh sb="0" eb="2">
      <t>テドリ</t>
    </rPh>
    <rPh sb="2" eb="3">
      <t>ゴウ</t>
    </rPh>
    <rPh sb="3" eb="9">
      <t>コウイキ</t>
    </rPh>
    <phoneticPr fontId="2"/>
  </si>
  <si>
    <t>手取川流域環境衛生事業組合</t>
    <rPh sb="0" eb="3">
      <t>テドリガワ</t>
    </rPh>
    <rPh sb="3" eb="5">
      <t>リュウイキ</t>
    </rPh>
    <rPh sb="5" eb="9">
      <t>カンキョウエイセイ</t>
    </rPh>
    <rPh sb="9" eb="11">
      <t>ジギョウ</t>
    </rPh>
    <rPh sb="11" eb="13">
      <t>クミアイ</t>
    </rPh>
    <phoneticPr fontId="2"/>
  </si>
  <si>
    <t>能美介護認定事務組合</t>
    <rPh sb="0" eb="2">
      <t>ノミ</t>
    </rPh>
    <rPh sb="2" eb="4">
      <t>カイゴ</t>
    </rPh>
    <rPh sb="4" eb="6">
      <t>ニンテイ</t>
    </rPh>
    <rPh sb="6" eb="8">
      <t>ジム</t>
    </rPh>
    <rPh sb="8" eb="10">
      <t>クミアイ</t>
    </rPh>
    <phoneticPr fontId="2"/>
  </si>
  <si>
    <t>石川県市町村退職手当組合</t>
    <rPh sb="0" eb="3">
      <t>イシカワケン</t>
    </rPh>
    <rPh sb="3" eb="6">
      <t>シチョウソン</t>
    </rPh>
    <rPh sb="6" eb="8">
      <t>タイショク</t>
    </rPh>
    <rPh sb="8" eb="10">
      <t>テアテ</t>
    </rPh>
    <rPh sb="10" eb="12">
      <t>クミアイ</t>
    </rPh>
    <phoneticPr fontId="2"/>
  </si>
  <si>
    <t>石川県市町村消防団員等公務災害補償等組合</t>
    <rPh sb="0" eb="3">
      <t>イシカワケン</t>
    </rPh>
    <rPh sb="3" eb="6">
      <t>シチョウソン</t>
    </rPh>
    <rPh sb="6" eb="8">
      <t>ショウボウ</t>
    </rPh>
    <rPh sb="8" eb="10">
      <t>ダンイン</t>
    </rPh>
    <rPh sb="10" eb="11">
      <t>トウ</t>
    </rPh>
    <rPh sb="11" eb="13">
      <t>コウム</t>
    </rPh>
    <rPh sb="13" eb="15">
      <t>サイガイ</t>
    </rPh>
    <rPh sb="15" eb="17">
      <t>ホショウ</t>
    </rPh>
    <rPh sb="17" eb="18">
      <t>トウ</t>
    </rPh>
    <rPh sb="18" eb="20">
      <t>クミアイ</t>
    </rPh>
    <phoneticPr fontId="2"/>
  </si>
  <si>
    <t>石川県消防賞じゅつ金組合</t>
    <rPh sb="0" eb="3">
      <t>イシカワケン</t>
    </rPh>
    <rPh sb="3" eb="5">
      <t>ショウボウ</t>
    </rPh>
    <rPh sb="5" eb="6">
      <t>ショウ</t>
    </rPh>
    <rPh sb="9" eb="10">
      <t>キン</t>
    </rPh>
    <rPh sb="10" eb="12">
      <t>クミアイ</t>
    </rPh>
    <phoneticPr fontId="2"/>
  </si>
  <si>
    <t>手取川水防事務組合</t>
    <rPh sb="0" eb="3">
      <t>テドリガワ</t>
    </rPh>
    <rPh sb="3" eb="5">
      <t>スイボウ</t>
    </rPh>
    <rPh sb="5" eb="7">
      <t>ジム</t>
    </rPh>
    <rPh sb="7" eb="9">
      <t>クミアイ</t>
    </rPh>
    <phoneticPr fontId="2"/>
  </si>
  <si>
    <t>石川県町村議会公務災害補償組合</t>
    <rPh sb="0" eb="3">
      <t>イシカワケン</t>
    </rPh>
    <rPh sb="3" eb="4">
      <t>チョウ</t>
    </rPh>
    <rPh sb="4" eb="7">
      <t>ソンギカイ</t>
    </rPh>
    <rPh sb="7" eb="9">
      <t>コウム</t>
    </rPh>
    <rPh sb="9" eb="11">
      <t>サイガイ</t>
    </rPh>
    <rPh sb="11" eb="13">
      <t>ホショウ</t>
    </rPh>
    <rPh sb="13" eb="15">
      <t>クミアイ</t>
    </rPh>
    <phoneticPr fontId="2"/>
  </si>
  <si>
    <t>南加賀広域圏事務組合（一般会計）</t>
    <rPh sb="0" eb="1">
      <t>ミナミ</t>
    </rPh>
    <rPh sb="1" eb="3">
      <t>カガ</t>
    </rPh>
    <rPh sb="3" eb="5">
      <t>コウイキ</t>
    </rPh>
    <rPh sb="5" eb="6">
      <t>ケン</t>
    </rPh>
    <rPh sb="6" eb="8">
      <t>ジム</t>
    </rPh>
    <rPh sb="8" eb="10">
      <t>クミアイ</t>
    </rPh>
    <rPh sb="11" eb="15">
      <t>イッパンカイケイ</t>
    </rPh>
    <phoneticPr fontId="2"/>
  </si>
  <si>
    <t>南加賀広域圏事務組合（ふるさと振興事業会計）</t>
    <rPh sb="0" eb="1">
      <t>ミナミ</t>
    </rPh>
    <rPh sb="1" eb="3">
      <t>カガ</t>
    </rPh>
    <rPh sb="3" eb="5">
      <t>コウイキ</t>
    </rPh>
    <rPh sb="5" eb="6">
      <t>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</si>
  <si>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5">
      <t>コウイキ</t>
    </rPh>
    <rPh sb="5" eb="6">
      <t>ケン</t>
    </rPh>
    <rPh sb="6" eb="8">
      <t>ジム</t>
    </rPh>
    <rPh sb="8" eb="10">
      <t>クミアイ</t>
    </rPh>
    <rPh sb="11" eb="13">
      <t>キュウビョウ</t>
    </rPh>
    <rPh sb="17" eb="19">
      <t>ジギョウ</t>
    </rPh>
    <rPh sb="19" eb="21">
      <t>カイケイ</t>
    </rPh>
    <phoneticPr fontId="2"/>
  </si>
  <si>
    <t>南加賀広域圏事務組合（獣肉処理加工施設事業会計）</t>
    <rPh sb="0" eb="1">
      <t>ミナミ</t>
    </rPh>
    <rPh sb="1" eb="3">
      <t>カガ</t>
    </rPh>
    <rPh sb="3" eb="5">
      <t>コウイキ</t>
    </rPh>
    <rPh sb="5" eb="6">
      <t>ケン</t>
    </rPh>
    <rPh sb="6" eb="8">
      <t>ジム</t>
    </rPh>
    <rPh sb="8" eb="10">
      <t>クミアイ</t>
    </rPh>
    <rPh sb="11" eb="13">
      <t>ジュウニク</t>
    </rPh>
    <rPh sb="13" eb="15">
      <t>ショリ</t>
    </rPh>
    <rPh sb="15" eb="17">
      <t>カコウ</t>
    </rPh>
    <rPh sb="17" eb="19">
      <t>シセツ</t>
    </rPh>
    <rPh sb="19" eb="21">
      <t>ジギョウ</t>
    </rPh>
    <rPh sb="21" eb="23">
      <t>カイケイ</t>
    </rPh>
    <phoneticPr fontId="2"/>
  </si>
  <si>
    <t>南加賀広域圏事務組合（公設地方卸売市場事業会計）</t>
    <rPh sb="0" eb="1">
      <t>ミナミ</t>
    </rPh>
    <rPh sb="1" eb="3">
      <t>カガ</t>
    </rPh>
    <rPh sb="3" eb="5">
      <t>コウイキ</t>
    </rPh>
    <rPh sb="5" eb="6">
      <t>ケン</t>
    </rPh>
    <rPh sb="6" eb="8">
      <t>ジム</t>
    </rPh>
    <rPh sb="8" eb="10">
      <t>クミアイ</t>
    </rPh>
    <rPh sb="11" eb="13">
      <t>コウセツ</t>
    </rPh>
    <rPh sb="13" eb="15">
      <t>チホウ</t>
    </rPh>
    <rPh sb="15" eb="17">
      <t>オロシウリ</t>
    </rPh>
    <rPh sb="17" eb="19">
      <t>イチバ</t>
    </rPh>
    <rPh sb="19" eb="21">
      <t>ジギョウ</t>
    </rPh>
    <rPh sb="21" eb="23">
      <t>カイケイ</t>
    </rPh>
    <phoneticPr fontId="2"/>
  </si>
  <si>
    <t>白山石川医療企業団（公立松任石川中央病院事業会計）</t>
    <rPh sb="0" eb="2">
      <t>ハクサン</t>
    </rPh>
    <rPh sb="2" eb="4">
      <t>イシカワ</t>
    </rPh>
    <rPh sb="4" eb="6">
      <t>イリョウ</t>
    </rPh>
    <rPh sb="6" eb="8">
      <t>キギョウ</t>
    </rPh>
    <rPh sb="8" eb="9">
      <t>ダン</t>
    </rPh>
    <rPh sb="10" eb="12">
      <t>コウリツ</t>
    </rPh>
    <rPh sb="12" eb="14">
      <t>マットウ</t>
    </rPh>
    <rPh sb="14" eb="16">
      <t>イシカワ</t>
    </rPh>
    <rPh sb="16" eb="18">
      <t>チュウオウ</t>
    </rPh>
    <rPh sb="18" eb="20">
      <t>ビョウイン</t>
    </rPh>
    <rPh sb="20" eb="22">
      <t>ジギョウ</t>
    </rPh>
    <rPh sb="22" eb="24">
      <t>カイケイ</t>
    </rPh>
    <phoneticPr fontId="2"/>
  </si>
  <si>
    <t>白山石川医療企業団（公立つるぎ病院事業会計）</t>
    <rPh sb="0" eb="2">
      <t>ハクサン</t>
    </rPh>
    <rPh sb="2" eb="4">
      <t>イシカワ</t>
    </rPh>
    <rPh sb="4" eb="6">
      <t>イリョウ</t>
    </rPh>
    <rPh sb="6" eb="8">
      <t>キギョウ</t>
    </rPh>
    <rPh sb="8" eb="9">
      <t>ダン</t>
    </rPh>
    <rPh sb="10" eb="12">
      <t>コウリツ</t>
    </rPh>
    <rPh sb="15" eb="17">
      <t>ビョウイン</t>
    </rPh>
    <rPh sb="17" eb="19">
      <t>ジギョウ</t>
    </rPh>
    <rPh sb="19" eb="21">
      <t>カイケイ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</si>
  <si>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9">
      <t>イッパンカイケイ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</si>
  <si>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</si>
  <si>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福祉基金</t>
    <rPh sb="0" eb="2">
      <t>フクシ</t>
    </rPh>
    <rPh sb="2" eb="4">
      <t>キキン</t>
    </rPh>
    <phoneticPr fontId="2"/>
  </si>
  <si>
    <t>人材育成基金</t>
    <rPh sb="0" eb="2">
      <t>ジンザイ</t>
    </rPh>
    <rPh sb="2" eb="4">
      <t>イクセイ</t>
    </rPh>
    <rPh sb="4" eb="6">
      <t>キキン</t>
    </rPh>
    <phoneticPr fontId="2"/>
  </si>
  <si>
    <t>ふれあい健康センター基金</t>
    <rPh sb="4" eb="6">
      <t>ケンコウ</t>
    </rPh>
    <rPh sb="10" eb="12">
      <t>キキン</t>
    </rPh>
    <phoneticPr fontId="2"/>
  </si>
  <si>
    <t>ふるさと水と土保全基金</t>
    <phoneticPr fontId="5"/>
  </si>
  <si>
    <t>教育振興奨励基金</t>
    <rPh sb="4" eb="6">
      <t>ショウレイ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</si>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</sst>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CA00-48AD-A7B7-E4E677F1D5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59133</c:v>
                </c:pt>
                <c:pt idx="1">
                  <c:v>96041</c:v>
                </c:pt>
                <c:pt idx="2">
                  <c:v>154172</c:v>
                </c:pt>
                <c:pt idx="3">
                  <c:v>93633</c:v>
                </c:pt>
                <c:pt idx="4">
                  <c:v>109932</c:v>
                </c:pt>
              </c:numCache>
            </c:numRef>
          </c:val>
          <c:smooth val="0"/>
          <c:extLst>
            <c:ext xmlns:c16="http://schemas.microsoft.com/office/drawing/2014/chart" uri="{C3380CC4-5D6E-409C-BE32-E72D297353CC}">
              <c16:uniqueId val="{00000001-CA00-48AD-A7B7-E4E677F1D5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4.07</c:v>
                </c:pt>
                <c:pt idx="1">
                  <c:v>1.88</c:v>
                </c:pt>
                <c:pt idx="2">
                  <c:v>2.8</c:v>
                </c:pt>
                <c:pt idx="3">
                  <c:v>2.85</c:v>
                </c:pt>
                <c:pt idx="4">
                  <c:v>7.87</c:v>
                </c:pt>
              </c:numCache>
            </c:numRef>
          </c:val>
          <c:extLst>
            <c:ext xmlns:c16="http://schemas.microsoft.com/office/drawing/2014/chart" uri="{C3380CC4-5D6E-409C-BE32-E72D297353CC}">
              <c16:uniqueId val="{00000000-90E3-400B-BB80-820A5467A8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75.989999999999995</c:v>
                </c:pt>
                <c:pt idx="1">
                  <c:v>73.430000000000007</c:v>
                </c:pt>
                <c:pt idx="2">
                  <c:v>71.05</c:v>
                </c:pt>
                <c:pt idx="3">
                  <c:v>66.19</c:v>
                </c:pt>
                <c:pt idx="4">
                  <c:v>68.25</c:v>
                </c:pt>
              </c:numCache>
            </c:numRef>
          </c:val>
          <c:extLst>
            <c:ext xmlns:c16="http://schemas.microsoft.com/office/drawing/2014/chart" uri="{C3380CC4-5D6E-409C-BE32-E72D297353CC}">
              <c16:uniqueId val="{00000001-90E3-400B-BB80-820A5467A8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-9.6999999999999993</c:v>
                </c:pt>
                <c:pt idx="1">
                  <c:v>-2.02</c:v>
                </c:pt>
                <c:pt idx="2">
                  <c:v>1.19</c:v>
                </c:pt>
                <c:pt idx="3">
                  <c:v>-3.37</c:v>
                </c:pt>
                <c:pt idx="4">
                  <c:v>10.99</c:v>
                </c:pt>
              </c:numCache>
            </c:numRef>
          </c:val>
          <c:smooth val="0"/>
          <c:extLst>
            <c:ext xmlns:c16="http://schemas.microsoft.com/office/drawing/2014/chart" uri="{C3380CC4-5D6E-409C-BE32-E72D297353CC}">
              <c16:uniqueId val="{00000002-90E3-400B-BB80-820A5467A8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85-4273-99D8-51666ABC9E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85-4273-99D8-51666ABC9E1C}"/>
            </c:ext>
          </c:extLst>
        </c:ser>
        <c:ser>
          <c:idx val="2"/>
          <c:order val="2"/>
          <c:tx>
            <c:strRef>
              <c:f>データシート!$A$29</c:f>
              <c:strCache>
                <c:ptCount val="1"/>
                <c:pt idx="0">
                  <c:v>川北町後期高齢者医療特別会計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0.05</c:v>
                </c:pt>
                <c:pt idx="4">
                  <c:v>#N/A</c:v>
                </c:pt>
                <c:pt idx="5">
                  <c:v>0.02</c:v>
                </c:pt>
                <c:pt idx="6">
                  <c:v>#N/A</c:v>
                </c:pt>
                <c:pt idx="7">
                  <c:v>0.04</c:v>
                </c:pt>
                <c:pt idx="8">
                  <c:v>#N/A</c:v>
                </c:pt>
                <c:pt idx="9">
                  <c:v>0.04</c:v>
                </c:pt>
              </c:numCache>
            </c:numRef>
          </c:val>
          <c:extLst>
            <c:ext xmlns:c16="http://schemas.microsoft.com/office/drawing/2014/chart" uri="{C3380CC4-5D6E-409C-BE32-E72D297353CC}">
              <c16:uniqueId val="{00000002-C885-4273-99D8-51666ABC9E1C}"/>
            </c:ext>
          </c:extLst>
        </c:ser>
        <c:ser>
          <c:idx val="3"/>
          <c:order val="3"/>
          <c:tx>
            <c:strRef>
              <c:f>データシート!$A$30</c:f>
              <c:strCache>
                <c:ptCount val="1"/>
                <c:pt idx="0">
                  <c:v>川北町介護保険サービス事業特別会計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0.04</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C885-4273-99D8-51666ABC9E1C}"/>
            </c:ext>
          </c:extLst>
        </c:ser>
        <c:ser>
          <c:idx val="4"/>
          <c:order val="4"/>
          <c:tx>
            <c:strRef>
              <c:f>データシート!$A$31</c:f>
              <c:strCache>
                <c:ptCount val="1"/>
                <c:pt idx="0">
                  <c:v>川北町簡易水道事業特別会計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0.09</c:v>
                </c:pt>
              </c:numCache>
            </c:numRef>
          </c:val>
          <c:extLst>
            <c:ext xmlns:c16="http://schemas.microsoft.com/office/drawing/2014/chart" uri="{C3380CC4-5D6E-409C-BE32-E72D297353CC}">
              <c16:uniqueId val="{00000004-C885-4273-99D8-51666ABC9E1C}"/>
            </c:ext>
          </c:extLst>
        </c:ser>
        <c:ser>
          <c:idx val="5"/>
          <c:order val="5"/>
          <c:tx>
            <c:strRef>
              <c:f>データシート!$A$32</c:f>
              <c:strCache>
                <c:ptCount val="1"/>
                <c:pt idx="0">
                  <c:v>川北町農業集落排水事業特別会計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0.28999999999999998</c:v>
                </c:pt>
                <c:pt idx="4">
                  <c:v>#N/A</c:v>
                </c:pt>
                <c:pt idx="5">
                  <c:v>0.23</c:v>
                </c:pt>
                <c:pt idx="6">
                  <c:v>#N/A</c:v>
                </c:pt>
                <c:pt idx="7">
                  <c:v>0.23</c:v>
                </c:pt>
                <c:pt idx="8">
                  <c:v>#N/A</c:v>
                </c:pt>
                <c:pt idx="9">
                  <c:v>0.17</c:v>
                </c:pt>
              </c:numCache>
            </c:numRef>
          </c:val>
          <c:extLst>
            <c:ext xmlns:c16="http://schemas.microsoft.com/office/drawing/2014/chart" uri="{C3380CC4-5D6E-409C-BE32-E72D297353CC}">
              <c16:uniqueId val="{00000005-C885-4273-99D8-51666ABC9E1C}"/>
            </c:ext>
          </c:extLst>
        </c:ser>
        <c:ser>
          <c:idx val="6"/>
          <c:order val="6"/>
          <c:tx>
            <c:strRef>
              <c:f>データシート!$A$33</c:f>
              <c:strCache>
                <c:ptCount val="1"/>
                <c:pt idx="0">
                  <c:v>川北町介護保険事業特別会計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c:v>
                </c:pt>
                <c:pt idx="2">
                  <c:v>#N/A</c:v>
                </c:pt>
                <c:pt idx="3">
                  <c:v>0.39</c:v>
                </c:pt>
                <c:pt idx="4">
                  <c:v>#N/A</c:v>
                </c:pt>
                <c:pt idx="5">
                  <c:v>0.17</c:v>
                </c:pt>
                <c:pt idx="6">
                  <c:v>#N/A</c:v>
                </c:pt>
                <c:pt idx="7">
                  <c:v>0.43</c:v>
                </c:pt>
                <c:pt idx="8">
                  <c:v>#N/A</c:v>
                </c:pt>
                <c:pt idx="9">
                  <c:v>0.46</c:v>
                </c:pt>
              </c:numCache>
            </c:numRef>
          </c:val>
          <c:extLst>
            <c:ext xmlns:c16="http://schemas.microsoft.com/office/drawing/2014/chart" uri="{C3380CC4-5D6E-409C-BE32-E72D297353CC}">
              <c16:uniqueId val="{00000006-C885-4273-99D8-51666ABC9E1C}"/>
            </c:ext>
          </c:extLst>
        </c:ser>
        <c:ser>
          <c:idx val="7"/>
          <c:order val="7"/>
          <c:tx>
            <c:strRef>
              <c:f>データシート!$A$34</c:f>
              <c:strCache>
                <c:ptCount val="1"/>
                <c:pt idx="0">
                  <c:v>川北町国民健康保険特別会計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1.04</c:v>
                </c:pt>
                <c:pt idx="2">
                  <c:v>#N/A</c:v>
                </c:pt>
                <c:pt idx="3">
                  <c:v>1.06</c:v>
                </c:pt>
                <c:pt idx="4">
                  <c:v>#N/A</c:v>
                </c:pt>
                <c:pt idx="5">
                  <c:v>0.93</c:v>
                </c:pt>
                <c:pt idx="6">
                  <c:v>#N/A</c:v>
                </c:pt>
                <c:pt idx="7">
                  <c:v>0.92</c:v>
                </c:pt>
                <c:pt idx="8">
                  <c:v>#N/A</c:v>
                </c:pt>
                <c:pt idx="9">
                  <c:v>0.64</c:v>
                </c:pt>
              </c:numCache>
            </c:numRef>
          </c:val>
          <c:extLst>
            <c:ext xmlns:c16="http://schemas.microsoft.com/office/drawing/2014/chart" uri="{C3380CC4-5D6E-409C-BE32-E72D297353CC}">
              <c16:uniqueId val="{00000007-C885-4273-99D8-51666ABC9E1C}"/>
            </c:ext>
          </c:extLst>
        </c:ser>
        <c:ser>
          <c:idx val="8"/>
          <c:order val="8"/>
          <c:tx>
            <c:strRef>
              <c:f>データシート!$A$35</c:f>
              <c:strCache>
                <c:ptCount val="1"/>
                <c:pt idx="0">
                  <c:v>川北町工業用水道事業会計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3.51</c:v>
                </c:pt>
                <c:pt idx="2">
                  <c:v>#N/A</c:v>
                </c:pt>
                <c:pt idx="3">
                  <c:v>3.97</c:v>
                </c:pt>
                <c:pt idx="4">
                  <c:v>#N/A</c:v>
                </c:pt>
                <c:pt idx="5">
                  <c:v>4.93</c:v>
                </c:pt>
                <c:pt idx="6">
                  <c:v>#N/A</c:v>
                </c:pt>
                <c:pt idx="7">
                  <c:v>5.08</c:v>
                </c:pt>
                <c:pt idx="8">
                  <c:v>#N/A</c:v>
                </c:pt>
                <c:pt idx="9">
                  <c:v>0.92</c:v>
                </c:pt>
              </c:numCache>
            </c:numRef>
          </c:val>
          <c:extLst>
            <c:ext xmlns:c16="http://schemas.microsoft.com/office/drawing/2014/chart" uri="{C3380CC4-5D6E-409C-BE32-E72D297353CC}">
              <c16:uniqueId val="{00000008-C885-4273-99D8-51666ABC9E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4.07</c:v>
                </c:pt>
                <c:pt idx="2">
                  <c:v>#N/A</c:v>
                </c:pt>
                <c:pt idx="3">
                  <c:v>1.88</c:v>
                </c:pt>
                <c:pt idx="4">
                  <c:v>#N/A</c:v>
                </c:pt>
                <c:pt idx="5">
                  <c:v>2.8</c:v>
                </c:pt>
                <c:pt idx="6">
                  <c:v>#N/A</c:v>
                </c:pt>
                <c:pt idx="7">
                  <c:v>2.84</c:v>
                </c:pt>
                <c:pt idx="8">
                  <c:v>#N/A</c:v>
                </c:pt>
                <c:pt idx="9">
                  <c:v>7.87</c:v>
                </c:pt>
              </c:numCache>
            </c:numRef>
          </c:val>
          <c:extLst>
            <c:ext xmlns:c16="http://schemas.microsoft.com/office/drawing/2014/chart" uri="{C3380CC4-5D6E-409C-BE32-E72D297353CC}">
              <c16:uniqueId val="{00000009-C885-4273-99D8-51666ABC9E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344</c:v>
                </c:pt>
                <c:pt idx="5">
                  <c:v>342</c:v>
                </c:pt>
                <c:pt idx="8">
                  <c:v>323</c:v>
                </c:pt>
                <c:pt idx="11">
                  <c:v>420</c:v>
                </c:pt>
                <c:pt idx="14">
                  <c:v>301</c:v>
                </c:pt>
              </c:numCache>
            </c:numRef>
          </c:val>
          <c:extLst>
            <c:ext xmlns:c16="http://schemas.microsoft.com/office/drawing/2014/chart" uri="{C3380CC4-5D6E-409C-BE32-E72D297353CC}">
              <c16:uniqueId val="{00000000-82D8-40D7-9C5E-11418FC454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D8-40D7-9C5E-11418FC454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2D8-40D7-9C5E-11418FC454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55</c:v>
                </c:pt>
                <c:pt idx="3">
                  <c:v>48</c:v>
                </c:pt>
                <c:pt idx="6">
                  <c:v>61</c:v>
                </c:pt>
                <c:pt idx="9">
                  <c:v>80</c:v>
                </c:pt>
                <c:pt idx="12">
                  <c:v>82</c:v>
                </c:pt>
              </c:numCache>
            </c:numRef>
          </c:val>
          <c:extLst>
            <c:ext xmlns:c16="http://schemas.microsoft.com/office/drawing/2014/chart" uri="{C3380CC4-5D6E-409C-BE32-E72D297353CC}">
              <c16:uniqueId val="{00000003-82D8-40D7-9C5E-11418FC454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c:v>
                </c:pt>
                <c:pt idx="3">
                  <c:v>55</c:v>
                </c:pt>
                <c:pt idx="6">
                  <c:v>29</c:v>
                </c:pt>
                <c:pt idx="9">
                  <c:v>21</c:v>
                </c:pt>
                <c:pt idx="12">
                  <c:v>9</c:v>
                </c:pt>
              </c:numCache>
            </c:numRef>
          </c:val>
          <c:extLst>
            <c:ext xmlns:c16="http://schemas.microsoft.com/office/drawing/2014/chart" uri="{C3380CC4-5D6E-409C-BE32-E72D297353CC}">
              <c16:uniqueId val="{00000004-82D8-40D7-9C5E-11418FC454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D8-40D7-9C5E-11418FC454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D8-40D7-9C5E-11418FC454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431</c:v>
                </c:pt>
                <c:pt idx="3">
                  <c:v>444</c:v>
                </c:pt>
                <c:pt idx="6">
                  <c:v>406</c:v>
                </c:pt>
                <c:pt idx="9">
                  <c:v>487</c:v>
                </c:pt>
                <c:pt idx="12">
                  <c:v>360</c:v>
                </c:pt>
              </c:numCache>
            </c:numRef>
          </c:val>
          <c:extLst>
            <c:ext xmlns:c16="http://schemas.microsoft.com/office/drawing/2014/chart" uri="{C3380CC4-5D6E-409C-BE32-E72D297353CC}">
              <c16:uniqueId val="{00000007-82D8-40D7-9C5E-11418FC454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191</c:v>
                </c:pt>
                <c:pt idx="2">
                  <c:v>#N/A</c:v>
                </c:pt>
                <c:pt idx="3">
                  <c:v>#N/A</c:v>
                </c:pt>
                <c:pt idx="4">
                  <c:v>205</c:v>
                </c:pt>
                <c:pt idx="5">
                  <c:v>#N/A</c:v>
                </c:pt>
                <c:pt idx="6">
                  <c:v>#N/A</c:v>
                </c:pt>
                <c:pt idx="7">
                  <c:v>173</c:v>
                </c:pt>
                <c:pt idx="8">
                  <c:v>#N/A</c:v>
                </c:pt>
                <c:pt idx="9">
                  <c:v>#N/A</c:v>
                </c:pt>
                <c:pt idx="10">
                  <c:v>168</c:v>
                </c:pt>
                <c:pt idx="11">
                  <c:v>#N/A</c:v>
                </c:pt>
                <c:pt idx="12">
                  <c:v>#N/A</c:v>
                </c:pt>
                <c:pt idx="13">
                  <c:v>150</c:v>
                </c:pt>
                <c:pt idx="14">
                  <c:v>#N/A</c:v>
                </c:pt>
              </c:numCache>
            </c:numRef>
          </c:val>
          <c:smooth val="0"/>
          <c:extLst>
            <c:ext xmlns:c16="http://schemas.microsoft.com/office/drawing/2014/chart" uri="{C3380CC4-5D6E-409C-BE32-E72D297353CC}">
              <c16:uniqueId val="{00000008-82D8-40D7-9C5E-11418FC454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3090</c:v>
                </c:pt>
                <c:pt idx="5">
                  <c:v>3120</c:v>
                </c:pt>
                <c:pt idx="8">
                  <c:v>3080</c:v>
                </c:pt>
                <c:pt idx="11">
                  <c:v>3019</c:v>
                </c:pt>
                <c:pt idx="14">
                  <c:v>3057</c:v>
                </c:pt>
              </c:numCache>
            </c:numRef>
          </c:val>
          <c:extLst>
            <c:ext xmlns:c16="http://schemas.microsoft.com/office/drawing/2014/chart" uri="{C3380CC4-5D6E-409C-BE32-E72D297353CC}">
              <c16:uniqueId val="{00000000-59CD-47E3-AC4B-F1C0607CDF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389</c:v>
                </c:pt>
                <c:pt idx="5">
                  <c:v>300</c:v>
                </c:pt>
                <c:pt idx="8">
                  <c:v>276</c:v>
                </c:pt>
                <c:pt idx="11">
                  <c:v>248</c:v>
                </c:pt>
                <c:pt idx="14">
                  <c:v>258</c:v>
                </c:pt>
              </c:numCache>
            </c:numRef>
          </c:val>
          <c:extLst>
            <c:ext xmlns:c16="http://schemas.microsoft.com/office/drawing/2014/chart" uri="{C3380CC4-5D6E-409C-BE32-E72D297353CC}">
              <c16:uniqueId val="{00000001-59CD-47E3-AC4B-F1C0607CDF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2271</c:v>
                </c:pt>
                <c:pt idx="5">
                  <c:v>2272</c:v>
                </c:pt>
                <c:pt idx="8">
                  <c:v>2181</c:v>
                </c:pt>
                <c:pt idx="11">
                  <c:v>2107</c:v>
                </c:pt>
                <c:pt idx="14">
                  <c:v>2167</c:v>
                </c:pt>
              </c:numCache>
            </c:numRef>
          </c:val>
          <c:extLst>
            <c:ext xmlns:c16="http://schemas.microsoft.com/office/drawing/2014/chart" uri="{C3380CC4-5D6E-409C-BE32-E72D297353CC}">
              <c16:uniqueId val="{00000002-59CD-47E3-AC4B-F1C0607CDF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CD-47E3-AC4B-F1C0607CDF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CD-47E3-AC4B-F1C0607CDF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132</c:v>
                </c:pt>
                <c:pt idx="3">
                  <c:v>0</c:v>
                </c:pt>
                <c:pt idx="6">
                  <c:v>0</c:v>
                </c:pt>
                <c:pt idx="9">
                  <c:v>0</c:v>
                </c:pt>
                <c:pt idx="12">
                  <c:v>0</c:v>
                </c:pt>
              </c:numCache>
            </c:numRef>
          </c:val>
          <c:extLst>
            <c:ext xmlns:c16="http://schemas.microsoft.com/office/drawing/2014/chart" uri="{C3380CC4-5D6E-409C-BE32-E72D297353CC}">
              <c16:uniqueId val="{00000005-59CD-47E3-AC4B-F1C0607CDF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451</c:v>
                </c:pt>
                <c:pt idx="3">
                  <c:v>438</c:v>
                </c:pt>
                <c:pt idx="6">
                  <c:v>402</c:v>
                </c:pt>
                <c:pt idx="9">
                  <c:v>335</c:v>
                </c:pt>
                <c:pt idx="12">
                  <c:v>306</c:v>
                </c:pt>
              </c:numCache>
            </c:numRef>
          </c:val>
          <c:extLst>
            <c:ext xmlns:c16="http://schemas.microsoft.com/office/drawing/2014/chart" uri="{C3380CC4-5D6E-409C-BE32-E72D297353CC}">
              <c16:uniqueId val="{00000006-59CD-47E3-AC4B-F1C0607CDF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639</c:v>
                </c:pt>
                <c:pt idx="3">
                  <c:v>633</c:v>
                </c:pt>
                <c:pt idx="6">
                  <c:v>599</c:v>
                </c:pt>
                <c:pt idx="9">
                  <c:v>638</c:v>
                </c:pt>
                <c:pt idx="12">
                  <c:v>615</c:v>
                </c:pt>
              </c:numCache>
            </c:numRef>
          </c:val>
          <c:extLst>
            <c:ext xmlns:c16="http://schemas.microsoft.com/office/drawing/2014/chart" uri="{C3380CC4-5D6E-409C-BE32-E72D297353CC}">
              <c16:uniqueId val="{00000007-59CD-47E3-AC4B-F1C0607CDF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208</c:v>
                </c:pt>
                <c:pt idx="3">
                  <c:v>189</c:v>
                </c:pt>
                <c:pt idx="6">
                  <c:v>173</c:v>
                </c:pt>
                <c:pt idx="9">
                  <c:v>228</c:v>
                </c:pt>
                <c:pt idx="12">
                  <c:v>275</c:v>
                </c:pt>
              </c:numCache>
            </c:numRef>
          </c:val>
          <c:extLst>
            <c:ext xmlns:c16="http://schemas.microsoft.com/office/drawing/2014/chart" uri="{C3380CC4-5D6E-409C-BE32-E72D297353CC}">
              <c16:uniqueId val="{00000008-59CD-47E3-AC4B-F1C0607CDF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CD-47E3-AC4B-F1C0607CDF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4213</c:v>
                </c:pt>
                <c:pt idx="3">
                  <c:v>4205</c:v>
                </c:pt>
                <c:pt idx="6">
                  <c:v>4327</c:v>
                </c:pt>
                <c:pt idx="9">
                  <c:v>4323</c:v>
                </c:pt>
                <c:pt idx="12">
                  <c:v>4385</c:v>
                </c:pt>
              </c:numCache>
            </c:numRef>
          </c:val>
          <c:extLst>
            <c:ext xmlns:c16="http://schemas.microsoft.com/office/drawing/2014/chart" uri="{C3380CC4-5D6E-409C-BE32-E72D297353CC}">
              <c16:uniqueId val="{0000000A-59CD-47E3-AC4B-F1C0607CDF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150</c:v>
                </c:pt>
                <c:pt idx="11">
                  <c:v>#N/A</c:v>
                </c:pt>
                <c:pt idx="12">
                  <c:v>#N/A</c:v>
                </c:pt>
                <c:pt idx="13">
                  <c:v>99</c:v>
                </c:pt>
                <c:pt idx="14">
                  <c:v>#N/A</c:v>
                </c:pt>
              </c:numCache>
            </c:numRef>
          </c:val>
          <c:smooth val="0"/>
          <c:extLst>
            <c:ext xmlns:c16="http://schemas.microsoft.com/office/drawing/2014/chart" uri="{C3380CC4-5D6E-409C-BE32-E72D297353CC}">
              <c16:uniqueId val="{0000000B-59CD-47E3-AC4B-F1C0607CDF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1602</c:v>
                </c:pt>
                <c:pt idx="1">
                  <c:v>1522</c:v>
                </c:pt>
                <c:pt idx="2">
                  <c:v>1582</c:v>
                </c:pt>
              </c:numCache>
            </c:numRef>
          </c:val>
          <c:extLst>
            <c:ext xmlns:c16="http://schemas.microsoft.com/office/drawing/2014/chart" uri="{C3380CC4-5D6E-409C-BE32-E72D297353CC}">
              <c16:uniqueId val="{00000000-A1A1-41C3-A100-5F708FF8FD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A1A1-41C3-A100-5F708FF8FD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479</c:v>
                </c:pt>
                <c:pt idx="1">
                  <c:v>483</c:v>
                </c:pt>
                <c:pt idx="2">
                  <c:v>483</c:v>
                </c:pt>
              </c:numCache>
            </c:numRef>
          </c:val>
          <c:extLst>
            <c:ext xmlns:c16="http://schemas.microsoft.com/office/drawing/2014/chart" uri="{C3380CC4-5D6E-409C-BE32-E72D297353CC}">
              <c16:uniqueId val="{00000002-A1A1-41C3-A100-5F708FF8FD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多少の前後はあるものの、</a:t>
          </a:r>
          <a:r>
            <a:rPr kumimoji="1" lang="ja-JP" altLang="en-US" sz="1100">
              <a:solidFill>
                <a:schemeClr val="dk1"/>
              </a:solidFill>
              <a:effectLst/>
              <a:latin typeface="+mn-lt"/>
              <a:ea typeface="+mn-ea"/>
              <a:cs typeface="+mn-cs"/>
            </a:rPr>
            <a:t>繰上償還金やほっと石川観光プラン推進ファンド事業に係る満期一括償還金（</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）を除けば、横ばい又は減少</a:t>
          </a:r>
          <a:r>
            <a:rPr kumimoji="1" lang="ja-JP" altLang="ja-JP" sz="1100">
              <a:solidFill>
                <a:schemeClr val="dk1"/>
              </a:solidFill>
              <a:effectLst/>
              <a:latin typeface="+mn-lt"/>
              <a:ea typeface="+mn-ea"/>
              <a:cs typeface="+mn-cs"/>
            </a:rPr>
            <a:t>傾向にあったが、今後、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多目的運動公園（仮称）整備事業やサンハイム三反田整備事業などの大型建設事業</a:t>
          </a:r>
          <a:r>
            <a:rPr kumimoji="1" lang="ja-JP" altLang="en-US" sz="1100">
              <a:solidFill>
                <a:schemeClr val="dk1"/>
              </a:solidFill>
              <a:effectLst/>
              <a:latin typeface="+mn-lt"/>
              <a:ea typeface="+mn-ea"/>
              <a:cs typeface="+mn-cs"/>
            </a:rPr>
            <a:t>に係る償還</a:t>
          </a:r>
          <a:r>
            <a:rPr kumimoji="1" lang="ja-JP" altLang="ja-JP" sz="1100">
              <a:solidFill>
                <a:schemeClr val="dk1"/>
              </a:solidFill>
              <a:effectLst/>
              <a:latin typeface="+mn-lt"/>
              <a:ea typeface="+mn-ea"/>
              <a:cs typeface="+mn-cs"/>
            </a:rPr>
            <a:t>が控えていること</a:t>
          </a:r>
          <a:r>
            <a:rPr kumimoji="1" lang="ja-JP" altLang="en-US" sz="1100">
              <a:solidFill>
                <a:schemeClr val="dk1"/>
              </a:solidFill>
              <a:effectLst/>
              <a:latin typeface="+mn-lt"/>
              <a:ea typeface="+mn-ea"/>
              <a:cs typeface="+mn-cs"/>
            </a:rPr>
            <a:t>もあることから</a:t>
          </a:r>
          <a:r>
            <a:rPr kumimoji="1" lang="ja-JP" altLang="ja-JP" sz="1100">
              <a:solidFill>
                <a:schemeClr val="dk1"/>
              </a:solidFill>
              <a:effectLst/>
              <a:latin typeface="+mn-lt"/>
              <a:ea typeface="+mn-ea"/>
              <a:cs typeface="+mn-cs"/>
            </a:rPr>
            <a:t>、交付税算入のある有利な地方債の活用や</a:t>
          </a:r>
          <a:r>
            <a:rPr kumimoji="1" lang="ja-JP" altLang="en-US" sz="1100">
              <a:solidFill>
                <a:schemeClr val="dk1"/>
              </a:solidFill>
              <a:effectLst/>
              <a:latin typeface="+mn-lt"/>
              <a:ea typeface="+mn-ea"/>
              <a:cs typeface="+mn-cs"/>
            </a:rPr>
            <a:t>、定期的な</a:t>
          </a:r>
          <a:r>
            <a:rPr kumimoji="1" lang="ja-JP" altLang="ja-JP" sz="1100">
              <a:solidFill>
                <a:schemeClr val="dk1"/>
              </a:solidFill>
              <a:effectLst/>
              <a:latin typeface="+mn-lt"/>
              <a:ea typeface="+mn-ea"/>
              <a:cs typeface="+mn-cs"/>
            </a:rPr>
            <a:t>繰上償還の実施により財政運営の健全化を推し進めていく。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実績なし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年度は、充当可能基金は減少したものの、土地開発公社の将来負担額が、経営健全化に関する計画に基づき改善されたため</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年ぶりに分子がマイナスとなった。令和元年度は、</a:t>
          </a:r>
          <a:r>
            <a:rPr kumimoji="1" lang="ja-JP" altLang="ja-JP" sz="1050" b="0" i="0" baseline="0">
              <a:solidFill>
                <a:schemeClr val="dk1"/>
              </a:solidFill>
              <a:effectLst/>
              <a:latin typeface="+mn-lt"/>
              <a:ea typeface="+mn-ea"/>
              <a:cs typeface="+mn-cs"/>
            </a:rPr>
            <a:t>充当可能基金は</a:t>
          </a:r>
          <a:r>
            <a:rPr kumimoji="1" lang="en-US" altLang="ja-JP" sz="1050" b="0" i="0" baseline="0">
              <a:solidFill>
                <a:schemeClr val="dk1"/>
              </a:solidFill>
              <a:effectLst/>
              <a:latin typeface="+mn-lt"/>
              <a:ea typeface="+mn-ea"/>
              <a:cs typeface="+mn-cs"/>
            </a:rPr>
            <a:t>1,077</a:t>
          </a:r>
          <a:r>
            <a:rPr kumimoji="1" lang="ja-JP" altLang="ja-JP" sz="1050" b="0" i="0" baseline="0">
              <a:solidFill>
                <a:schemeClr val="dk1"/>
              </a:solidFill>
              <a:effectLst/>
              <a:latin typeface="+mn-lt"/>
              <a:ea typeface="+mn-ea"/>
              <a:cs typeface="+mn-cs"/>
            </a:rPr>
            <a:t>千円の微増であったものの、土地開発公社の経営健全化計画を遂行したことにより将来負担額が大幅に改善された。これらにより、前年度対比で</a:t>
          </a:r>
          <a:r>
            <a:rPr kumimoji="1" lang="en-US" altLang="ja-JP" sz="1050" b="0" i="0" baseline="0">
              <a:solidFill>
                <a:schemeClr val="dk1"/>
              </a:solidFill>
              <a:effectLst/>
              <a:latin typeface="+mn-lt"/>
              <a:ea typeface="+mn-ea"/>
              <a:cs typeface="+mn-cs"/>
            </a:rPr>
            <a:t>5.9</a:t>
          </a:r>
          <a:r>
            <a:rPr kumimoji="1" lang="ja-JP" altLang="ja-JP" sz="1050" b="0" i="0" baseline="0">
              <a:solidFill>
                <a:schemeClr val="dk1"/>
              </a:solidFill>
              <a:effectLst/>
              <a:latin typeface="+mn-lt"/>
              <a:ea typeface="+mn-ea"/>
              <a:cs typeface="+mn-cs"/>
            </a:rPr>
            <a:t>％減少し、</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年連続マイナスとなった。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令和</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年度については、新型コロナウイルス感染症の影響等から、やむなく財政調整基金を取り崩し、充当可能基金が減となったが、繰上償還を実施したこともあり、マイナスを維持することができたが、令和</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年度は</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年ぶりにプラスに転じることとなった。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令和</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年度については、</a:t>
          </a:r>
          <a:r>
            <a:rPr kumimoji="1" lang="en-US" altLang="ja-JP" sz="1050" b="0" i="0" baseline="0">
              <a:solidFill>
                <a:schemeClr val="dk1"/>
              </a:solidFill>
              <a:effectLst/>
              <a:latin typeface="+mn-lt"/>
              <a:ea typeface="+mn-ea"/>
              <a:cs typeface="+mn-cs"/>
            </a:rPr>
            <a:t>6</a:t>
          </a:r>
          <a:r>
            <a:rPr kumimoji="1" lang="ja-JP" altLang="en-US" sz="1050" b="0" i="0" baseline="0">
              <a:solidFill>
                <a:schemeClr val="dk1"/>
              </a:solidFill>
              <a:effectLst/>
              <a:latin typeface="+mn-lt"/>
              <a:ea typeface="+mn-ea"/>
              <a:cs typeface="+mn-cs"/>
            </a:rPr>
            <a:t>年ぶりに財政調整基金への積み立てを実施したこともあり、前年度比</a:t>
          </a:r>
          <a:r>
            <a:rPr kumimoji="1" lang="en-US" altLang="ja-JP" sz="1050" b="0" i="0" baseline="0">
              <a:solidFill>
                <a:schemeClr val="dk1"/>
              </a:solidFill>
              <a:effectLst/>
              <a:latin typeface="+mn-lt"/>
              <a:ea typeface="+mn-ea"/>
              <a:cs typeface="+mn-cs"/>
            </a:rPr>
            <a:t>2.7</a:t>
          </a:r>
          <a:r>
            <a:rPr kumimoji="1" lang="ja-JP" altLang="en-US" sz="1050" b="0" i="0" baseline="0">
              <a:solidFill>
                <a:schemeClr val="dk1"/>
              </a:solidFill>
              <a:effectLst/>
              <a:latin typeface="+mn-lt"/>
              <a:ea typeface="+mn-ea"/>
              <a:cs typeface="+mn-cs"/>
            </a:rPr>
            <a:t>％減となったが</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今後、</a:t>
          </a:r>
          <a:r>
            <a:rPr kumimoji="1" lang="ja-JP" altLang="ja-JP" sz="1050" b="0" i="0" baseline="0">
              <a:solidFill>
                <a:schemeClr val="dk1"/>
              </a:solidFill>
              <a:effectLst/>
              <a:latin typeface="+mn-lt"/>
              <a:ea typeface="+mn-ea"/>
              <a:cs typeface="+mn-cs"/>
            </a:rPr>
            <a:t>多目的運動公園（仮称）整備事業やサンハイム三反田整備事業</a:t>
          </a:r>
          <a:r>
            <a:rPr kumimoji="1" lang="ja-JP" altLang="en-US" sz="1050" b="0" i="0" baseline="0">
              <a:solidFill>
                <a:schemeClr val="dk1"/>
              </a:solidFill>
              <a:effectLst/>
              <a:latin typeface="+mn-lt"/>
              <a:ea typeface="+mn-ea"/>
              <a:cs typeface="+mn-cs"/>
            </a:rPr>
            <a:t>などの大型事業が</a:t>
          </a:r>
          <a:r>
            <a:rPr kumimoji="1" lang="ja-JP" altLang="ja-JP" sz="1050" b="0" i="0" baseline="0">
              <a:solidFill>
                <a:schemeClr val="dk1"/>
              </a:solidFill>
              <a:effectLst/>
              <a:latin typeface="+mn-lt"/>
              <a:ea typeface="+mn-ea"/>
              <a:cs typeface="+mn-cs"/>
            </a:rPr>
            <a:t>控えていることから、将来負担額に大きな影響が出ることが予想される</a:t>
          </a:r>
          <a:r>
            <a:rPr kumimoji="1" lang="ja-JP" altLang="en-US" sz="1050" b="0" i="0" baseline="0">
              <a:solidFill>
                <a:schemeClr val="dk1"/>
              </a:solidFill>
              <a:effectLst/>
              <a:latin typeface="+mn-lt"/>
              <a:ea typeface="+mn-ea"/>
              <a:cs typeface="+mn-cs"/>
            </a:rPr>
            <a:t>。有利な起債の活用や、</a:t>
          </a:r>
          <a:r>
            <a:rPr kumimoji="1" lang="ja-JP" altLang="ja-JP" sz="1050">
              <a:solidFill>
                <a:schemeClr val="dk1"/>
              </a:solidFill>
              <a:effectLst/>
              <a:latin typeface="+mn-lt"/>
              <a:ea typeface="+mn-ea"/>
              <a:cs typeface="+mn-cs"/>
            </a:rPr>
            <a:t>定期的な繰上償還の実施や財政調整基金</a:t>
          </a:r>
          <a:r>
            <a:rPr kumimoji="1" lang="ja-JP" altLang="en-US" sz="1050">
              <a:solidFill>
                <a:schemeClr val="dk1"/>
              </a:solidFill>
              <a:effectLst/>
              <a:latin typeface="+mn-lt"/>
              <a:ea typeface="+mn-ea"/>
              <a:cs typeface="+mn-cs"/>
            </a:rPr>
            <a:t>等へ</a:t>
          </a:r>
          <a:r>
            <a:rPr kumimoji="1" lang="ja-JP" altLang="ja-JP" sz="1050">
              <a:solidFill>
                <a:schemeClr val="dk1"/>
              </a:solidFill>
              <a:effectLst/>
              <a:latin typeface="+mn-lt"/>
              <a:ea typeface="+mn-ea"/>
              <a:cs typeface="+mn-cs"/>
            </a:rPr>
            <a:t>の積立を実施し、更なる財政健全化に努めていく。</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石川県川北町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ふるさと・水と土保全基金の取り崩し（▲</a:t>
          </a:r>
          <a:r>
            <a:rPr kumimoji="1" lang="en-US" altLang="ja-JP" sz="1300">
              <a:solidFill>
                <a:schemeClr val="dk1"/>
              </a:solidFill>
              <a:effectLst/>
              <a:latin typeface="+mn-lt"/>
              <a:ea typeface="+mn-ea"/>
              <a:cs typeface="+mn-cs"/>
            </a:rPr>
            <a:t>1,000</a:t>
          </a:r>
          <a:r>
            <a:rPr kumimoji="1" lang="ja-JP" altLang="en-US" sz="1300">
              <a:solidFill>
                <a:schemeClr val="dk1"/>
              </a:solidFill>
              <a:effectLst/>
              <a:latin typeface="+mn-lt"/>
              <a:ea typeface="+mn-ea"/>
              <a:cs typeface="+mn-cs"/>
            </a:rPr>
            <a:t>千円）を行ったが、</a:t>
          </a:r>
          <a:r>
            <a:rPr kumimoji="1" lang="ja-JP" altLang="ja-JP" sz="1300">
              <a:solidFill>
                <a:schemeClr val="dk1"/>
              </a:solidFill>
              <a:effectLst/>
              <a:latin typeface="+mn-lt"/>
              <a:ea typeface="+mn-ea"/>
              <a:cs typeface="+mn-cs"/>
            </a:rPr>
            <a:t>予算積立（</a:t>
          </a:r>
          <a:r>
            <a:rPr kumimoji="1" lang="ja-JP" altLang="en-US" sz="1300">
              <a:solidFill>
                <a:schemeClr val="dk1"/>
              </a:solidFill>
              <a:effectLst/>
              <a:latin typeface="+mn-lt"/>
              <a:ea typeface="+mn-ea"/>
              <a:cs typeface="+mn-cs"/>
            </a:rPr>
            <a:t>財政調整基金</a:t>
          </a:r>
          <a:r>
            <a:rPr kumimoji="1" lang="en-US" altLang="ja-JP" sz="1300">
              <a:solidFill>
                <a:schemeClr val="dk1"/>
              </a:solidFill>
              <a:effectLst/>
              <a:latin typeface="+mn-lt"/>
              <a:ea typeface="+mn-ea"/>
              <a:cs typeface="+mn-cs"/>
            </a:rPr>
            <a:t>60,000</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、森林環境譲与税基金</a:t>
          </a:r>
          <a:r>
            <a:rPr kumimoji="1" lang="en-US" altLang="ja-JP" sz="1300">
              <a:solidFill>
                <a:schemeClr val="dk1"/>
              </a:solidFill>
              <a:effectLst/>
              <a:latin typeface="+mn-lt"/>
              <a:ea typeface="+mn-ea"/>
              <a:cs typeface="+mn-cs"/>
            </a:rPr>
            <a:t>930</a:t>
          </a:r>
          <a:r>
            <a:rPr kumimoji="1" lang="ja-JP" altLang="en-US" sz="1300">
              <a:solidFill>
                <a:schemeClr val="dk1"/>
              </a:solidFill>
              <a:effectLst/>
              <a:latin typeface="+mn-lt"/>
              <a:ea typeface="+mn-ea"/>
              <a:cs typeface="+mn-cs"/>
            </a:rPr>
            <a:t>千円</a:t>
          </a:r>
          <a:r>
            <a:rPr kumimoji="1" lang="ja-JP" altLang="ja-JP" sz="1300">
              <a:solidFill>
                <a:schemeClr val="dk1"/>
              </a:solidFill>
              <a:effectLst/>
              <a:latin typeface="+mn-lt"/>
              <a:ea typeface="+mn-ea"/>
              <a:cs typeface="+mn-cs"/>
            </a:rPr>
            <a:t>）や利子積立</a:t>
          </a:r>
          <a:r>
            <a:rPr kumimoji="1" lang="ja-JP" altLang="en-US" sz="1300">
              <a:solidFill>
                <a:schemeClr val="dk1"/>
              </a:solidFill>
              <a:effectLst/>
              <a:latin typeface="+mn-lt"/>
              <a:ea typeface="+mn-ea"/>
              <a:cs typeface="+mn-cs"/>
            </a:rPr>
            <a:t>を行った結果、</a:t>
          </a:r>
          <a:r>
            <a:rPr kumimoji="1" lang="ja-JP" altLang="ja-JP" sz="1300">
              <a:solidFill>
                <a:schemeClr val="dk1"/>
              </a:solidFill>
              <a:effectLst/>
              <a:latin typeface="+mn-lt"/>
              <a:ea typeface="+mn-ea"/>
              <a:cs typeface="+mn-cs"/>
            </a:rPr>
            <a:t>全体として</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今後も、公共施設の改修費の増額が予想され、大型の投資的事業も控えていることから、中長期的には減少していく見込みである。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mn-lt"/>
              <a:ea typeface="+mn-ea"/>
              <a:cs typeface="+mn-cs"/>
            </a:rPr>
            <a:t>（基金の使途）</a:t>
          </a:r>
          <a:endParaRPr lang="ja-JP" altLang="ja-JP" sz="1250">
            <a:effectLst/>
          </a:endParaRPr>
        </a:p>
        <a:p>
          <a:r>
            <a:rPr kumimoji="1" lang="ja-JP" altLang="ja-JP" sz="1250">
              <a:solidFill>
                <a:schemeClr val="dk1"/>
              </a:solidFill>
              <a:effectLst/>
              <a:latin typeface="+mn-lt"/>
              <a:ea typeface="+mn-ea"/>
              <a:cs typeface="+mn-cs"/>
            </a:rPr>
            <a:t>福祉基金：果実を社会福祉協議会費用等に充当する</a:t>
          </a:r>
          <a:r>
            <a:rPr kumimoji="0" lang="ja-JP" altLang="en-US" sz="1250">
              <a:solidFill>
                <a:schemeClr val="dk1"/>
              </a:solidFill>
              <a:effectLst/>
              <a:latin typeface="+mn-lt"/>
              <a:ea typeface="+mn-ea"/>
              <a:cs typeface="+mn-cs"/>
            </a:rPr>
            <a:t>　　　　　　　　　　　　</a:t>
          </a:r>
          <a:r>
            <a:rPr kumimoji="1" lang="ja-JP" altLang="ja-JP" sz="1250">
              <a:solidFill>
                <a:schemeClr val="dk1"/>
              </a:solidFill>
              <a:effectLst/>
              <a:latin typeface="+mn-lt"/>
              <a:ea typeface="+mn-ea"/>
              <a:cs typeface="+mn-cs"/>
            </a:rPr>
            <a:t>人材育成基金：果実を海外研修派遣費用に随時充当する</a:t>
          </a:r>
          <a:endParaRPr lang="ja-JP" altLang="ja-JP" sz="1250">
            <a:effectLst/>
          </a:endParaRPr>
        </a:p>
        <a:p>
          <a:r>
            <a:rPr kumimoji="1" lang="ja-JP" altLang="ja-JP" sz="1250">
              <a:solidFill>
                <a:schemeClr val="dk1"/>
              </a:solidFill>
              <a:effectLst/>
              <a:latin typeface="+mn-lt"/>
              <a:ea typeface="+mn-ea"/>
              <a:cs typeface="+mn-cs"/>
            </a:rPr>
            <a:t>ふれあい健康センター基金：施設改修費用等に随時充当する</a:t>
          </a:r>
          <a:r>
            <a:rPr kumimoji="0" lang="ja-JP" altLang="en-US" sz="1250">
              <a:solidFill>
                <a:schemeClr val="dk1"/>
              </a:solidFill>
              <a:effectLst/>
              <a:latin typeface="+mn-lt"/>
              <a:ea typeface="+mn-ea"/>
              <a:cs typeface="+mn-cs"/>
            </a:rPr>
            <a:t>　　　　　　　　</a:t>
          </a:r>
          <a:r>
            <a:rPr kumimoji="1" lang="ja-JP" altLang="ja-JP" sz="1250">
              <a:solidFill>
                <a:schemeClr val="dk1"/>
              </a:solidFill>
              <a:effectLst/>
              <a:latin typeface="+mn-lt"/>
              <a:ea typeface="+mn-ea"/>
              <a:cs typeface="+mn-cs"/>
            </a:rPr>
            <a:t>教育振興基金：小中学生の個人表彰費用に充当する</a:t>
          </a:r>
          <a:endParaRPr lang="ja-JP" altLang="ja-JP" sz="1250">
            <a:effectLst/>
          </a:endParaRPr>
        </a:p>
        <a:p>
          <a:r>
            <a:rPr kumimoji="1" lang="ja-JP" altLang="ja-JP" sz="1250">
              <a:solidFill>
                <a:schemeClr val="dk1"/>
              </a:solidFill>
              <a:effectLst/>
              <a:latin typeface="+mn-lt"/>
              <a:ea typeface="+mn-ea"/>
              <a:cs typeface="+mn-cs"/>
            </a:rPr>
            <a:t>ふるさと</a:t>
          </a:r>
          <a:r>
            <a:rPr kumimoji="1" lang="ja-JP" altLang="en-US"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水と土保全基金：農道・水路等の改修費用等に随時充当する</a:t>
          </a:r>
          <a:r>
            <a:rPr kumimoji="0" lang="ja-JP" altLang="en-US" sz="1250">
              <a:solidFill>
                <a:schemeClr val="dk1"/>
              </a:solidFill>
              <a:effectLst/>
              <a:latin typeface="+mn-lt"/>
              <a:ea typeface="+mn-ea"/>
              <a:cs typeface="+mn-cs"/>
            </a:rPr>
            <a:t>　　　</a:t>
          </a:r>
          <a:r>
            <a:rPr lang="ja-JP" altLang="ja-JP" sz="1250">
              <a:solidFill>
                <a:schemeClr val="dk1"/>
              </a:solidFill>
              <a:effectLst/>
              <a:latin typeface="+mn-lt"/>
              <a:ea typeface="+mn-ea"/>
              <a:cs typeface="+mn-cs"/>
            </a:rPr>
            <a:t>森林環境譲与税基金：木材利用の促進や普及啓発等</a:t>
          </a:r>
          <a:endParaRPr lang="ja-JP" altLang="ja-JP" sz="1250">
            <a:effectLst/>
          </a:endParaRPr>
        </a:p>
        <a:p>
          <a:r>
            <a:rPr kumimoji="1" lang="ja-JP" altLang="ja-JP" sz="1250">
              <a:solidFill>
                <a:schemeClr val="dk1"/>
              </a:solidFill>
              <a:effectLst/>
              <a:latin typeface="+mn-lt"/>
              <a:ea typeface="+mn-ea"/>
              <a:cs typeface="+mn-cs"/>
            </a:rPr>
            <a:t>（増減理由）</a:t>
          </a:r>
          <a:br>
            <a:rPr kumimoji="1" lang="en-US" altLang="ja-JP" sz="1250">
              <a:solidFill>
                <a:schemeClr val="dk1"/>
              </a:solidFill>
              <a:effectLst/>
              <a:latin typeface="+mn-lt"/>
              <a:ea typeface="+mn-ea"/>
              <a:cs typeface="+mn-cs"/>
            </a:rPr>
          </a:br>
          <a:r>
            <a:rPr kumimoji="1" lang="ja-JP" altLang="ja-JP" sz="1250">
              <a:solidFill>
                <a:schemeClr val="dk1"/>
              </a:solidFill>
              <a:effectLst/>
              <a:latin typeface="+mn-lt"/>
              <a:ea typeface="+mn-ea"/>
              <a:cs typeface="+mn-cs"/>
            </a:rPr>
            <a:t>人材育成基金：利子積立したため</a:t>
          </a:r>
          <a:endParaRPr kumimoji="0" lang="en-US" altLang="ja-JP" sz="1250">
            <a:solidFill>
              <a:schemeClr val="dk1"/>
            </a:solidFill>
            <a:effectLst/>
            <a:latin typeface="+mn-lt"/>
            <a:ea typeface="+mn-ea"/>
            <a:cs typeface="+mn-cs"/>
          </a:endParaRPr>
        </a:p>
        <a:p>
          <a:r>
            <a:rPr kumimoji="1" lang="ja-JP" altLang="ja-JP" sz="1250">
              <a:solidFill>
                <a:schemeClr val="dk1"/>
              </a:solidFill>
              <a:effectLst/>
              <a:latin typeface="+mn-lt"/>
              <a:ea typeface="+mn-ea"/>
              <a:cs typeface="+mn-cs"/>
            </a:rPr>
            <a:t>ふれあい健康センター基金：利子積立したため</a:t>
          </a:r>
          <a:endParaRPr lang="ja-JP" altLang="ja-JP" sz="1250">
            <a:effectLst/>
          </a:endParaRPr>
        </a:p>
        <a:p>
          <a:r>
            <a:rPr kumimoji="1" lang="ja-JP" altLang="ja-JP" sz="1250">
              <a:solidFill>
                <a:schemeClr val="dk1"/>
              </a:solidFill>
              <a:effectLst/>
              <a:latin typeface="+mn-lt"/>
              <a:ea typeface="+mn-ea"/>
              <a:cs typeface="+mn-cs"/>
            </a:rPr>
            <a:t>ふるさと</a:t>
          </a:r>
          <a:r>
            <a:rPr kumimoji="1" lang="ja-JP" altLang="en-US"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水と土保全基金：</a:t>
          </a:r>
          <a:r>
            <a:rPr kumimoji="1" lang="en-US" altLang="ja-JP" sz="1250">
              <a:solidFill>
                <a:schemeClr val="dk1"/>
              </a:solidFill>
              <a:effectLst/>
              <a:latin typeface="+mn-lt"/>
              <a:ea typeface="+mn-ea"/>
              <a:cs typeface="+mn-cs"/>
            </a:rPr>
            <a:t>1,000</a:t>
          </a:r>
          <a:r>
            <a:rPr kumimoji="1" lang="ja-JP" altLang="ja-JP" sz="1250">
              <a:solidFill>
                <a:schemeClr val="dk1"/>
              </a:solidFill>
              <a:effectLst/>
              <a:latin typeface="+mn-lt"/>
              <a:ea typeface="+mn-ea"/>
              <a:cs typeface="+mn-cs"/>
            </a:rPr>
            <a:t>千円を取り崩したため</a:t>
          </a:r>
          <a:endParaRPr kumimoji="0" lang="en-US" altLang="ja-JP" sz="1250">
            <a:solidFill>
              <a:schemeClr val="dk1"/>
            </a:solidFill>
            <a:effectLst/>
            <a:latin typeface="+mn-lt"/>
            <a:ea typeface="+mn-ea"/>
            <a:cs typeface="+mn-cs"/>
          </a:endParaRPr>
        </a:p>
        <a:p>
          <a:r>
            <a:rPr kumimoji="1" lang="ja-JP" altLang="ja-JP" sz="1250">
              <a:solidFill>
                <a:schemeClr val="dk1"/>
              </a:solidFill>
              <a:effectLst/>
              <a:latin typeface="+mn-lt"/>
              <a:ea typeface="+mn-ea"/>
              <a:cs typeface="+mn-cs"/>
            </a:rPr>
            <a:t>森林環境譲与税基金：予算積立したため</a:t>
          </a:r>
          <a:endParaRPr lang="ja-JP" altLang="ja-JP" sz="1250">
            <a:effectLst/>
          </a:endParaRPr>
        </a:p>
        <a:p>
          <a:r>
            <a:rPr kumimoji="1" lang="ja-JP" altLang="ja-JP" sz="1250">
              <a:solidFill>
                <a:schemeClr val="dk1"/>
              </a:solidFill>
              <a:effectLst/>
              <a:latin typeface="+mn-lt"/>
              <a:ea typeface="+mn-ea"/>
              <a:cs typeface="+mn-cs"/>
            </a:rPr>
            <a:t>（今後の方針）</a:t>
          </a:r>
          <a:endParaRPr lang="ja-JP" altLang="ja-JP" sz="1250">
            <a:effectLst/>
          </a:endParaRPr>
        </a:p>
        <a:p>
          <a:r>
            <a:rPr kumimoji="1" lang="ja-JP" altLang="ja-JP" sz="1250">
              <a:solidFill>
                <a:schemeClr val="dk1"/>
              </a:solidFill>
              <a:effectLst/>
              <a:latin typeface="+mn-lt"/>
              <a:ea typeface="+mn-ea"/>
              <a:cs typeface="+mn-cs"/>
            </a:rPr>
            <a:t>福祉基金：果実を社会福祉協議会費用等に全て充当していく</a:t>
          </a:r>
          <a:endParaRPr lang="ja-JP" altLang="ja-JP" sz="1250">
            <a:effectLst/>
          </a:endParaRPr>
        </a:p>
        <a:p>
          <a:r>
            <a:rPr kumimoji="1" lang="ja-JP" altLang="ja-JP" sz="1250">
              <a:solidFill>
                <a:schemeClr val="dk1"/>
              </a:solidFill>
              <a:effectLst/>
              <a:latin typeface="+mn-lt"/>
              <a:ea typeface="+mn-ea"/>
              <a:cs typeface="+mn-cs"/>
            </a:rPr>
            <a:t>人材育成基金：果実を海外研修派遣費用に随時充当していく</a:t>
          </a:r>
          <a:endParaRPr lang="ja-JP" altLang="ja-JP" sz="1250">
            <a:effectLst/>
          </a:endParaRPr>
        </a:p>
        <a:p>
          <a:r>
            <a:rPr kumimoji="1" lang="ja-JP" altLang="ja-JP" sz="1250">
              <a:solidFill>
                <a:schemeClr val="dk1"/>
              </a:solidFill>
              <a:effectLst/>
              <a:latin typeface="+mn-lt"/>
              <a:ea typeface="+mn-ea"/>
              <a:cs typeface="+mn-cs"/>
            </a:rPr>
            <a:t>ふれあい健康センター基金：施設改修費用等に随時充当していく</a:t>
          </a:r>
          <a:endParaRPr lang="ja-JP" altLang="ja-JP" sz="1250">
            <a:effectLst/>
          </a:endParaRPr>
        </a:p>
        <a:p>
          <a:r>
            <a:rPr kumimoji="1" lang="ja-JP" altLang="ja-JP" sz="1250">
              <a:solidFill>
                <a:schemeClr val="dk1"/>
              </a:solidFill>
              <a:effectLst/>
              <a:latin typeface="+mn-lt"/>
              <a:ea typeface="+mn-ea"/>
              <a:cs typeface="+mn-cs"/>
            </a:rPr>
            <a:t>教育振興基金：小中学生の個人表彰費用に全て充当していく</a:t>
          </a:r>
          <a:endParaRPr lang="ja-JP" altLang="ja-JP" sz="1250">
            <a:effectLst/>
          </a:endParaRPr>
        </a:p>
        <a:p>
          <a:r>
            <a:rPr kumimoji="1" lang="ja-JP" altLang="ja-JP" sz="1250">
              <a:solidFill>
                <a:schemeClr val="dk1"/>
              </a:solidFill>
              <a:effectLst/>
              <a:latin typeface="+mn-lt"/>
              <a:ea typeface="+mn-ea"/>
              <a:cs typeface="+mn-cs"/>
            </a:rPr>
            <a:t>ふるさと水と土保全基金：農道・水路等の改修費用等に随時充当していく</a:t>
          </a:r>
          <a:endParaRPr lang="ja-JP" altLang="ja-JP" sz="1250">
            <a:effectLst/>
          </a:endParaRPr>
        </a:p>
        <a:p>
          <a:r>
            <a:rPr kumimoji="1" lang="ja-JP" altLang="ja-JP" sz="1250">
              <a:solidFill>
                <a:schemeClr val="dk1"/>
              </a:solidFill>
              <a:effectLst/>
              <a:latin typeface="+mn-lt"/>
              <a:ea typeface="+mn-ea"/>
              <a:cs typeface="+mn-cs"/>
            </a:rPr>
            <a:t>森林環境譲与税基金：県産木材を使用した公共施設の改修費用に充当していく</a:t>
          </a:r>
          <a:endParaRPr lang="ja-JP" altLang="ja-JP" sz="125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年ぶりの財政調整基金への予算積立（</a:t>
          </a:r>
          <a:r>
            <a:rPr kumimoji="1" lang="en-US" altLang="ja-JP" sz="1300">
              <a:solidFill>
                <a:schemeClr val="dk1"/>
              </a:solidFill>
              <a:effectLst/>
              <a:latin typeface="+mn-lt"/>
              <a:ea typeface="+mn-ea"/>
              <a:cs typeface="+mn-cs"/>
            </a:rPr>
            <a:t>60,000</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を行った結果</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R4</a:t>
          </a:r>
          <a:r>
            <a:rPr kumimoji="1" lang="ja-JP" altLang="ja-JP" sz="1300">
              <a:solidFill>
                <a:schemeClr val="dk1"/>
              </a:solidFill>
              <a:effectLst/>
              <a:latin typeface="+mn-lt"/>
              <a:ea typeface="+mn-ea"/>
              <a:cs typeface="+mn-cs"/>
            </a:rPr>
            <a:t>年度末残高は約</a:t>
          </a:r>
          <a:r>
            <a:rPr kumimoji="1" lang="en-US" altLang="ja-JP" sz="1300">
              <a:solidFill>
                <a:schemeClr val="dk1"/>
              </a:solidFill>
              <a:effectLst/>
              <a:latin typeface="+mn-lt"/>
              <a:ea typeface="+mn-ea"/>
              <a:cs typeface="+mn-cs"/>
            </a:rPr>
            <a:t>15.8</a:t>
          </a:r>
          <a:r>
            <a:rPr kumimoji="1" lang="ja-JP" altLang="ja-JP" sz="1300">
              <a:solidFill>
                <a:schemeClr val="dk1"/>
              </a:solidFill>
              <a:effectLst/>
              <a:latin typeface="+mn-lt"/>
              <a:ea typeface="+mn-ea"/>
              <a:cs typeface="+mn-cs"/>
            </a:rPr>
            <a:t>億円となった。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近年、全国的に頻発している自然災害等への備え等のため、上段にも記載した見込を踏まえ、財政状況も鑑み、出来うる限り積立していく。</a:t>
          </a:r>
          <a:endParaRPr lang="ja-JP" altLang="ja-JP" sz="13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利子積立により微増した。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地方債の償還計画を踏まえ、適宜積立していく。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C5725DD-6E82-4B7F-B3CC-9B0F475AA75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3019F47-CF88-454B-A16C-196602DEDFD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048E493-0A74-4308-8749-1AEB5A46DC4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D4D3BB1-755F-42C4-AF43-63FEAF3927D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5ED5243-0D15-49F5-9DC6-549731AB440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DDBDA73-026F-4078-BDA3-10CEACCC29F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11176F9-12FB-4ACB-8D0D-E3A5F0F44C8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CBA5671-7179-46B5-8E99-BAFD83BE45C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EE2C998-7625-4319-B4B4-D2753C987A3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281A089-C0CC-4307-9788-D91EDCDAD13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6,157
6,101
14.64
4,242,971
4,056,748
182,473
2,318,208
4,385,242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8CE5B3B-1B3B-43D3-A30E-51418236CF0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0941CEC-7BAE-4D04-85A5-4E56E7E96A6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FA56B51-1CED-4073-AF8E-D6E5023CCD9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2BB4FEB-44D2-4325-9AD3-A3D53246839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0A6278B-D0EC-4FF4-A325-8C63DE4FF5D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D35EC2A-29F4-4996-B63D-25F9189575C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3F1D82D-5422-43BD-94FC-2521F6C2FA4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3F13201-0A75-49DD-B43C-F92B9E5B253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27229C5-A208-4167-8F52-50E5A75D9F4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8D0EC20-BA2B-4ED0-8DCF-E2D2568A7F7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4D34F67-77DD-4A1C-872D-A98C70D20BF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21B470F-81D5-40EB-8DB3-47D8531E018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2505448-59C5-422F-A607-E74E8A90658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D8D573D-3487-41A7-B306-789B802D0A9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F96A6BF-5F7D-4993-B34D-3288F83F90B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1A33D49-F879-4807-9702-4F33B214102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76BBD53-D49F-47FB-BB35-966F9E93C2C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3456DBF-67EB-4000-B69B-97B93188E96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AF72260-3DD6-4234-8A9B-FBC29117DB2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F3D9763-A204-4A17-920B-13D66DB59F5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2AFB3E5-456C-4468-9C3D-6D7B6B2D21E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497DF63-3ACF-4D42-9BF7-DB2754A1593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D2BC6AC-FE57-4630-9310-5D37C9CC744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C54D3D7-4C1A-45D2-BEA2-23C05A37726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6B26CDA-0E19-4160-A337-EF4EB9F56C6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288EEE1-077D-4DDF-9351-5CA16CDFACA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295BD5C-06B8-41D1-9B35-D12526DE601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F5981C0-9986-4246-96A2-ED0D922216F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0CD7546-10AF-427F-AB53-84DE5822669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7DAEA6D-1C58-4D46-A81B-3835767B84B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E15FE1D-0FD6-4DC1-A54B-99FB78C8F4E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5F5BA30-6688-47DE-A548-9CF340F74B6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619494A-F73F-413F-AAF0-58F8B258048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8DE0C9B-3C79-43D5-A509-18EC3BC994B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003AC46-1F07-49E8-8284-3BC35B3AA56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83C8122-4D46-4C8C-AE8E-45E143762FF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AFADD70-9019-4F1D-98AC-979A8C0E4EA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企業誘致の成功により、人口規模を上回る税収があるため、類似団体・全国及び石川県平均をともに大きく上回っている。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しかしながら、国際情勢不安の高まりや円安の進行などによる物価高騰が深刻さを増していることから、企業の設備投資等が鈍化し、税収が減少傾向となることも予想される。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財政力指数については、近年ほぼ横ばいの傾向にあるが、高い徴収率（令和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年度現年分</a:t>
          </a:r>
          <a:r>
            <a:rPr kumimoji="1" lang="en-US" altLang="ja-JP" sz="1100" b="0" i="0" baseline="0">
              <a:solidFill>
                <a:schemeClr val="dk1"/>
              </a:solidFill>
              <a:effectLst/>
              <a:latin typeface="+mn-lt"/>
              <a:ea typeface="+mn-ea"/>
              <a:cs typeface="+mn-cs"/>
            </a:rPr>
            <a:t>99.8</a:t>
          </a:r>
          <a:r>
            <a:rPr kumimoji="1" lang="ja-JP" altLang="ja-JP" sz="1100" b="0" i="0" baseline="0">
              <a:solidFill>
                <a:schemeClr val="dk1"/>
              </a:solidFill>
              <a:effectLst/>
              <a:latin typeface="+mn-lt"/>
              <a:ea typeface="+mn-ea"/>
              <a:cs typeface="+mn-cs"/>
            </a:rPr>
            <a:t>％）を維持し、今後も高い財政力指数の維持に努めていく。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9B62A44-DCFA-4771-863D-D18172B4F6F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6517C11-8C08-4CEC-A407-A8570255645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1DDD447D-6715-4443-BFD8-A8B51FB8216B}"/>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9EA4F7A-2859-4A0A-99E7-9085A93EFFB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D799650-DB38-4B32-81B7-4F7989AE647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D7F1607-611C-4011-AB03-804C777A713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FAAF5F6C-7CF3-4E2B-9DEA-C298E3C5797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910F5DBC-4199-43C4-BA57-586DE6F71F18}"/>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AB085D47-0CCA-41DC-8668-C499E81576AA}"/>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44FEDBC6-D8DA-46A3-8B63-DA88A385BCB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A7D3A9A4-9611-4D0B-AFE7-654BEC0A9D2B}"/>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2DD2E759-CD23-4B62-9D42-DA61AEE6298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334BD6CD-B102-45FE-9772-06A2B841302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9F1DCA77-518F-424F-BB0E-A257BAB3DE5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86655BDD-83B3-42AC-B425-34FEAA0C655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F07E3B79-831B-4207-8CCE-50C390C40B1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1EE7209D-139C-4C2D-8332-B05C4D1C5D68}"/>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C1875A23-A1E0-4E4D-A440-30499B818151}"/>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3D5CC9D3-7EA8-4958-812A-039F2CC52403}"/>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167217</xdr:rowOff>
    </xdr:to>
    <xdr:cxnSp macro="">
      <xdr:nvCxnSpPr>
        <xdr:cNvPr id="68" name="直線コネクタ 67">
          <a:extLst>
            <a:ext uri="{FF2B5EF4-FFF2-40B4-BE49-F238E27FC236}">
              <a16:creationId xmlns:a16="http://schemas.microsoft.com/office/drawing/2014/main" id="{B26F2DA7-328A-46BE-9057-A3B8EF080BA3}"/>
            </a:ext>
          </a:extLst>
        </xdr:cNvPr>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C03D6AE5-B949-4F35-92A4-418994FF67E1}"/>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4DEA78CC-06A4-4F83-B890-3CEAE4EBC615}"/>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127000</xdr:rowOff>
    </xdr:to>
    <xdr:cxnSp macro="">
      <xdr:nvCxnSpPr>
        <xdr:cNvPr id="71" name="直線コネクタ 70">
          <a:extLst>
            <a:ext uri="{FF2B5EF4-FFF2-40B4-BE49-F238E27FC236}">
              <a16:creationId xmlns:a16="http://schemas.microsoft.com/office/drawing/2014/main" id="{FE45ED9A-4982-46A3-93A9-B5C57D0CFF9C}"/>
            </a:ext>
          </a:extLst>
        </xdr:cNvPr>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8C463BA8-7EF4-4439-899D-6AFCFBCF7FCD}"/>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151955C9-C6A0-4491-B19D-CBFECC09B467}"/>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4" name="直線コネクタ 73">
          <a:extLst>
            <a:ext uri="{FF2B5EF4-FFF2-40B4-BE49-F238E27FC236}">
              <a16:creationId xmlns:a16="http://schemas.microsoft.com/office/drawing/2014/main" id="{E3BC85AD-85FF-4EB0-B370-AA7CB572452A}"/>
            </a:ext>
          </a:extLst>
        </xdr:cNvPr>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626CBC2B-6385-4B57-B8D5-D291BE1269E9}"/>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D03E579A-A285-4B14-96AD-F07669A52CEB}"/>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86783</xdr:rowOff>
    </xdr:to>
    <xdr:cxnSp macro="">
      <xdr:nvCxnSpPr>
        <xdr:cNvPr id="77" name="直線コネクタ 76">
          <a:extLst>
            <a:ext uri="{FF2B5EF4-FFF2-40B4-BE49-F238E27FC236}">
              <a16:creationId xmlns:a16="http://schemas.microsoft.com/office/drawing/2014/main" id="{491A1A60-BB19-4476-AF26-76305E222D18}"/>
            </a:ext>
          </a:extLst>
        </xdr:cNvPr>
        <xdr:cNvCxnSpPr/>
      </xdr:nvCxnSpPr>
      <xdr:spPr>
        <a:xfrm>
          <a:off x="1447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8F16C4B4-1E0E-4BA9-A2D2-992DFBC2575F}"/>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60818B40-3259-4B04-BB93-05A1991BFC52}"/>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95ADE636-79B0-4F40-A0AD-0E376049E511}"/>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A628976B-BF05-4B7C-AB72-AA8FAA6290EA}"/>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13EE1D0-1537-4204-8D0F-41A4CDC0CF1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6B6C44D-4801-4870-B099-BF2758473D3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585A62B-7156-4572-8083-50D98918F59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9834AEB-0EDB-4557-8021-F025317658C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9A270ED-3A28-4EE2-B924-9C31F06FC1A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7" name="楕円 86">
          <a:extLst>
            <a:ext uri="{FF2B5EF4-FFF2-40B4-BE49-F238E27FC236}">
              <a16:creationId xmlns:a16="http://schemas.microsoft.com/office/drawing/2014/main" id="{04E2DA49-EA69-4EE9-8FE0-A82344BA9923}"/>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8" name="財政力該当値テキスト">
          <a:extLst>
            <a:ext uri="{FF2B5EF4-FFF2-40B4-BE49-F238E27FC236}">
              <a16:creationId xmlns:a16="http://schemas.microsoft.com/office/drawing/2014/main" id="{CC3FD356-96CD-4615-94AF-A07BD92C2BCE}"/>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9" name="楕円 88">
          <a:extLst>
            <a:ext uri="{FF2B5EF4-FFF2-40B4-BE49-F238E27FC236}">
              <a16:creationId xmlns:a16="http://schemas.microsoft.com/office/drawing/2014/main" id="{DB7BFBB3-4EEB-4A8B-A5DA-101F8494585F}"/>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0" name="テキスト ボックス 89">
          <a:extLst>
            <a:ext uri="{FF2B5EF4-FFF2-40B4-BE49-F238E27FC236}">
              <a16:creationId xmlns:a16="http://schemas.microsoft.com/office/drawing/2014/main" id="{A74B24E9-2F69-4C7E-B251-6289C7E5D081}"/>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1" name="楕円 90">
          <a:extLst>
            <a:ext uri="{FF2B5EF4-FFF2-40B4-BE49-F238E27FC236}">
              <a16:creationId xmlns:a16="http://schemas.microsoft.com/office/drawing/2014/main" id="{32C290BA-FDBF-481C-A334-A99FEF3A0C3B}"/>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2" name="テキスト ボックス 91">
          <a:extLst>
            <a:ext uri="{FF2B5EF4-FFF2-40B4-BE49-F238E27FC236}">
              <a16:creationId xmlns:a16="http://schemas.microsoft.com/office/drawing/2014/main" id="{EA46F47D-D12A-4F0B-9DCE-621783ABA8CC}"/>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3" name="楕円 92">
          <a:extLst>
            <a:ext uri="{FF2B5EF4-FFF2-40B4-BE49-F238E27FC236}">
              <a16:creationId xmlns:a16="http://schemas.microsoft.com/office/drawing/2014/main" id="{BC126AC3-1152-4CA3-9B12-BE7C781424B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4" name="テキスト ボックス 93">
          <a:extLst>
            <a:ext uri="{FF2B5EF4-FFF2-40B4-BE49-F238E27FC236}">
              <a16:creationId xmlns:a16="http://schemas.microsoft.com/office/drawing/2014/main" id="{A2212341-64AC-4AC0-8EFB-158312F04CAB}"/>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5" name="楕円 94">
          <a:extLst>
            <a:ext uri="{FF2B5EF4-FFF2-40B4-BE49-F238E27FC236}">
              <a16:creationId xmlns:a16="http://schemas.microsoft.com/office/drawing/2014/main" id="{D44CFCBF-1BE6-445B-BF4F-DED92C32F037}"/>
            </a:ext>
          </a:extLst>
        </xdr:cNvPr>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6" name="テキスト ボックス 95">
          <a:extLst>
            <a:ext uri="{FF2B5EF4-FFF2-40B4-BE49-F238E27FC236}">
              <a16:creationId xmlns:a16="http://schemas.microsoft.com/office/drawing/2014/main" id="{1CBB8270-C624-4A1F-8D3E-4D88227E8F41}"/>
            </a:ext>
          </a:extLst>
        </xdr:cNvPr>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629692-57F3-4673-94B6-4E981FFB2E0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75BDFE26-550A-4054-8565-49FA48C0E10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17EF242-B088-46AE-A9C3-32757B61842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CAC46596-2987-4BEE-9A77-F3BE52A0F6C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AFF8D6A-A397-47FC-AB62-01E4962ACE7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83592F0B-7B08-4EFE-8700-FCA356782C7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10B3CEED-961F-40BE-9995-FA3E559D614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12A06509-8892-428D-A9AC-3EB05CB7501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9A5A335F-6B5F-4E4E-A2B0-ECB7053E06B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B786D511-53B8-4C2B-9779-0203EEA9A36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473FA7A-3196-4FF7-A039-ACEA944A5C8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8517B3B5-3D66-4D5B-B43D-DD0E1F3001E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EC9621A1-45D6-43BC-964D-5984E3BB19E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分母については、町税や普通交付税の増加により大幅な増となった。分子についても、物件費や補助費等において、燃料価格の高騰に伴う庁舎等の公共施設の光熱費などの増加により増となったが、分母の増加額が分子の増加額を大幅に上回っていることから、経常収支比率については前年度対比で</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％の減少となった。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結果、類似団体平均を再度下回ることになり、石川県内では引き続きトップクラスの数値を維持している。今後も、経常経費の削減に努めるとともに、地方債の定期的な繰上償還を実施するなど、安定した財政運営に取り組み、現在の水準の維持及び低下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E48609E-DAB2-4173-9C6C-B3B87A94BBD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A7C150B2-04DD-418A-8B0E-A063737D40D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1F0864D0-57A9-41DE-9688-5032ED7F26E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630F97CE-3DDF-4BD0-96F5-29222037BDB5}"/>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B2C059A7-C632-4E2C-820B-CA320B1BA04C}"/>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7AACC1F9-F1BC-4A48-83B9-866049029C5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71AC63F-937C-4545-82D1-48C45906C40E}"/>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8BE3102A-444F-40DF-8914-BAE34A877275}"/>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3D46E0A1-BCE7-4A9D-9967-F8DFA6F265F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6CF29E51-C001-4CE8-893D-ACA13BB7F42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B550A20-B7BE-4F98-A3C1-89E77E51D8D6}"/>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124E375A-77CC-4A12-9377-52C694865AF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6E63988B-EF76-4B55-98BF-B6CE1A2D8CC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CC4543FC-CE8D-492F-A395-B514A4A4275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6F517C67-8987-4684-B911-31E44C80F04E}"/>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7DE047E5-8640-47C0-A946-243CB363A99F}"/>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FA5E9D0-3F3E-485F-B304-00BAEF827522}"/>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100D64E7-EAB5-4B42-92FC-E61ECA46CDCC}"/>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C63AA2CD-5A6A-45E0-8122-8A0E2B0C4478}"/>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27559</xdr:rowOff>
    </xdr:from>
    <xdr:to>
      <xdr:col>23</xdr:col>
      <xdr:colOff>133350</xdr:colOff>
      <xdr:row>62</xdr:row>
      <xdr:rowOff>155448</xdr:rowOff>
    </xdr:to>
    <xdr:cxnSp macro="">
      <xdr:nvCxnSpPr>
        <xdr:cNvPr id="129" name="直線コネクタ 128">
          <a:extLst>
            <a:ext uri="{FF2B5EF4-FFF2-40B4-BE49-F238E27FC236}">
              <a16:creationId xmlns:a16="http://schemas.microsoft.com/office/drawing/2014/main" id="{72701C7B-4E3D-44D4-BFD6-49C04F76925F}"/>
            </a:ext>
          </a:extLst>
        </xdr:cNvPr>
        <xdr:cNvCxnSpPr/>
      </xdr:nvCxnSpPr>
      <xdr:spPr>
        <a:xfrm flipV="1">
          <a:off x="4114800" y="10657459"/>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A178EFE8-04C6-4692-90E2-163E9B2D37E4}"/>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79136C5F-6878-4A58-992C-B2144ED5A95F}"/>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46863</xdr:rowOff>
    </xdr:from>
    <xdr:to>
      <xdr:col>19</xdr:col>
      <xdr:colOff>133350</xdr:colOff>
      <xdr:row>62</xdr:row>
      <xdr:rowOff>155448</xdr:rowOff>
    </xdr:to>
    <xdr:cxnSp macro="">
      <xdr:nvCxnSpPr>
        <xdr:cNvPr id="132" name="直線コネクタ 131">
          <a:extLst>
            <a:ext uri="{FF2B5EF4-FFF2-40B4-BE49-F238E27FC236}">
              <a16:creationId xmlns:a16="http://schemas.microsoft.com/office/drawing/2014/main" id="{063F9349-45CD-4BAC-B6CA-6F71D7BA0743}"/>
            </a:ext>
          </a:extLst>
        </xdr:cNvPr>
        <xdr:cNvCxnSpPr/>
      </xdr:nvCxnSpPr>
      <xdr:spPr>
        <a:xfrm>
          <a:off x="3225800" y="1067676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118A3467-8B5B-4F9C-9F50-119A602C8486}"/>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C536E619-C6B7-44F7-AAF7-5AC4F0F854F6}"/>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46863</xdr:rowOff>
    </xdr:from>
    <xdr:to>
      <xdr:col>15</xdr:col>
      <xdr:colOff>82550</xdr:colOff>
      <xdr:row>62</xdr:row>
      <xdr:rowOff>61341</xdr:rowOff>
    </xdr:to>
    <xdr:cxnSp macro="">
      <xdr:nvCxnSpPr>
        <xdr:cNvPr id="135" name="直線コネクタ 134">
          <a:extLst>
            <a:ext uri="{FF2B5EF4-FFF2-40B4-BE49-F238E27FC236}">
              <a16:creationId xmlns:a16="http://schemas.microsoft.com/office/drawing/2014/main" id="{4FC52AAF-A668-4C96-88D7-FCE0C7B65D9A}"/>
            </a:ext>
          </a:extLst>
        </xdr:cNvPr>
        <xdr:cNvCxnSpPr/>
      </xdr:nvCxnSpPr>
      <xdr:spPr>
        <a:xfrm flipV="1">
          <a:off x="2336800" y="1067676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FDE3AC1-F88D-4410-BD2C-3DC2ED88EF4A}"/>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1BC78D1-7792-48B6-AE76-3AB585B6469A}"/>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61341</xdr:rowOff>
    </xdr:from>
    <xdr:to>
      <xdr:col>11</xdr:col>
      <xdr:colOff>31750</xdr:colOff>
      <xdr:row>62</xdr:row>
      <xdr:rowOff>109601</xdr:rowOff>
    </xdr:to>
    <xdr:cxnSp macro="">
      <xdr:nvCxnSpPr>
        <xdr:cNvPr id="138" name="直線コネクタ 137">
          <a:extLst>
            <a:ext uri="{FF2B5EF4-FFF2-40B4-BE49-F238E27FC236}">
              <a16:creationId xmlns:a16="http://schemas.microsoft.com/office/drawing/2014/main" id="{ECA75FA0-74B3-4C4F-BE7E-EE30ABA4D75E}"/>
            </a:ext>
          </a:extLst>
        </xdr:cNvPr>
        <xdr:cNvCxnSpPr/>
      </xdr:nvCxnSpPr>
      <xdr:spPr>
        <a:xfrm flipV="1">
          <a:off x="1447800" y="106912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C20A038-91BD-44A4-83B9-2336D5C82A5D}"/>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C245032F-6B07-42A2-A9E2-8F8910D2E3C6}"/>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8962BB3E-1590-425D-87EE-87CCBF9884A3}"/>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D25B4CF0-731B-487F-9247-1B1E6E32CE64}"/>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A02434EA-CECF-46F4-BBB1-A16189642B0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238F7A4E-27ED-4F9D-B36F-D30523D9050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FDE9B64-8561-4A31-9E69-F6C56DC0B0C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AA5945E-4276-4841-940A-24D47F564D8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14B8372-03F7-47C9-B3CF-0E4F707E3DA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148209</xdr:rowOff>
    </xdr:from>
    <xdr:to>
      <xdr:col>23</xdr:col>
      <xdr:colOff>184150</xdr:colOff>
      <xdr:row>62</xdr:row>
      <xdr:rowOff>78359</xdr:rowOff>
    </xdr:to>
    <xdr:sp macro="" textlink="">
      <xdr:nvSpPr>
        <xdr:cNvPr id="148" name="楕円 147">
          <a:extLst>
            <a:ext uri="{FF2B5EF4-FFF2-40B4-BE49-F238E27FC236}">
              <a16:creationId xmlns:a16="http://schemas.microsoft.com/office/drawing/2014/main" id="{C59C6E1D-C3C8-403F-85E4-A6B37C7AFF34}"/>
            </a:ext>
          </a:extLst>
        </xdr:cNvPr>
        <xdr:cNvSpPr/>
      </xdr:nvSpPr>
      <xdr:spPr>
        <a:xfrm>
          <a:off x="4902200" y="10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164736</xdr:rowOff>
    </xdr:from>
    <xdr:ext cx="762000" cy="259045"/>
    <xdr:sp macro="" textlink="">
      <xdr:nvSpPr>
        <xdr:cNvPr id="149" name="財政構造の弾力性該当値テキスト">
          <a:extLst>
            <a:ext uri="{FF2B5EF4-FFF2-40B4-BE49-F238E27FC236}">
              <a16:creationId xmlns:a16="http://schemas.microsoft.com/office/drawing/2014/main" id="{F66F188F-8731-4D68-9B3F-682221671997}"/>
            </a:ext>
          </a:extLst>
        </xdr:cNvPr>
        <xdr:cNvSpPr txBox="1"/>
      </xdr:nvSpPr>
      <xdr:spPr>
        <a:xfrm>
          <a:off x="50419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0" name="楕円 149">
          <a:extLst>
            <a:ext uri="{FF2B5EF4-FFF2-40B4-BE49-F238E27FC236}">
              <a16:creationId xmlns:a16="http://schemas.microsoft.com/office/drawing/2014/main" id="{4CCC240D-4099-4CD0-9338-707BDF63145B}"/>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1" name="テキスト ボックス 150">
          <a:extLst>
            <a:ext uri="{FF2B5EF4-FFF2-40B4-BE49-F238E27FC236}">
              <a16:creationId xmlns:a16="http://schemas.microsoft.com/office/drawing/2014/main" id="{F6D410B5-0B69-4034-A53B-8A8DB0BA3ED8}"/>
            </a:ext>
          </a:extLst>
        </xdr:cNvPr>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167513</xdr:rowOff>
    </xdr:from>
    <xdr:to>
      <xdr:col>15</xdr:col>
      <xdr:colOff>133350</xdr:colOff>
      <xdr:row>62</xdr:row>
      <xdr:rowOff>97663</xdr:rowOff>
    </xdr:to>
    <xdr:sp macro="" textlink="">
      <xdr:nvSpPr>
        <xdr:cNvPr id="152" name="楕円 151">
          <a:extLst>
            <a:ext uri="{FF2B5EF4-FFF2-40B4-BE49-F238E27FC236}">
              <a16:creationId xmlns:a16="http://schemas.microsoft.com/office/drawing/2014/main" id="{E3A8A510-00D5-4630-8A41-B9440EFCE13E}"/>
            </a:ext>
          </a:extLst>
        </xdr:cNvPr>
        <xdr:cNvSpPr/>
      </xdr:nvSpPr>
      <xdr:spPr>
        <a:xfrm>
          <a:off x="3175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107840</xdr:rowOff>
    </xdr:from>
    <xdr:ext cx="762000" cy="259045"/>
    <xdr:sp macro="" textlink="">
      <xdr:nvSpPr>
        <xdr:cNvPr id="153" name="テキスト ボックス 152">
          <a:extLst>
            <a:ext uri="{FF2B5EF4-FFF2-40B4-BE49-F238E27FC236}">
              <a16:creationId xmlns:a16="http://schemas.microsoft.com/office/drawing/2014/main" id="{9CD7FD4A-8354-4E9D-95EF-F513BEE7FE9C}"/>
            </a:ext>
          </a:extLst>
        </xdr:cNvPr>
        <xdr:cNvSpPr txBox="1"/>
      </xdr:nvSpPr>
      <xdr:spPr>
        <a:xfrm>
          <a:off x="2844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10541</xdr:rowOff>
    </xdr:from>
    <xdr:to>
      <xdr:col>11</xdr:col>
      <xdr:colOff>82550</xdr:colOff>
      <xdr:row>62</xdr:row>
      <xdr:rowOff>112141</xdr:rowOff>
    </xdr:to>
    <xdr:sp macro="" textlink="">
      <xdr:nvSpPr>
        <xdr:cNvPr id="154" name="楕円 153">
          <a:extLst>
            <a:ext uri="{FF2B5EF4-FFF2-40B4-BE49-F238E27FC236}">
              <a16:creationId xmlns:a16="http://schemas.microsoft.com/office/drawing/2014/main" id="{C951D7E3-60B6-4F15-B1FA-49560A6EF7DA}"/>
            </a:ext>
          </a:extLst>
        </xdr:cNvPr>
        <xdr:cNvSpPr/>
      </xdr:nvSpPr>
      <xdr:spPr>
        <a:xfrm>
          <a:off x="2286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122318</xdr:rowOff>
    </xdr:from>
    <xdr:ext cx="762000" cy="259045"/>
    <xdr:sp macro="" textlink="">
      <xdr:nvSpPr>
        <xdr:cNvPr id="155" name="テキスト ボックス 154">
          <a:extLst>
            <a:ext uri="{FF2B5EF4-FFF2-40B4-BE49-F238E27FC236}">
              <a16:creationId xmlns:a16="http://schemas.microsoft.com/office/drawing/2014/main" id="{6B9FAEA7-C9C8-45A7-99BE-83D534BA0331}"/>
            </a:ext>
          </a:extLst>
        </xdr:cNvPr>
        <xdr:cNvSpPr txBox="1"/>
      </xdr:nvSpPr>
      <xdr:spPr>
        <a:xfrm>
          <a:off x="1955800" y="1040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58801</xdr:rowOff>
    </xdr:from>
    <xdr:to>
      <xdr:col>7</xdr:col>
      <xdr:colOff>31750</xdr:colOff>
      <xdr:row>62</xdr:row>
      <xdr:rowOff>160401</xdr:rowOff>
    </xdr:to>
    <xdr:sp macro="" textlink="">
      <xdr:nvSpPr>
        <xdr:cNvPr id="156" name="楕円 155">
          <a:extLst>
            <a:ext uri="{FF2B5EF4-FFF2-40B4-BE49-F238E27FC236}">
              <a16:creationId xmlns:a16="http://schemas.microsoft.com/office/drawing/2014/main" id="{52B8BA43-83E6-4BA8-9FD1-A35BF9BEEBE9}"/>
            </a:ext>
          </a:extLst>
        </xdr:cNvPr>
        <xdr:cNvSpPr/>
      </xdr:nvSpPr>
      <xdr:spPr>
        <a:xfrm>
          <a:off x="1397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145178</xdr:rowOff>
    </xdr:from>
    <xdr:ext cx="762000" cy="259045"/>
    <xdr:sp macro="" textlink="">
      <xdr:nvSpPr>
        <xdr:cNvPr id="157" name="テキスト ボックス 156">
          <a:extLst>
            <a:ext uri="{FF2B5EF4-FFF2-40B4-BE49-F238E27FC236}">
              <a16:creationId xmlns:a16="http://schemas.microsoft.com/office/drawing/2014/main" id="{1B160821-FEB9-4701-8142-CB2C5876304C}"/>
            </a:ext>
          </a:extLst>
        </xdr:cNvPr>
        <xdr:cNvSpPr txBox="1"/>
      </xdr:nvSpPr>
      <xdr:spPr>
        <a:xfrm>
          <a:off x="10668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292CA30-6A20-46DB-9080-FA93E7CC12F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741458F-7C82-40AC-ADE7-A120E7DB01E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68359381-A302-4D64-AA83-AAE262AE3B4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76EC3D1B-C877-44A1-B2C7-4D6218488BD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598BB011-2B0E-4807-B046-1591BB8FFC9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E4E5BDBC-D945-4D02-9E52-1C2CBE53DEA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818E69B4-A432-4BD9-8903-8A5E79DFA7E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9C480B8E-E4A4-4361-9877-BE724CC07DC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464F2850-9118-4D39-B3B0-EE253B99BEE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BD68B09F-B307-4857-BCD0-17D73B79B22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BA614344-3A7C-474B-8722-18323AF0867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1EA7111E-4C01-4D28-BECF-09681BADB09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F4125467-3BC9-445E-AF0D-BBEAB872758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前年度対比で</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人当たりの決算額は</a:t>
          </a:r>
          <a:r>
            <a:rPr kumimoji="1" lang="en-US" altLang="ja-JP" sz="1100" b="0" i="0" baseline="0">
              <a:solidFill>
                <a:schemeClr val="dk1"/>
              </a:solidFill>
              <a:effectLst/>
              <a:latin typeface="+mn-lt"/>
              <a:ea typeface="+mn-ea"/>
              <a:cs typeface="+mn-cs"/>
            </a:rPr>
            <a:t>9,472</a:t>
          </a:r>
          <a:r>
            <a:rPr kumimoji="1" lang="ja-JP" altLang="ja-JP" sz="1100" b="0" i="0" baseline="0">
              <a:solidFill>
                <a:schemeClr val="dk1"/>
              </a:solidFill>
              <a:effectLst/>
              <a:latin typeface="+mn-lt"/>
              <a:ea typeface="+mn-ea"/>
              <a:cs typeface="+mn-cs"/>
            </a:rPr>
            <a:t>円増加した。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決算額で比較すると、人件費は前年度対比</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増であったが、物件費においても、燃料価格の高騰に伴う庁舎等の公共施設の光熱費などの増加により前年度対比</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今後もコスト削減に努めていく。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94CD298-2E48-4283-8208-22A389C631F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319CEFBA-89F4-43A3-9719-043C12FA4E9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3AE90A54-F85B-4316-8DA7-8ADC9325337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5AAAAE4B-7D31-46DB-A3AC-F76DB6F35F4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581B6A24-012E-45FD-9A6E-0DD6A1D3B85D}"/>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95325F32-D0F7-4307-A257-D2CED4537568}"/>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82823793-F6C5-44B9-BEE4-41A7F136AB3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41445B8-84E8-4163-89FA-F57A69447635}"/>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778506DF-08AD-4286-A6D4-E34B5A9A560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95456EC2-974A-478F-ACAD-24B56CECA77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92066EE2-63F3-47CA-B244-DE1EBAEE5B3F}"/>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9A7CF86D-28AA-4753-BB67-4123E44EC89A}"/>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EF8543C5-DDAA-4019-AE17-0D0C280F12A4}"/>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A2BF81E8-4D07-4C47-AB08-EF8C7352078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1D909B1D-E5BB-49B4-886C-0E4331EF90C7}"/>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C0A49FFE-0B95-423D-9CFD-8CAB8F4C51C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E3710CF4-0274-49D0-8DDD-71BC9617059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2D92B752-73EB-4AAA-85B2-5B0A7DF9B81B}"/>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F377C57-3814-48E1-860E-CC8F00F1EA17}"/>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54F9539D-57E9-42A3-8946-D013E2C81A58}"/>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A2DD334E-1B14-47FE-AC0A-A539A452FFB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CEBCB686-E94E-4C6A-9B84-F9D09EE6392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117714</xdr:rowOff>
    </xdr:from>
    <xdr:to>
      <xdr:col>23</xdr:col>
      <xdr:colOff>133350</xdr:colOff>
      <xdr:row>81</xdr:row>
      <xdr:rowOff>128598</xdr:rowOff>
    </xdr:to>
    <xdr:cxnSp macro="">
      <xdr:nvCxnSpPr>
        <xdr:cNvPr id="193" name="直線コネクタ 192">
          <a:extLst>
            <a:ext uri="{FF2B5EF4-FFF2-40B4-BE49-F238E27FC236}">
              <a16:creationId xmlns:a16="http://schemas.microsoft.com/office/drawing/2014/main" id="{ADC1B6F9-2772-425D-831D-2E02A1487856}"/>
            </a:ext>
          </a:extLst>
        </xdr:cNvPr>
        <xdr:cNvCxnSpPr/>
      </xdr:nvCxnSpPr>
      <xdr:spPr>
        <a:xfrm>
          <a:off x="4114800" y="14005164"/>
          <a:ext cx="8382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1CAB5B74-1A74-4BEA-A3A3-9F893B3DA747}"/>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5789A4DE-24D9-4F1D-B5EE-97FF0C4CAA1F}"/>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102974</xdr:rowOff>
    </xdr:from>
    <xdr:to>
      <xdr:col>19</xdr:col>
      <xdr:colOff>133350</xdr:colOff>
      <xdr:row>81</xdr:row>
      <xdr:rowOff>117714</xdr:rowOff>
    </xdr:to>
    <xdr:cxnSp macro="">
      <xdr:nvCxnSpPr>
        <xdr:cNvPr id="196" name="直線コネクタ 195">
          <a:extLst>
            <a:ext uri="{FF2B5EF4-FFF2-40B4-BE49-F238E27FC236}">
              <a16:creationId xmlns:a16="http://schemas.microsoft.com/office/drawing/2014/main" id="{244C779A-94EC-40C4-94B6-99AC87FD7626}"/>
            </a:ext>
          </a:extLst>
        </xdr:cNvPr>
        <xdr:cNvCxnSpPr/>
      </xdr:nvCxnSpPr>
      <xdr:spPr>
        <a:xfrm>
          <a:off x="3225800" y="13990424"/>
          <a:ext cx="8890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317B95AD-7A7E-4372-94E1-86959C075EB2}"/>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718ED1A-27C8-4674-ACFD-4F2E535D48B2}"/>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83463</xdr:rowOff>
    </xdr:from>
    <xdr:to>
      <xdr:col>15</xdr:col>
      <xdr:colOff>82550</xdr:colOff>
      <xdr:row>81</xdr:row>
      <xdr:rowOff>102974</xdr:rowOff>
    </xdr:to>
    <xdr:cxnSp macro="">
      <xdr:nvCxnSpPr>
        <xdr:cNvPr id="199" name="直線コネクタ 198">
          <a:extLst>
            <a:ext uri="{FF2B5EF4-FFF2-40B4-BE49-F238E27FC236}">
              <a16:creationId xmlns:a16="http://schemas.microsoft.com/office/drawing/2014/main" id="{8748E0C5-EDFF-40F1-9059-98A19C1E22E9}"/>
            </a:ext>
          </a:extLst>
        </xdr:cNvPr>
        <xdr:cNvCxnSpPr/>
      </xdr:nvCxnSpPr>
      <xdr:spPr>
        <a:xfrm>
          <a:off x="2336800" y="13970913"/>
          <a:ext cx="889000" cy="1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F0CD17C8-F4D6-4AA6-835C-217F81F4C57D}"/>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397C9AE6-DDB4-4C1A-9356-81619F6718DA}"/>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78577</xdr:rowOff>
    </xdr:from>
    <xdr:to>
      <xdr:col>11</xdr:col>
      <xdr:colOff>31750</xdr:colOff>
      <xdr:row>81</xdr:row>
      <xdr:rowOff>83463</xdr:rowOff>
    </xdr:to>
    <xdr:cxnSp macro="">
      <xdr:nvCxnSpPr>
        <xdr:cNvPr id="202" name="直線コネクタ 201">
          <a:extLst>
            <a:ext uri="{FF2B5EF4-FFF2-40B4-BE49-F238E27FC236}">
              <a16:creationId xmlns:a16="http://schemas.microsoft.com/office/drawing/2014/main" id="{51BE0472-CDC2-4422-90D1-261A3E680B0F}"/>
            </a:ext>
          </a:extLst>
        </xdr:cNvPr>
        <xdr:cNvCxnSpPr/>
      </xdr:nvCxnSpPr>
      <xdr:spPr>
        <a:xfrm>
          <a:off x="1447800" y="13966027"/>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A7487E85-5125-41BF-B0C1-47E9A47D64F4}"/>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B654336D-7B39-4BA4-B398-E6FCA6AED34F}"/>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7A9345A3-0565-471F-AECA-E1852642F1B5}"/>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E88D1B3C-8EB3-4D18-BA25-BC331B991CEF}"/>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8EACB35-D1E7-4435-9FB1-1033652FF79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33B1E79-F9B6-4F82-8B82-5AA7F3389FC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52B6157-1406-4E8F-9758-048AEB2ECBA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B15C352-EBB3-452C-8718-30275649B9D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5866484-C53D-465A-8823-52AD2011E4B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77798</xdr:rowOff>
    </xdr:from>
    <xdr:to>
      <xdr:col>23</xdr:col>
      <xdr:colOff>184150</xdr:colOff>
      <xdr:row>82</xdr:row>
      <xdr:rowOff>7948</xdr:rowOff>
    </xdr:to>
    <xdr:sp macro="" textlink="">
      <xdr:nvSpPr>
        <xdr:cNvPr id="212" name="楕円 211">
          <a:extLst>
            <a:ext uri="{FF2B5EF4-FFF2-40B4-BE49-F238E27FC236}">
              <a16:creationId xmlns:a16="http://schemas.microsoft.com/office/drawing/2014/main" id="{23359BA1-98B7-4559-99D5-E0C4CE0DDB99}"/>
            </a:ext>
          </a:extLst>
        </xdr:cNvPr>
        <xdr:cNvSpPr/>
      </xdr:nvSpPr>
      <xdr:spPr>
        <a:xfrm>
          <a:off x="4902200" y="1396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170525</xdr:rowOff>
    </xdr:from>
    <xdr:ext cx="762000" cy="259045"/>
    <xdr:sp macro="" textlink="">
      <xdr:nvSpPr>
        <xdr:cNvPr id="213" name="人件費・物件費等の状況該当値テキスト">
          <a:extLst>
            <a:ext uri="{FF2B5EF4-FFF2-40B4-BE49-F238E27FC236}">
              <a16:creationId xmlns:a16="http://schemas.microsoft.com/office/drawing/2014/main" id="{28B51667-A121-4577-B186-E2CDB845CAF1}"/>
            </a:ext>
          </a:extLst>
        </xdr:cNvPr>
        <xdr:cNvSpPr txBox="1"/>
      </xdr:nvSpPr>
      <xdr:spPr>
        <a:xfrm>
          <a:off x="5041900" y="138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66914</xdr:rowOff>
    </xdr:from>
    <xdr:to>
      <xdr:col>19</xdr:col>
      <xdr:colOff>184150</xdr:colOff>
      <xdr:row>81</xdr:row>
      <xdr:rowOff>168514</xdr:rowOff>
    </xdr:to>
    <xdr:sp macro="" textlink="">
      <xdr:nvSpPr>
        <xdr:cNvPr id="214" name="楕円 213">
          <a:extLst>
            <a:ext uri="{FF2B5EF4-FFF2-40B4-BE49-F238E27FC236}">
              <a16:creationId xmlns:a16="http://schemas.microsoft.com/office/drawing/2014/main" id="{A98BBF49-9879-4C27-B3A5-2CE96AD05701}"/>
            </a:ext>
          </a:extLst>
        </xdr:cNvPr>
        <xdr:cNvSpPr/>
      </xdr:nvSpPr>
      <xdr:spPr>
        <a:xfrm>
          <a:off x="4064000" y="139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7241</xdr:rowOff>
    </xdr:from>
    <xdr:ext cx="736600" cy="259045"/>
    <xdr:sp macro="" textlink="">
      <xdr:nvSpPr>
        <xdr:cNvPr id="215" name="テキスト ボックス 214">
          <a:extLst>
            <a:ext uri="{FF2B5EF4-FFF2-40B4-BE49-F238E27FC236}">
              <a16:creationId xmlns:a16="http://schemas.microsoft.com/office/drawing/2014/main" id="{0F02727C-F5B8-4EEC-B368-F1CB91B7B8F7}"/>
            </a:ext>
          </a:extLst>
        </xdr:cNvPr>
        <xdr:cNvSpPr txBox="1"/>
      </xdr:nvSpPr>
      <xdr:spPr>
        <a:xfrm>
          <a:off x="3733800" y="137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52174</xdr:rowOff>
    </xdr:from>
    <xdr:to>
      <xdr:col>15</xdr:col>
      <xdr:colOff>133350</xdr:colOff>
      <xdr:row>81</xdr:row>
      <xdr:rowOff>153774</xdr:rowOff>
    </xdr:to>
    <xdr:sp macro="" textlink="">
      <xdr:nvSpPr>
        <xdr:cNvPr id="216" name="楕円 215">
          <a:extLst>
            <a:ext uri="{FF2B5EF4-FFF2-40B4-BE49-F238E27FC236}">
              <a16:creationId xmlns:a16="http://schemas.microsoft.com/office/drawing/2014/main" id="{672FD248-55AF-415A-A2A5-B1C0A926250D}"/>
            </a:ext>
          </a:extLst>
        </xdr:cNvPr>
        <xdr:cNvSpPr/>
      </xdr:nvSpPr>
      <xdr:spPr>
        <a:xfrm>
          <a:off x="3175000" y="139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163951</xdr:rowOff>
    </xdr:from>
    <xdr:ext cx="762000" cy="259045"/>
    <xdr:sp macro="" textlink="">
      <xdr:nvSpPr>
        <xdr:cNvPr id="217" name="テキスト ボックス 216">
          <a:extLst>
            <a:ext uri="{FF2B5EF4-FFF2-40B4-BE49-F238E27FC236}">
              <a16:creationId xmlns:a16="http://schemas.microsoft.com/office/drawing/2014/main" id="{A3AEFB65-BBD4-481F-B2C1-CC7A18FE0C6B}"/>
            </a:ext>
          </a:extLst>
        </xdr:cNvPr>
        <xdr:cNvSpPr txBox="1"/>
      </xdr:nvSpPr>
      <xdr:spPr>
        <a:xfrm>
          <a:off x="2844800" y="137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32663</xdr:rowOff>
    </xdr:from>
    <xdr:to>
      <xdr:col>11</xdr:col>
      <xdr:colOff>82550</xdr:colOff>
      <xdr:row>81</xdr:row>
      <xdr:rowOff>134263</xdr:rowOff>
    </xdr:to>
    <xdr:sp macro="" textlink="">
      <xdr:nvSpPr>
        <xdr:cNvPr id="218" name="楕円 217">
          <a:extLst>
            <a:ext uri="{FF2B5EF4-FFF2-40B4-BE49-F238E27FC236}">
              <a16:creationId xmlns:a16="http://schemas.microsoft.com/office/drawing/2014/main" id="{2851EBD3-E374-4D43-B29F-E3E765440B46}"/>
            </a:ext>
          </a:extLst>
        </xdr:cNvPr>
        <xdr:cNvSpPr/>
      </xdr:nvSpPr>
      <xdr:spPr>
        <a:xfrm>
          <a:off x="2286000" y="139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144440</xdr:rowOff>
    </xdr:from>
    <xdr:ext cx="762000" cy="259045"/>
    <xdr:sp macro="" textlink="">
      <xdr:nvSpPr>
        <xdr:cNvPr id="219" name="テキスト ボックス 218">
          <a:extLst>
            <a:ext uri="{FF2B5EF4-FFF2-40B4-BE49-F238E27FC236}">
              <a16:creationId xmlns:a16="http://schemas.microsoft.com/office/drawing/2014/main" id="{6F570CF3-5A47-424B-9B82-60130089AD5D}"/>
            </a:ext>
          </a:extLst>
        </xdr:cNvPr>
        <xdr:cNvSpPr txBox="1"/>
      </xdr:nvSpPr>
      <xdr:spPr>
        <a:xfrm>
          <a:off x="1955800" y="1368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27777</xdr:rowOff>
    </xdr:from>
    <xdr:to>
      <xdr:col>7</xdr:col>
      <xdr:colOff>31750</xdr:colOff>
      <xdr:row>81</xdr:row>
      <xdr:rowOff>129377</xdr:rowOff>
    </xdr:to>
    <xdr:sp macro="" textlink="">
      <xdr:nvSpPr>
        <xdr:cNvPr id="220" name="楕円 219">
          <a:extLst>
            <a:ext uri="{FF2B5EF4-FFF2-40B4-BE49-F238E27FC236}">
              <a16:creationId xmlns:a16="http://schemas.microsoft.com/office/drawing/2014/main" id="{9319CDE8-7725-431F-AD8B-1AAA5E5B4293}"/>
            </a:ext>
          </a:extLst>
        </xdr:cNvPr>
        <xdr:cNvSpPr/>
      </xdr:nvSpPr>
      <xdr:spPr>
        <a:xfrm>
          <a:off x="1397000" y="139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139554</xdr:rowOff>
    </xdr:from>
    <xdr:ext cx="762000" cy="259045"/>
    <xdr:sp macro="" textlink="">
      <xdr:nvSpPr>
        <xdr:cNvPr id="221" name="テキスト ボックス 220">
          <a:extLst>
            <a:ext uri="{FF2B5EF4-FFF2-40B4-BE49-F238E27FC236}">
              <a16:creationId xmlns:a16="http://schemas.microsoft.com/office/drawing/2014/main" id="{88CE6014-7376-4938-9939-82D2756D3D54}"/>
            </a:ext>
          </a:extLst>
        </xdr:cNvPr>
        <xdr:cNvSpPr txBox="1"/>
      </xdr:nvSpPr>
      <xdr:spPr>
        <a:xfrm>
          <a:off x="1066800" y="13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01635E6-44E8-4B7D-A5AF-91C553F8C19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EB4E188-65E7-43E8-9753-1352E563906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FA6EF175-F2EF-4C6B-A61A-4F1450BDA25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E4ADC8F3-F2F6-4F60-9FD2-F08158A33F4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06B4A74-390D-4BBE-A337-E07ADBB8C19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3239125-3AE7-4FF2-A3B5-B12CD736E90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17C2B59-0CAB-42A6-8144-32BF552F42D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451E61E-6F3F-4B10-9808-3C7AF16CC02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9235CD0E-AD1D-41F0-A37A-6A2BC5E5E59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0521070-1F6B-482E-95F6-D4FF961B621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88694143-521B-4F35-B421-F293A814D2F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41F9D6C-5BD8-453C-96D3-9B3919C1FBA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7E960FB-DB58-496E-A2B8-B7120AEE99E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類似団体・全国市及び全国町村平均ともに大きく下回っている。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今後とも、国の人事院勧告に基づき、適正な給与体系の維持に努めていく。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881B4631-E3D9-430C-BD12-05669FA8C3D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EB461B36-AEFD-4E7E-8238-A2A80758870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6EB6CFF2-622D-4D77-A4D3-BAF3AD74318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D53B2E27-A2CE-4301-BB04-F55DD896FEA7}"/>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178D9085-691E-476C-BD6F-CEC264AA29F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300E8622-A679-47EA-AB92-2C2E17447879}"/>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1C889E92-921E-4F72-B45D-AF15CA5D6E1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30BDA612-9B47-46AD-81E8-45E2CED1AF7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9F6241E8-88F0-4547-AC98-668523AD4FBF}"/>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A1C891AE-4152-40E8-B9AE-84CDA49A652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78951663-547E-49E6-9372-790F7696983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A220F2B3-DA5D-44CD-98FC-969C38833B1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62A3132D-1769-4B10-B0A2-1684E562F71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BC8E9B4B-BD55-430D-BBEE-AB83B06DC3E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CADCD49-5B2C-471C-AF0A-5723815A4E5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D273DC60-8D27-45AA-AC86-8BCCFDC96043}"/>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84892D09-3115-4EFD-9DF4-9A9BE806FC25}"/>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82905A74-3B33-4250-A992-1152417DC25E}"/>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2E67E400-AC2D-42A4-8BB3-9C747DE92775}"/>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F7E817AF-23A8-4A4C-A02D-8D9616388A81}"/>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141111</xdr:rowOff>
    </xdr:from>
    <xdr:to>
      <xdr:col>81</xdr:col>
      <xdr:colOff>44450</xdr:colOff>
      <xdr:row>81</xdr:row>
      <xdr:rowOff>141111</xdr:rowOff>
    </xdr:to>
    <xdr:cxnSp macro="">
      <xdr:nvCxnSpPr>
        <xdr:cNvPr id="255" name="直線コネクタ 254">
          <a:extLst>
            <a:ext uri="{FF2B5EF4-FFF2-40B4-BE49-F238E27FC236}">
              <a16:creationId xmlns:a16="http://schemas.microsoft.com/office/drawing/2014/main" id="{FE880026-728F-4291-B7F4-1D155F6ADA6D}"/>
            </a:ext>
          </a:extLst>
        </xdr:cNvPr>
        <xdr:cNvCxnSpPr/>
      </xdr:nvCxnSpPr>
      <xdr:spPr>
        <a:xfrm>
          <a:off x="16179800" y="14028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438DC32E-4DD9-485F-AC3C-E862444733CE}"/>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C9DB5A56-073A-4603-A721-A8EFEB19D7FC}"/>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141111</xdr:rowOff>
    </xdr:to>
    <xdr:cxnSp macro="">
      <xdr:nvCxnSpPr>
        <xdr:cNvPr id="258" name="直線コネクタ 257">
          <a:extLst>
            <a:ext uri="{FF2B5EF4-FFF2-40B4-BE49-F238E27FC236}">
              <a16:creationId xmlns:a16="http://schemas.microsoft.com/office/drawing/2014/main" id="{C5231360-8640-4D26-B52A-DA6D12AA224C}"/>
            </a:ext>
          </a:extLst>
        </xdr:cNvPr>
        <xdr:cNvCxnSpPr/>
      </xdr:nvCxnSpPr>
      <xdr:spPr>
        <a:xfrm>
          <a:off x="15290800" y="138811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C1A3B593-7DB9-455D-9910-D96DF8E0C0F9}"/>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A337B767-7516-43F5-8050-8997BD2B090B}"/>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57855</xdr:rowOff>
    </xdr:from>
    <xdr:to>
      <xdr:col>72</xdr:col>
      <xdr:colOff>203200</xdr:colOff>
      <xdr:row>80</xdr:row>
      <xdr:rowOff>165100</xdr:rowOff>
    </xdr:to>
    <xdr:cxnSp macro="">
      <xdr:nvCxnSpPr>
        <xdr:cNvPr id="261" name="直線コネクタ 260">
          <a:extLst>
            <a:ext uri="{FF2B5EF4-FFF2-40B4-BE49-F238E27FC236}">
              <a16:creationId xmlns:a16="http://schemas.microsoft.com/office/drawing/2014/main" id="{2832E193-09AE-4D16-92C5-9F8A2E5F56FE}"/>
            </a:ext>
          </a:extLst>
        </xdr:cNvPr>
        <xdr:cNvCxnSpPr/>
      </xdr:nvCxnSpPr>
      <xdr:spPr>
        <a:xfrm>
          <a:off x="14401800" y="137738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EB3331D0-AF8C-4185-B9A3-843140B5552A}"/>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48FA9F43-349A-4E9A-AF92-CB2FF704644E}"/>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57855</xdr:rowOff>
    </xdr:from>
    <xdr:to>
      <xdr:col>68</xdr:col>
      <xdr:colOff>152400</xdr:colOff>
      <xdr:row>81</xdr:row>
      <xdr:rowOff>141111</xdr:rowOff>
    </xdr:to>
    <xdr:cxnSp macro="">
      <xdr:nvCxnSpPr>
        <xdr:cNvPr id="264" name="直線コネクタ 263">
          <a:extLst>
            <a:ext uri="{FF2B5EF4-FFF2-40B4-BE49-F238E27FC236}">
              <a16:creationId xmlns:a16="http://schemas.microsoft.com/office/drawing/2014/main" id="{CC122799-0BF6-40E7-8ED6-C29BF7D2F902}"/>
            </a:ext>
          </a:extLst>
        </xdr:cNvPr>
        <xdr:cNvCxnSpPr/>
      </xdr:nvCxnSpPr>
      <xdr:spPr>
        <a:xfrm flipV="1">
          <a:off x="13512800" y="13773855"/>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887B4B33-3D5B-4077-A1D1-901AE33641E5}"/>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9F451FF0-D599-42F1-BE7F-4106BA8040CB}"/>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CE528E39-B30B-498E-9CC3-A7ECCA4B9BF5}"/>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35ADF8BD-D83C-439C-9128-8235E31DDE3B}"/>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05C18CA-9CA2-4960-9294-270EB3A5BF7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B188988-F6FD-4339-A7FB-ADAF6DB7EBF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54DB31F-10D1-420E-8C19-164AA39139E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8D5AF37-EF21-4D59-ADBB-588F8486D28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EF1D50B-2D2C-46AC-8D36-CE090DDBF08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90311</xdr:rowOff>
    </xdr:from>
    <xdr:to>
      <xdr:col>81</xdr:col>
      <xdr:colOff>95250</xdr:colOff>
      <xdr:row>82</xdr:row>
      <xdr:rowOff>20461</xdr:rowOff>
    </xdr:to>
    <xdr:sp macro="" textlink="">
      <xdr:nvSpPr>
        <xdr:cNvPr id="274" name="楕円 273">
          <a:extLst>
            <a:ext uri="{FF2B5EF4-FFF2-40B4-BE49-F238E27FC236}">
              <a16:creationId xmlns:a16="http://schemas.microsoft.com/office/drawing/2014/main" id="{36F92DE7-0962-4951-956B-0789ECE01A9D}"/>
            </a:ext>
          </a:extLst>
        </xdr:cNvPr>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106838</xdr:rowOff>
    </xdr:from>
    <xdr:ext cx="762000" cy="259045"/>
    <xdr:sp macro="" textlink="">
      <xdr:nvSpPr>
        <xdr:cNvPr id="275" name="給与水準   （国との比較）該当値テキスト">
          <a:extLst>
            <a:ext uri="{FF2B5EF4-FFF2-40B4-BE49-F238E27FC236}">
              <a16:creationId xmlns:a16="http://schemas.microsoft.com/office/drawing/2014/main" id="{E5E2B0DC-35E5-4D61-9608-B2116DD530CA}"/>
            </a:ext>
          </a:extLst>
        </xdr:cNvPr>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90311</xdr:rowOff>
    </xdr:from>
    <xdr:to>
      <xdr:col>77</xdr:col>
      <xdr:colOff>95250</xdr:colOff>
      <xdr:row>82</xdr:row>
      <xdr:rowOff>20461</xdr:rowOff>
    </xdr:to>
    <xdr:sp macro="" textlink="">
      <xdr:nvSpPr>
        <xdr:cNvPr id="276" name="楕円 275">
          <a:extLst>
            <a:ext uri="{FF2B5EF4-FFF2-40B4-BE49-F238E27FC236}">
              <a16:creationId xmlns:a16="http://schemas.microsoft.com/office/drawing/2014/main" id="{DBC41B1A-8410-4249-8637-CE8CFBE5FC84}"/>
            </a:ext>
          </a:extLst>
        </xdr:cNvPr>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30638</xdr:rowOff>
    </xdr:from>
    <xdr:ext cx="736600" cy="259045"/>
    <xdr:sp macro="" textlink="">
      <xdr:nvSpPr>
        <xdr:cNvPr id="277" name="テキスト ボックス 276">
          <a:extLst>
            <a:ext uri="{FF2B5EF4-FFF2-40B4-BE49-F238E27FC236}">
              <a16:creationId xmlns:a16="http://schemas.microsoft.com/office/drawing/2014/main" id="{C8735698-0E17-4BFD-9CD6-FD0B76070CC4}"/>
            </a:ext>
          </a:extLst>
        </xdr:cNvPr>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78" name="楕円 277">
          <a:extLst>
            <a:ext uri="{FF2B5EF4-FFF2-40B4-BE49-F238E27FC236}">
              <a16:creationId xmlns:a16="http://schemas.microsoft.com/office/drawing/2014/main" id="{2B1056A3-894C-472D-BE28-A1D0038CE0E5}"/>
            </a:ext>
          </a:extLst>
        </xdr:cNvPr>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79" name="テキスト ボックス 278">
          <a:extLst>
            <a:ext uri="{FF2B5EF4-FFF2-40B4-BE49-F238E27FC236}">
              <a16:creationId xmlns:a16="http://schemas.microsoft.com/office/drawing/2014/main" id="{60162C28-7405-4000-B606-76BEFDCB5C55}"/>
            </a:ext>
          </a:extLst>
        </xdr:cNvPr>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7055</xdr:rowOff>
    </xdr:from>
    <xdr:to>
      <xdr:col>68</xdr:col>
      <xdr:colOff>203200</xdr:colOff>
      <xdr:row>80</xdr:row>
      <xdr:rowOff>108655</xdr:rowOff>
    </xdr:to>
    <xdr:sp macro="" textlink="">
      <xdr:nvSpPr>
        <xdr:cNvPr id="280" name="楕円 279">
          <a:extLst>
            <a:ext uri="{FF2B5EF4-FFF2-40B4-BE49-F238E27FC236}">
              <a16:creationId xmlns:a16="http://schemas.microsoft.com/office/drawing/2014/main" id="{9B832DA8-B5B7-44D0-A594-BF7FC68DAA40}"/>
            </a:ext>
          </a:extLst>
        </xdr:cNvPr>
        <xdr:cNvSpPr/>
      </xdr:nvSpPr>
      <xdr:spPr>
        <a:xfrm>
          <a:off x="14351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118832</xdr:rowOff>
    </xdr:from>
    <xdr:ext cx="762000" cy="259045"/>
    <xdr:sp macro="" textlink="">
      <xdr:nvSpPr>
        <xdr:cNvPr id="281" name="テキスト ボックス 280">
          <a:extLst>
            <a:ext uri="{FF2B5EF4-FFF2-40B4-BE49-F238E27FC236}">
              <a16:creationId xmlns:a16="http://schemas.microsoft.com/office/drawing/2014/main" id="{6ECED272-1009-47DA-9AF4-9283C76BEA24}"/>
            </a:ext>
          </a:extLst>
        </xdr:cNvPr>
        <xdr:cNvSpPr txBox="1"/>
      </xdr:nvSpPr>
      <xdr:spPr>
        <a:xfrm>
          <a:off x="14020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90311</xdr:rowOff>
    </xdr:from>
    <xdr:to>
      <xdr:col>64</xdr:col>
      <xdr:colOff>152400</xdr:colOff>
      <xdr:row>82</xdr:row>
      <xdr:rowOff>20461</xdr:rowOff>
    </xdr:to>
    <xdr:sp macro="" textlink="">
      <xdr:nvSpPr>
        <xdr:cNvPr id="282" name="楕円 281">
          <a:extLst>
            <a:ext uri="{FF2B5EF4-FFF2-40B4-BE49-F238E27FC236}">
              <a16:creationId xmlns:a16="http://schemas.microsoft.com/office/drawing/2014/main" id="{ED43ECFC-0E76-4429-96D7-84291FE0E629}"/>
            </a:ext>
          </a:extLst>
        </xdr:cNvPr>
        <xdr:cNvSpPr/>
      </xdr:nvSpPr>
      <xdr:spPr>
        <a:xfrm>
          <a:off x="13462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30638</xdr:rowOff>
    </xdr:from>
    <xdr:ext cx="762000" cy="259045"/>
    <xdr:sp macro="" textlink="">
      <xdr:nvSpPr>
        <xdr:cNvPr id="283" name="テキスト ボックス 282">
          <a:extLst>
            <a:ext uri="{FF2B5EF4-FFF2-40B4-BE49-F238E27FC236}">
              <a16:creationId xmlns:a16="http://schemas.microsoft.com/office/drawing/2014/main" id="{460BFEFE-BF70-46CB-8510-4447D3EF665D}"/>
            </a:ext>
          </a:extLst>
        </xdr:cNvPr>
        <xdr:cNvSpPr txBox="1"/>
      </xdr:nvSpPr>
      <xdr:spPr>
        <a:xfrm>
          <a:off x="13131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59F1E81-4587-4166-BE59-6AF319B9D91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1854375C-F18A-4A26-9A42-DC9FEB69B17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1D773517-3343-4147-B15D-FF3E936D748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B550F291-F957-470D-8124-5BA11B36BC3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63AECFC7-AFF7-4579-9504-48E74BBEE6D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7ECC0CA6-503C-48FC-948D-C4332F8E92E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42D0F868-412C-4A44-8947-44F32A1CBBE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AED89B89-3252-4898-9447-7E18C08DA5D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5BFB2467-FB54-49B4-9C39-1A2D01416EA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540E55F7-8DCB-4EC0-8478-A2A737A5ED0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979FC7DA-E8F8-4FBB-A69B-665900676C7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1C66BFB-CC66-41D4-9C02-6DD67FF37EA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CC990FB-0818-4EF7-A6CF-13E6D4C77B9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類似団体とはほぼ同数であるが、全国平均及び石川県平均については上回っている。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事務処理負担の軽減や合理化を図りながら、職員の健康に留意し、定員管理の適正化に取り組んでいく。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1678ACD6-55F8-4FC4-AB06-C295B616847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40F1AE0D-7487-4A77-9948-EE61D2A2663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CD35571-C8F4-4412-9A3D-3C237A970F5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409440D5-A5D9-4D46-92F2-98422DB85DC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9BB82ADF-CF13-46B8-A132-7CDC5C29293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545A62CB-6BF1-4110-A190-BF8FB54DE661}"/>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B20F7511-CD91-4D9E-A0DB-6A0CF8DC3731}"/>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9458B1C6-0D69-4C1B-892A-91809F86BA44}"/>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A232E962-6111-4D1D-BBCA-6072A845ADA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3505C29F-AA12-4A88-9DED-D08899E928D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4F651436-6D18-4BED-98B4-66E047F2D91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12BCD96-F8A6-46BC-A9AB-3AE78DF54FF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E15573BF-3DA7-46B1-BF1D-C6147CEB58E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89DBC17F-20AE-4361-AEA8-14FDB52D5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7541817C-A7A3-4662-B162-C95B0DA9B2D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6EBBED33-ABBC-4DD0-B46B-F3C587856FD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A1D3D263-E1FF-4E3B-89A7-79C4A64C5D5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7C717239-9216-4E56-859F-9453A4A24C4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F536C22B-AFFD-4B51-A8D8-A30B37C83387}"/>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62DA77E7-62A9-4ED2-BAA1-3478606DE7A1}"/>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68A20ECE-FDA5-4B17-8F42-0951B901F072}"/>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9A745308-A3E5-4334-9039-EE5D10786FE6}"/>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9B9F5D1E-0684-40FB-A370-B30E44C79ECB}"/>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58710</xdr:rowOff>
    </xdr:from>
    <xdr:to>
      <xdr:col>81</xdr:col>
      <xdr:colOff>44450</xdr:colOff>
      <xdr:row>61</xdr:row>
      <xdr:rowOff>59399</xdr:rowOff>
    </xdr:to>
    <xdr:cxnSp macro="">
      <xdr:nvCxnSpPr>
        <xdr:cNvPr id="320" name="直線コネクタ 319">
          <a:extLst>
            <a:ext uri="{FF2B5EF4-FFF2-40B4-BE49-F238E27FC236}">
              <a16:creationId xmlns:a16="http://schemas.microsoft.com/office/drawing/2014/main" id="{8695EC06-B2BF-40A3-8079-4FAB466AB4B9}"/>
            </a:ext>
          </a:extLst>
        </xdr:cNvPr>
        <xdr:cNvCxnSpPr/>
      </xdr:nvCxnSpPr>
      <xdr:spPr>
        <a:xfrm>
          <a:off x="16179800" y="10517160"/>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48BDF874-C817-40B1-AADD-EF6A747529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6FFAEB7E-5839-4BAE-B0FF-B74DACEB8C01}"/>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58020</xdr:rowOff>
    </xdr:from>
    <xdr:to>
      <xdr:col>77</xdr:col>
      <xdr:colOff>44450</xdr:colOff>
      <xdr:row>61</xdr:row>
      <xdr:rowOff>58710</xdr:rowOff>
    </xdr:to>
    <xdr:cxnSp macro="">
      <xdr:nvCxnSpPr>
        <xdr:cNvPr id="323" name="直線コネクタ 322">
          <a:extLst>
            <a:ext uri="{FF2B5EF4-FFF2-40B4-BE49-F238E27FC236}">
              <a16:creationId xmlns:a16="http://schemas.microsoft.com/office/drawing/2014/main" id="{5F66D0DC-40C4-4AE9-99B6-5C2F90D0F859}"/>
            </a:ext>
          </a:extLst>
        </xdr:cNvPr>
        <xdr:cNvCxnSpPr/>
      </xdr:nvCxnSpPr>
      <xdr:spPr>
        <a:xfrm>
          <a:off x="15290800" y="10516470"/>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D4E069DA-A749-4018-84D8-4A2CA86BCACB}"/>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58713100-DB47-452D-95AD-5E80BFD8FA4D}"/>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55263</xdr:rowOff>
    </xdr:from>
    <xdr:to>
      <xdr:col>72</xdr:col>
      <xdr:colOff>203200</xdr:colOff>
      <xdr:row>61</xdr:row>
      <xdr:rowOff>58020</xdr:rowOff>
    </xdr:to>
    <xdr:cxnSp macro="">
      <xdr:nvCxnSpPr>
        <xdr:cNvPr id="326" name="直線コネクタ 325">
          <a:extLst>
            <a:ext uri="{FF2B5EF4-FFF2-40B4-BE49-F238E27FC236}">
              <a16:creationId xmlns:a16="http://schemas.microsoft.com/office/drawing/2014/main" id="{329A2077-8176-40C9-B9AA-9942FCBEC7BD}"/>
            </a:ext>
          </a:extLst>
        </xdr:cNvPr>
        <xdr:cNvCxnSpPr/>
      </xdr:nvCxnSpPr>
      <xdr:spPr>
        <a:xfrm>
          <a:off x="14401800" y="10513713"/>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181BAB9D-165B-48F3-BB3D-13D03FE1A26A}"/>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7E8BC292-8818-427F-A9A3-74005A230328}"/>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32512</xdr:rowOff>
    </xdr:from>
    <xdr:to>
      <xdr:col>68</xdr:col>
      <xdr:colOff>152400</xdr:colOff>
      <xdr:row>61</xdr:row>
      <xdr:rowOff>55263</xdr:rowOff>
    </xdr:to>
    <xdr:cxnSp macro="">
      <xdr:nvCxnSpPr>
        <xdr:cNvPr id="329" name="直線コネクタ 328">
          <a:extLst>
            <a:ext uri="{FF2B5EF4-FFF2-40B4-BE49-F238E27FC236}">
              <a16:creationId xmlns:a16="http://schemas.microsoft.com/office/drawing/2014/main" id="{574A6F0B-3730-42D1-AF6A-A68340288F59}"/>
            </a:ext>
          </a:extLst>
        </xdr:cNvPr>
        <xdr:cNvCxnSpPr/>
      </xdr:nvCxnSpPr>
      <xdr:spPr>
        <a:xfrm>
          <a:off x="13512800" y="10490962"/>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3CDE792C-71B0-4032-BF2D-244B8E850D1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74ECFEB0-96C9-4931-B16F-E785316EEBE3}"/>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75BFB198-1B15-46C9-8DDD-4AD8CAA32A64}"/>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F9D3A997-8BBA-4499-9504-736EC9DEDA76}"/>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43C1135-71D3-4F08-AB30-CF1EF2DFFE7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5FE0581-CBC4-43B4-B3E7-57056116D3D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B8B3B1F-29FF-4B08-BB3B-FC0E52E7C9A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7C4FCCB-10B0-42A4-96E9-BE58C49B76C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1D3AD68-7713-4137-832E-7F01EE93C73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8599</xdr:rowOff>
    </xdr:from>
    <xdr:to>
      <xdr:col>81</xdr:col>
      <xdr:colOff>95250</xdr:colOff>
      <xdr:row>61</xdr:row>
      <xdr:rowOff>110199</xdr:rowOff>
    </xdr:to>
    <xdr:sp macro="" textlink="">
      <xdr:nvSpPr>
        <xdr:cNvPr id="339" name="楕円 338">
          <a:extLst>
            <a:ext uri="{FF2B5EF4-FFF2-40B4-BE49-F238E27FC236}">
              <a16:creationId xmlns:a16="http://schemas.microsoft.com/office/drawing/2014/main" id="{E58D604D-CBE5-4FEE-9034-84CC565D132E}"/>
            </a:ext>
          </a:extLst>
        </xdr:cNvPr>
        <xdr:cNvSpPr/>
      </xdr:nvSpPr>
      <xdr:spPr>
        <a:xfrm>
          <a:off x="16967200" y="104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25126</xdr:rowOff>
    </xdr:from>
    <xdr:ext cx="762000" cy="259045"/>
    <xdr:sp macro="" textlink="">
      <xdr:nvSpPr>
        <xdr:cNvPr id="340" name="定員管理の状況該当値テキスト">
          <a:extLst>
            <a:ext uri="{FF2B5EF4-FFF2-40B4-BE49-F238E27FC236}">
              <a16:creationId xmlns:a16="http://schemas.microsoft.com/office/drawing/2014/main" id="{4ADE00E3-1A99-40FB-ABEF-7CA59F3EAA45}"/>
            </a:ext>
          </a:extLst>
        </xdr:cNvPr>
        <xdr:cNvSpPr txBox="1"/>
      </xdr:nvSpPr>
      <xdr:spPr>
        <a:xfrm>
          <a:off x="17106900" y="1031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7910</xdr:rowOff>
    </xdr:from>
    <xdr:to>
      <xdr:col>77</xdr:col>
      <xdr:colOff>95250</xdr:colOff>
      <xdr:row>61</xdr:row>
      <xdr:rowOff>109510</xdr:rowOff>
    </xdr:to>
    <xdr:sp macro="" textlink="">
      <xdr:nvSpPr>
        <xdr:cNvPr id="341" name="楕円 340">
          <a:extLst>
            <a:ext uri="{FF2B5EF4-FFF2-40B4-BE49-F238E27FC236}">
              <a16:creationId xmlns:a16="http://schemas.microsoft.com/office/drawing/2014/main" id="{8CB35447-9362-4FDD-9C66-0CCFC5FD3536}"/>
            </a:ext>
          </a:extLst>
        </xdr:cNvPr>
        <xdr:cNvSpPr/>
      </xdr:nvSpPr>
      <xdr:spPr>
        <a:xfrm>
          <a:off x="16129000" y="104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42" name="テキスト ボックス 341">
          <a:extLst>
            <a:ext uri="{FF2B5EF4-FFF2-40B4-BE49-F238E27FC236}">
              <a16:creationId xmlns:a16="http://schemas.microsoft.com/office/drawing/2014/main" id="{2F9CD3F8-3AA0-4142-B910-C3C6D45189AB}"/>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7220</xdr:rowOff>
    </xdr:from>
    <xdr:to>
      <xdr:col>73</xdr:col>
      <xdr:colOff>44450</xdr:colOff>
      <xdr:row>61</xdr:row>
      <xdr:rowOff>108820</xdr:rowOff>
    </xdr:to>
    <xdr:sp macro="" textlink="">
      <xdr:nvSpPr>
        <xdr:cNvPr id="343" name="楕円 342">
          <a:extLst>
            <a:ext uri="{FF2B5EF4-FFF2-40B4-BE49-F238E27FC236}">
              <a16:creationId xmlns:a16="http://schemas.microsoft.com/office/drawing/2014/main" id="{7FA5BA64-905D-4AC3-9E12-12977F61F1F1}"/>
            </a:ext>
          </a:extLst>
        </xdr:cNvPr>
        <xdr:cNvSpPr/>
      </xdr:nvSpPr>
      <xdr:spPr>
        <a:xfrm>
          <a:off x="15240000" y="10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93597</xdr:rowOff>
    </xdr:from>
    <xdr:ext cx="762000" cy="259045"/>
    <xdr:sp macro="" textlink="">
      <xdr:nvSpPr>
        <xdr:cNvPr id="344" name="テキスト ボックス 343">
          <a:extLst>
            <a:ext uri="{FF2B5EF4-FFF2-40B4-BE49-F238E27FC236}">
              <a16:creationId xmlns:a16="http://schemas.microsoft.com/office/drawing/2014/main" id="{ED54CAC9-816D-4B12-A60F-D911F198EA04}"/>
            </a:ext>
          </a:extLst>
        </xdr:cNvPr>
        <xdr:cNvSpPr txBox="1"/>
      </xdr:nvSpPr>
      <xdr:spPr>
        <a:xfrm>
          <a:off x="14909800" y="105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4463</xdr:rowOff>
    </xdr:from>
    <xdr:to>
      <xdr:col>68</xdr:col>
      <xdr:colOff>203200</xdr:colOff>
      <xdr:row>61</xdr:row>
      <xdr:rowOff>106063</xdr:rowOff>
    </xdr:to>
    <xdr:sp macro="" textlink="">
      <xdr:nvSpPr>
        <xdr:cNvPr id="345" name="楕円 344">
          <a:extLst>
            <a:ext uri="{FF2B5EF4-FFF2-40B4-BE49-F238E27FC236}">
              <a16:creationId xmlns:a16="http://schemas.microsoft.com/office/drawing/2014/main" id="{DDD8F50E-F4F7-4255-8F29-981EE8E1767E}"/>
            </a:ext>
          </a:extLst>
        </xdr:cNvPr>
        <xdr:cNvSpPr/>
      </xdr:nvSpPr>
      <xdr:spPr>
        <a:xfrm>
          <a:off x="14351000" y="10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90840</xdr:rowOff>
    </xdr:from>
    <xdr:ext cx="762000" cy="259045"/>
    <xdr:sp macro="" textlink="">
      <xdr:nvSpPr>
        <xdr:cNvPr id="346" name="テキスト ボックス 345">
          <a:extLst>
            <a:ext uri="{FF2B5EF4-FFF2-40B4-BE49-F238E27FC236}">
              <a16:creationId xmlns:a16="http://schemas.microsoft.com/office/drawing/2014/main" id="{182FBDA3-C88E-4BAB-8D44-130CB5B70FA8}"/>
            </a:ext>
          </a:extLst>
        </xdr:cNvPr>
        <xdr:cNvSpPr txBox="1"/>
      </xdr:nvSpPr>
      <xdr:spPr>
        <a:xfrm>
          <a:off x="14020800" y="105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153162</xdr:rowOff>
    </xdr:from>
    <xdr:to>
      <xdr:col>64</xdr:col>
      <xdr:colOff>152400</xdr:colOff>
      <xdr:row>61</xdr:row>
      <xdr:rowOff>83312</xdr:rowOff>
    </xdr:to>
    <xdr:sp macro="" textlink="">
      <xdr:nvSpPr>
        <xdr:cNvPr id="347" name="楕円 346">
          <a:extLst>
            <a:ext uri="{FF2B5EF4-FFF2-40B4-BE49-F238E27FC236}">
              <a16:creationId xmlns:a16="http://schemas.microsoft.com/office/drawing/2014/main" id="{51AE4C18-304B-45F0-AF28-1DC421951978}"/>
            </a:ext>
          </a:extLst>
        </xdr:cNvPr>
        <xdr:cNvSpPr/>
      </xdr:nvSpPr>
      <xdr:spPr>
        <a:xfrm>
          <a:off x="13462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68089</xdr:rowOff>
    </xdr:from>
    <xdr:ext cx="762000" cy="259045"/>
    <xdr:sp macro="" textlink="">
      <xdr:nvSpPr>
        <xdr:cNvPr id="348" name="テキスト ボックス 347">
          <a:extLst>
            <a:ext uri="{FF2B5EF4-FFF2-40B4-BE49-F238E27FC236}">
              <a16:creationId xmlns:a16="http://schemas.microsoft.com/office/drawing/2014/main" id="{65958F5C-EF7D-4290-B518-0C5F44222060}"/>
            </a:ext>
          </a:extLst>
        </xdr:cNvPr>
        <xdr:cNvSpPr txBox="1"/>
      </xdr:nvSpPr>
      <xdr:spPr>
        <a:xfrm>
          <a:off x="13131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1B05D17D-54BB-4E01-BAA0-38F0CDCF777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48753C73-803D-41C4-8138-EE5F31BD9CA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4D9EB0D-0B47-4854-87D4-E974D7B1004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DB89DDA-E6F3-4DED-ABA2-E8BE391585B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C3E6805C-D5A5-4EAD-B614-382CFB4F5CC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FC8F487F-5F46-49F6-881A-215655A044B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432F2BA3-B3CE-4F35-B18F-6E95A36E21B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3B598E40-9CD8-4617-AE4B-D9CB70455EE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ABA5367B-05FD-4B1A-B779-09900C2E0A7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7152A73C-A048-4B0C-BEDF-FA327177BBE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3CE54AB1-67EA-4B32-9EDC-973BE1F89D7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CBD32310-BF20-4D3B-9555-454552287FD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305A7763-4E6B-4605-942A-F83FD4EA915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全国及び県平均については上回っているが、類似団体平均は下回っている。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今後、多目的運動公園</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仮称</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整備事業やサンハイム三反田整備事業などの大型事業が控えていることから、引き続き、緊急性が高い事業や町民の意に沿った事業の選択や、有利な起債の活用により、比率の抑制に努めた財政運営を心がけ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EFD370AE-C952-43EB-A212-7C512B87976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F23DF715-27F4-4814-92C8-CDBECAE901F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4BECFBA3-77A1-4B55-BF8C-CA77E2C3F80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BA126ADC-AACE-4554-BD32-BCD9528CF7D2}"/>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1E3140F4-F35E-4E14-97C0-4D3911CCE1D2}"/>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F1B22E52-D5F4-4E4C-BA78-1CF714FD3202}"/>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B7C66D29-DAF9-4FE2-9F22-083AC2E72892}"/>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91E8412A-E65A-4AC5-BC3C-0E613615DEE5}"/>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4BB2C63E-B790-47FA-8255-B503B9EEB8D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DD2186EA-DD74-4CE5-826E-06509D8D4558}"/>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D843A1E1-F9DC-44AE-823F-8899B7CCC73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7DDD3633-E9AB-45F6-BDE6-9FE1DE15C12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51A5E51E-7913-40B6-8F79-0103B28BF7FF}"/>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9290DD9A-1748-4129-BBC8-A4302FF75C89}"/>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22352DEF-3767-4357-92D8-EBFF575FFEA9}"/>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9B8D012A-8105-4911-B0B6-3AB1FE11756F}"/>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36CC94FA-1F49-4B98-9857-8DDCAC9BE1A4}"/>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2BC8F359-8498-4FE4-9C99-C2914960C3FE}"/>
            </a:ext>
          </a:extLst>
        </xdr:cNvPr>
        <xdr:cNvCxnSpPr/>
      </xdr:nvCxnSpPr>
      <xdr:spPr>
        <a:xfrm flipV="1">
          <a:off x="16179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C9B126CB-E3ED-4A21-A4F3-8145AEBAD1D4}"/>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4EF67D8B-4678-451B-A30F-7E54936D6B2A}"/>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1270</xdr:rowOff>
    </xdr:to>
    <xdr:cxnSp macro="">
      <xdr:nvCxnSpPr>
        <xdr:cNvPr id="382" name="直線コネクタ 381">
          <a:extLst>
            <a:ext uri="{FF2B5EF4-FFF2-40B4-BE49-F238E27FC236}">
              <a16:creationId xmlns:a16="http://schemas.microsoft.com/office/drawing/2014/main" id="{D081DA7A-2070-42CE-A640-98232995B4FA}"/>
            </a:ext>
          </a:extLst>
        </xdr:cNvPr>
        <xdr:cNvCxnSpPr/>
      </xdr:nvCxnSpPr>
      <xdr:spPr>
        <a:xfrm flipV="1">
          <a:off x="15290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A3D6C52B-8B05-48AB-8496-5E9750D7CAC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8BCCE585-1314-45BC-BB76-C5E4F1AA7D2B}"/>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20574</xdr:rowOff>
    </xdr:to>
    <xdr:cxnSp macro="">
      <xdr:nvCxnSpPr>
        <xdr:cNvPr id="385" name="直線コネクタ 384">
          <a:extLst>
            <a:ext uri="{FF2B5EF4-FFF2-40B4-BE49-F238E27FC236}">
              <a16:creationId xmlns:a16="http://schemas.microsoft.com/office/drawing/2014/main" id="{23B74A00-29FC-455B-B536-4B6121035901}"/>
            </a:ext>
          </a:extLst>
        </xdr:cNvPr>
        <xdr:cNvCxnSpPr/>
      </xdr:nvCxnSpPr>
      <xdr:spPr>
        <a:xfrm flipV="1">
          <a:off x="14401800" y="72021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EF0D54D2-8F05-4268-83DA-CC69B923BC1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3D3435C6-4FCE-440C-8A50-4D7EBFCF849D}"/>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20574</xdr:rowOff>
    </xdr:to>
    <xdr:cxnSp macro="">
      <xdr:nvCxnSpPr>
        <xdr:cNvPr id="388" name="直線コネクタ 387">
          <a:extLst>
            <a:ext uri="{FF2B5EF4-FFF2-40B4-BE49-F238E27FC236}">
              <a16:creationId xmlns:a16="http://schemas.microsoft.com/office/drawing/2014/main" id="{4EB48A28-48FF-431B-B1B1-B10DBBFBB676}"/>
            </a:ext>
          </a:extLst>
        </xdr:cNvPr>
        <xdr:cNvCxnSpPr/>
      </xdr:nvCxnSpPr>
      <xdr:spPr>
        <a:xfrm>
          <a:off x="13512800" y="720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1741476B-80E8-49D0-9571-F62622C29BEE}"/>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86F201E2-0F50-4496-B2BE-566584EC1AB8}"/>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46EE5A10-687A-4A50-8F38-6C658E0FEA19}"/>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6296B7AD-2FE1-4441-94DE-BE03B5C2C0F9}"/>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A56058A6-2B02-4BCE-A212-B83D1B9E021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040DBD1-3849-41DD-985A-DA339FB2CBB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4392F3D-7120-4449-A6BA-F0CCDF51060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74846D9-3682-4D58-8E81-58BA728BB8D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246EAAC-1C55-4030-A0A6-B514768DB71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8" name="楕円 397">
          <a:extLst>
            <a:ext uri="{FF2B5EF4-FFF2-40B4-BE49-F238E27FC236}">
              <a16:creationId xmlns:a16="http://schemas.microsoft.com/office/drawing/2014/main" id="{7F072966-D04D-49EE-B8EA-30B15AB14663}"/>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399" name="公債費負担の状況該当値テキスト">
          <a:extLst>
            <a:ext uri="{FF2B5EF4-FFF2-40B4-BE49-F238E27FC236}">
              <a16:creationId xmlns:a16="http://schemas.microsoft.com/office/drawing/2014/main" id="{96088C86-2340-4A81-8162-D936DC7A6AF6}"/>
            </a:ext>
          </a:extLst>
        </xdr:cNvPr>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a:extLst>
            <a:ext uri="{FF2B5EF4-FFF2-40B4-BE49-F238E27FC236}">
              <a16:creationId xmlns:a16="http://schemas.microsoft.com/office/drawing/2014/main" id="{4566ECCD-1F76-4C75-9539-E34F33CD1F3B}"/>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1" name="テキスト ボックス 400">
          <a:extLst>
            <a:ext uri="{FF2B5EF4-FFF2-40B4-BE49-F238E27FC236}">
              <a16:creationId xmlns:a16="http://schemas.microsoft.com/office/drawing/2014/main" id="{6FD68008-CF0F-43B4-A5CF-8B43EE2FB1E4}"/>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2" name="楕円 401">
          <a:extLst>
            <a:ext uri="{FF2B5EF4-FFF2-40B4-BE49-F238E27FC236}">
              <a16:creationId xmlns:a16="http://schemas.microsoft.com/office/drawing/2014/main" id="{C4DBE826-0FE2-41B7-84E1-036DA33FB4E3}"/>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3" name="テキスト ボックス 402">
          <a:extLst>
            <a:ext uri="{FF2B5EF4-FFF2-40B4-BE49-F238E27FC236}">
              <a16:creationId xmlns:a16="http://schemas.microsoft.com/office/drawing/2014/main" id="{A263F885-37CA-4D32-AEF4-6D9AB8C45067}"/>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404" name="楕円 403">
          <a:extLst>
            <a:ext uri="{FF2B5EF4-FFF2-40B4-BE49-F238E27FC236}">
              <a16:creationId xmlns:a16="http://schemas.microsoft.com/office/drawing/2014/main" id="{A37CA92D-49C0-4B37-A829-E2752A32591A}"/>
            </a:ext>
          </a:extLst>
        </xdr:cNvPr>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405" name="テキスト ボックス 404">
          <a:extLst>
            <a:ext uri="{FF2B5EF4-FFF2-40B4-BE49-F238E27FC236}">
              <a16:creationId xmlns:a16="http://schemas.microsoft.com/office/drawing/2014/main" id="{2982280A-4BFD-4872-890D-319C247ACF09}"/>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6" name="楕円 405">
          <a:extLst>
            <a:ext uri="{FF2B5EF4-FFF2-40B4-BE49-F238E27FC236}">
              <a16:creationId xmlns:a16="http://schemas.microsoft.com/office/drawing/2014/main" id="{F9D94284-CAD1-4C7E-89FC-2A283233D2E3}"/>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7" name="テキスト ボックス 406">
          <a:extLst>
            <a:ext uri="{FF2B5EF4-FFF2-40B4-BE49-F238E27FC236}">
              <a16:creationId xmlns:a16="http://schemas.microsoft.com/office/drawing/2014/main" id="{3DD5DF23-D71E-4519-926A-1D98F2B9B26A}"/>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920DCFD2-07AA-4187-B38D-973C4095F9F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5D2D217D-4A14-4FFF-97A6-5FCDB85FACB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B90A4ED-4931-4BAA-9608-031460161DD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F0D41B9F-CB69-42EF-8134-DE289B2B990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B2D5E446-DB38-4F3A-B3D5-47A348711F3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DB7890E6-3D1B-4FDE-A4E5-13F50576EF2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C1F8A9B6-49C2-4164-B74F-2B9A9FDCA7D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FD047010-5F80-4FFE-AB76-2A1E4CB1DA2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F6F0046E-4B2A-4DFB-BA23-DCD81699E82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62460C0E-7D79-4FEE-806A-A699A3A6530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844A17A4-26B5-45A8-850F-1733459334D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F8BF2769-19B9-4716-841D-82862E984E9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27EC362C-ADDA-4F82-BF68-F0FEE00A8C7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充当可能基金が財政調整基金の積み立ての実施等により</a:t>
          </a:r>
          <a:r>
            <a:rPr kumimoji="1" lang="en-US" altLang="ja-JP" sz="1100" b="0" i="0" baseline="0">
              <a:solidFill>
                <a:schemeClr val="dk1"/>
              </a:solidFill>
              <a:effectLst/>
              <a:latin typeface="+mn-lt"/>
              <a:ea typeface="+mn-ea"/>
              <a:cs typeface="+mn-cs"/>
            </a:rPr>
            <a:t>59,431</a:t>
          </a:r>
          <a:r>
            <a:rPr kumimoji="1" lang="ja-JP" altLang="ja-JP" sz="1100" b="0" i="0" baseline="0">
              <a:solidFill>
                <a:schemeClr val="dk1"/>
              </a:solidFill>
              <a:effectLst/>
              <a:latin typeface="+mn-lt"/>
              <a:ea typeface="+mn-ea"/>
              <a:cs typeface="+mn-cs"/>
            </a:rPr>
            <a:t>千円の増となったことから、前年度対比で</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年度においても、燃料価格や物価高騰の影響により、厳しい状況になっていくことが予想される。定期的な繰上償還の実施や有利な起債を活用するなどにより、財政健全化に努めたい。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416560D5-2303-4EE4-AAD3-923E2965326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9216FDEB-7F02-4AB3-951D-6848CB424D6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9DED6DD-3BE8-4730-995F-4FA2DE28DCB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3F9E4300-8739-4E20-838C-D3D2A1BB0582}"/>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EC480814-5052-43DF-96C5-E5C39318311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E76A2C4E-A2AE-42CF-8AF3-2EAED024ECE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69BE7144-0261-40A9-A8D3-CE5EDB487CA8}"/>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3671B415-307A-4E63-9A27-6180DF2351F3}"/>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25709D42-65D5-4FEA-A81E-CE56CD86B2F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C65E7668-1675-4D5C-9C63-A006DAAA683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BC7DD485-4997-4AD9-BFBF-7C117CDFBF2E}"/>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C3CFC0C-FD3E-4B15-99B4-B614CBA0E39E}"/>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66FBB056-7240-466A-9105-9569D2E0FDAF}"/>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B6FCBCCE-DC29-494D-AD0C-F3AC967294D6}"/>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27711B38-4A8C-48FB-8415-1C165B484E93}"/>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C1F97FA6-3743-4381-9749-290C95BF960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AC90CD36-ED98-4315-A84C-5BD9C5CDED0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F20E3503-A99B-4388-8B15-83544ECDCD3C}"/>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DA03DB8D-F9C4-4605-A047-7964B936E055}"/>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E6BBA75B-5C6A-4827-B64A-C55C2DAA793B}"/>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1F4EBFB5-94DC-470C-BC72-6D34A948847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371A4674-654F-425B-ABBD-E09196333B7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138369</xdr:rowOff>
    </xdr:from>
    <xdr:to>
      <xdr:col>81</xdr:col>
      <xdr:colOff>44450</xdr:colOff>
      <xdr:row>13</xdr:row>
      <xdr:rowOff>169394</xdr:rowOff>
    </xdr:to>
    <xdr:cxnSp macro="">
      <xdr:nvCxnSpPr>
        <xdr:cNvPr id="443" name="直線コネクタ 442">
          <a:extLst>
            <a:ext uri="{FF2B5EF4-FFF2-40B4-BE49-F238E27FC236}">
              <a16:creationId xmlns:a16="http://schemas.microsoft.com/office/drawing/2014/main" id="{54120F39-AA01-4F54-9DAC-6F84489ACBC0}"/>
            </a:ext>
          </a:extLst>
        </xdr:cNvPr>
        <xdr:cNvCxnSpPr/>
      </xdr:nvCxnSpPr>
      <xdr:spPr>
        <a:xfrm flipV="1">
          <a:off x="16179800" y="236721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3D7DFE23-8E3B-4015-96EA-10A797C665E9}"/>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FB024F81-48C1-4B4C-8DAF-565053EFDC32}"/>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EB6D257-8972-4F5A-99AB-DED9300641E1}"/>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D0805016-4B89-404B-8997-2632EE7D8387}"/>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EF9D3CA-72D1-413A-BE0C-C44790652F65}"/>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13CE7EEE-E90A-43E0-A3F7-D514575F2959}"/>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9237F112-F985-4832-8CE7-1FAAB1B2D35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508C2BE5-A1D7-4B23-818C-675EA364C76C}"/>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E190DE29-A0FE-4DC7-BBD0-5EA73A1BBA32}"/>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7E0F5C-9A69-4CDA-BFCA-DAFB233A560D}"/>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9A89ADA5-2162-40A0-9574-3F55D7D2682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62FC43B-89D0-4A71-8E78-E1823D85767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F8F7C3A-86D3-4A11-A7E9-94DBE21C764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631A136-FD96-4F5E-AAE3-F14889FF745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B1AD5AF-E4D9-4358-B7A2-9CA097C21B5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87569</xdr:rowOff>
    </xdr:from>
    <xdr:to>
      <xdr:col>81</xdr:col>
      <xdr:colOff>95250</xdr:colOff>
      <xdr:row>14</xdr:row>
      <xdr:rowOff>17719</xdr:rowOff>
    </xdr:to>
    <xdr:sp macro="" textlink="">
      <xdr:nvSpPr>
        <xdr:cNvPr id="459" name="楕円 458">
          <a:extLst>
            <a:ext uri="{FF2B5EF4-FFF2-40B4-BE49-F238E27FC236}">
              <a16:creationId xmlns:a16="http://schemas.microsoft.com/office/drawing/2014/main" id="{D0514257-DAA2-49A5-910B-864FC5084A64}"/>
            </a:ext>
          </a:extLst>
        </xdr:cNvPr>
        <xdr:cNvSpPr/>
      </xdr:nvSpPr>
      <xdr:spPr>
        <a:xfrm>
          <a:off x="169672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59646</xdr:rowOff>
    </xdr:from>
    <xdr:ext cx="762000" cy="259045"/>
    <xdr:sp macro="" textlink="">
      <xdr:nvSpPr>
        <xdr:cNvPr id="460" name="将来負担の状況該当値テキスト">
          <a:extLst>
            <a:ext uri="{FF2B5EF4-FFF2-40B4-BE49-F238E27FC236}">
              <a16:creationId xmlns:a16="http://schemas.microsoft.com/office/drawing/2014/main" id="{E41D84E3-06B9-42BD-879F-ECDBBB93CAC6}"/>
            </a:ext>
          </a:extLst>
        </xdr:cNvPr>
        <xdr:cNvSpPr txBox="1"/>
      </xdr:nvSpPr>
      <xdr:spPr>
        <a:xfrm>
          <a:off x="17106900" y="228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118594</xdr:rowOff>
    </xdr:from>
    <xdr:to>
      <xdr:col>77</xdr:col>
      <xdr:colOff>95250</xdr:colOff>
      <xdr:row>14</xdr:row>
      <xdr:rowOff>48744</xdr:rowOff>
    </xdr:to>
    <xdr:sp macro="" textlink="">
      <xdr:nvSpPr>
        <xdr:cNvPr id="461" name="楕円 460">
          <a:extLst>
            <a:ext uri="{FF2B5EF4-FFF2-40B4-BE49-F238E27FC236}">
              <a16:creationId xmlns:a16="http://schemas.microsoft.com/office/drawing/2014/main" id="{EBBF05F8-130D-42E1-8EE5-C4B9FF71F5C9}"/>
            </a:ext>
          </a:extLst>
        </xdr:cNvPr>
        <xdr:cNvSpPr/>
      </xdr:nvSpPr>
      <xdr:spPr>
        <a:xfrm>
          <a:off x="16129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33521</xdr:rowOff>
    </xdr:from>
    <xdr:ext cx="736600" cy="259045"/>
    <xdr:sp macro="" textlink="">
      <xdr:nvSpPr>
        <xdr:cNvPr id="462" name="テキスト ボックス 461">
          <a:extLst>
            <a:ext uri="{FF2B5EF4-FFF2-40B4-BE49-F238E27FC236}">
              <a16:creationId xmlns:a16="http://schemas.microsoft.com/office/drawing/2014/main" id="{6B9F02F6-79FE-4656-8FD9-74719A58FC1B}"/>
            </a:ext>
          </a:extLst>
        </xdr:cNvPr>
        <xdr:cNvSpPr txBox="1"/>
      </xdr:nvSpPr>
      <xdr:spPr>
        <a:xfrm>
          <a:off x="15798800" y="2433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6,157
6,101
14.64
4,242,971
4,056,748
182,473
2,318,208
4,385,242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類似団体・全国及び県平均</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すべて上回っている。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これは、ごみ処理業務や消防業務等は一部事務組合で行っているが、保育所・児童館の施設運営等を直営で行っているために、職員数が類似団体等の平均と比較して多いことが主な要因として挙げられる。</a:t>
          </a:r>
          <a:endParaRPr lang="ja-JP" altLang="ja-JP" sz="1400">
            <a:effectLst/>
          </a:endParaRPr>
        </a:p>
        <a:p>
          <a:r>
            <a:rPr kumimoji="1" lang="ja-JP" altLang="ja-JP" sz="1100" b="0" i="0" baseline="0">
              <a:solidFill>
                <a:schemeClr val="dk1"/>
              </a:solidFill>
              <a:effectLst/>
              <a:latin typeface="+mn-lt"/>
              <a:ea typeface="+mn-ea"/>
              <a:cs typeface="+mn-cs"/>
            </a:rPr>
            <a:t>今後は、これらを含めた人件費関係経費全体について検討し抑制に努めていく。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140716</xdr:rowOff>
    </xdr:from>
    <xdr:to>
      <xdr:col>24</xdr:col>
      <xdr:colOff>25400</xdr:colOff>
      <xdr:row>39</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558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168148</xdr:rowOff>
    </xdr:from>
    <xdr:to>
      <xdr:col>19</xdr:col>
      <xdr:colOff>187325</xdr:colOff>
      <xdr:row>39</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832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38</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89916</xdr:rowOff>
    </xdr:from>
    <xdr:to>
      <xdr:col>24</xdr:col>
      <xdr:colOff>76200</xdr:colOff>
      <xdr:row>39</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61993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37338</xdr:rowOff>
    </xdr:from>
    <xdr:to>
      <xdr:col>20</xdr:col>
      <xdr:colOff>38100</xdr:colOff>
      <xdr:row>39</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117348</xdr:rowOff>
    </xdr:from>
    <xdr:to>
      <xdr:col>15</xdr:col>
      <xdr:colOff>149225</xdr:colOff>
      <xdr:row>39</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を上回ってはいるが、</a:t>
          </a:r>
          <a:r>
            <a:rPr kumimoji="1" lang="ja-JP" altLang="ja-JP" sz="1100" b="0" i="0" baseline="0">
              <a:solidFill>
                <a:schemeClr val="dk1"/>
              </a:solidFill>
              <a:effectLst/>
              <a:latin typeface="+mn-lt"/>
              <a:ea typeface="+mn-ea"/>
              <a:cs typeface="+mn-cs"/>
            </a:rPr>
            <a:t>全国及び県平均</a:t>
          </a:r>
          <a:r>
            <a:rPr kumimoji="1" lang="ja-JP" altLang="en-US" sz="1100" b="0" i="0" baseline="0">
              <a:solidFill>
                <a:schemeClr val="dk1"/>
              </a:solidFill>
              <a:effectLst/>
              <a:latin typeface="+mn-lt"/>
              <a:ea typeface="+mn-ea"/>
              <a:cs typeface="+mn-cs"/>
            </a:rPr>
            <a:t>については下</a:t>
          </a:r>
          <a:r>
            <a:rPr kumimoji="1" lang="ja-JP" altLang="ja-JP" sz="1100" b="0" i="0" baseline="0">
              <a:solidFill>
                <a:schemeClr val="dk1"/>
              </a:solidFill>
              <a:effectLst/>
              <a:latin typeface="+mn-lt"/>
              <a:ea typeface="+mn-ea"/>
              <a:cs typeface="+mn-cs"/>
            </a:rPr>
            <a:t>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燃料価格の高騰に伴う庁舎等の公共施設の光熱費の増加</a:t>
          </a:r>
          <a:r>
            <a:rPr kumimoji="1" lang="ja-JP" altLang="en-US" sz="1100" b="0" i="0" baseline="0">
              <a:solidFill>
                <a:schemeClr val="dk1"/>
              </a:solidFill>
              <a:effectLst/>
              <a:latin typeface="+mn-lt"/>
              <a:ea typeface="+mn-ea"/>
              <a:cs typeface="+mn-cs"/>
            </a:rPr>
            <a:t>や住基や税関係に係るシステム改修費等の増加が見られるが</a:t>
          </a:r>
          <a:r>
            <a:rPr kumimoji="1" lang="ja-JP" altLang="ja-JP" sz="1100" b="0" i="0" baseline="0">
              <a:solidFill>
                <a:schemeClr val="dk1"/>
              </a:solidFill>
              <a:effectLst/>
              <a:latin typeface="+mn-lt"/>
              <a:ea typeface="+mn-ea"/>
              <a:cs typeface="+mn-cs"/>
            </a:rPr>
            <a:t>、新型コロナワクチン予防接種に係る委託料</a:t>
          </a:r>
          <a:r>
            <a:rPr kumimoji="1" lang="ja-JP" altLang="en-US" sz="1100" b="0" i="0" baseline="0">
              <a:solidFill>
                <a:schemeClr val="dk1"/>
              </a:solidFill>
              <a:effectLst/>
              <a:latin typeface="+mn-lt"/>
              <a:ea typeface="+mn-ea"/>
              <a:cs typeface="+mn-cs"/>
            </a:rPr>
            <a:t>の大幅な減少</a:t>
          </a:r>
          <a:r>
            <a:rPr kumimoji="1" lang="ja-JP" altLang="ja-JP" sz="1100" b="0" i="0" baseline="0">
              <a:solidFill>
                <a:schemeClr val="dk1"/>
              </a:solidFill>
              <a:effectLst/>
              <a:latin typeface="+mn-lt"/>
              <a:ea typeface="+mn-ea"/>
              <a:cs typeface="+mn-cs"/>
            </a:rPr>
            <a:t>により前年度対比</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となった。今後とも委託契約等（保守業務等）の見直しを実施し、経常経費削減に努めていく。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38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17</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092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17</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09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62230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3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全国及び石川県平均</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下回ってい</a:t>
          </a:r>
          <a:r>
            <a:rPr kumimoji="1" lang="ja-JP" altLang="en-US" sz="1100" b="0" i="0" baseline="0">
              <a:solidFill>
                <a:schemeClr val="dk1"/>
              </a:solidFill>
              <a:effectLst/>
              <a:latin typeface="+mn-lt"/>
              <a:ea typeface="+mn-ea"/>
              <a:cs typeface="+mn-cs"/>
            </a:rPr>
            <a:t>るが、</a:t>
          </a:r>
          <a:r>
            <a:rPr kumimoji="1" lang="ja-JP" altLang="ja-JP" sz="1100" b="0" i="0" baseline="0">
              <a:solidFill>
                <a:schemeClr val="dk1"/>
              </a:solidFill>
              <a:effectLst/>
              <a:latin typeface="+mn-lt"/>
              <a:ea typeface="+mn-ea"/>
              <a:cs typeface="+mn-cs"/>
            </a:rPr>
            <a:t>類似団体平均については、大幅に上回っている。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歳以下の子ども</a:t>
          </a:r>
          <a:r>
            <a:rPr kumimoji="1" lang="ja-JP" altLang="en-US" sz="1100" b="0" i="0" baseline="0">
              <a:solidFill>
                <a:schemeClr val="dk1"/>
              </a:solidFill>
              <a:effectLst/>
              <a:latin typeface="+mn-lt"/>
              <a:ea typeface="+mn-ea"/>
              <a:cs typeface="+mn-cs"/>
            </a:rPr>
            <a:t>や</a:t>
          </a:r>
          <a:r>
            <a:rPr kumimoji="1" lang="en-US" altLang="ja-JP" sz="1100" b="0" i="0" baseline="0">
              <a:solidFill>
                <a:schemeClr val="dk1"/>
              </a:solidFill>
              <a:effectLst/>
              <a:latin typeface="+mn-lt"/>
              <a:ea typeface="+mn-ea"/>
              <a:cs typeface="+mn-cs"/>
            </a:rPr>
            <a:t>75</a:t>
          </a:r>
          <a:r>
            <a:rPr kumimoji="1" lang="ja-JP" altLang="ja-JP" sz="1100" b="0" i="0" baseline="0">
              <a:solidFill>
                <a:schemeClr val="dk1"/>
              </a:solidFill>
              <a:effectLst/>
              <a:latin typeface="+mn-lt"/>
              <a:ea typeface="+mn-ea"/>
              <a:cs typeface="+mn-cs"/>
            </a:rPr>
            <a:t>歳以上の医療費無料化</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出産祝金の支給</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ねたきり老人介護福祉手当等の町独自の少子高齢化施策による影響が大きい。</a:t>
          </a:r>
          <a:endParaRPr lang="ja-JP" altLang="ja-JP" sz="1400">
            <a:effectLst/>
          </a:endParaRPr>
        </a:p>
        <a:p>
          <a:r>
            <a:rPr kumimoji="1" lang="ja-JP" altLang="ja-JP" sz="1100" b="0" i="0" baseline="0">
              <a:solidFill>
                <a:schemeClr val="dk1"/>
              </a:solidFill>
              <a:effectLst/>
              <a:latin typeface="+mn-lt"/>
              <a:ea typeface="+mn-ea"/>
              <a:cs typeface="+mn-cs"/>
            </a:rPr>
            <a:t>今後も、当町の目玉事業でもあるこれらの独自施策は継続して実施する予定である。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60</xdr:row>
      <xdr:rowOff>45357</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22015"/>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17434</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45357</xdr:rowOff>
    </xdr:from>
    <xdr:to>
      <xdr:col>24</xdr:col>
      <xdr:colOff>114300</xdr:colOff>
      <xdr:row>60</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1690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59</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250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61</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10250715"/>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86178</xdr:rowOff>
    </xdr:from>
    <xdr:to>
      <xdr:col>11</xdr:col>
      <xdr:colOff>9525</xdr:colOff>
      <xdr:row>61</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544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51707</xdr:rowOff>
    </xdr:from>
    <xdr:to>
      <xdr:col>11</xdr:col>
      <xdr:colOff>60325</xdr:colOff>
      <xdr:row>61</xdr:row>
      <xdr:rowOff>153307</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138084</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35378</xdr:rowOff>
    </xdr:from>
    <xdr:to>
      <xdr:col>6</xdr:col>
      <xdr:colOff>171450</xdr:colOff>
      <xdr:row>61</xdr:row>
      <xdr:rowOff>136978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121755</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類似団体・全国及び石川県平均</a:t>
          </a:r>
          <a:r>
            <a:rPr kumimoji="1" lang="ja-JP" altLang="en-US" sz="1100" b="0" i="0" baseline="0">
              <a:solidFill>
                <a:schemeClr val="dk1"/>
              </a:solidFill>
              <a:effectLst/>
              <a:latin typeface="+mn-lt"/>
              <a:ea typeface="+mn-ea"/>
              <a:cs typeface="+mn-cs"/>
            </a:rPr>
            <a:t>すべてにおいて、</a:t>
          </a:r>
          <a:r>
            <a:rPr kumimoji="1" lang="ja-JP" altLang="ja-JP" sz="1100" b="0" i="0" baseline="0">
              <a:solidFill>
                <a:schemeClr val="dk1"/>
              </a:solidFill>
              <a:effectLst/>
              <a:latin typeface="+mn-lt"/>
              <a:ea typeface="+mn-ea"/>
              <a:cs typeface="+mn-cs"/>
            </a:rPr>
            <a:t>大きく下回っているものの、今後とも、各種特別会計（国民健康保険・介護保険等）適正化を図り、普通会計の負担軽減（繰出金等）に努めていく。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77470</xdr:rowOff>
    </xdr:from>
    <xdr:to>
      <xdr:col>82</xdr:col>
      <xdr:colOff>107950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164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123190</xdr:rowOff>
    </xdr:from>
    <xdr:to>
      <xdr:col>78</xdr:col>
      <xdr:colOff>69850</xdr:colOff>
      <xdr:row>53</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210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123190</xdr:rowOff>
    </xdr:from>
    <xdr:to>
      <xdr:col>73</xdr:col>
      <xdr:colOff>180975</xdr:colOff>
      <xdr:row>54</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210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293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26670</xdr:rowOff>
    </xdr:from>
    <xdr:to>
      <xdr:col>82</xdr:col>
      <xdr:colOff>158750</xdr:colOff>
      <xdr:row>53</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43197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72390</xdr:rowOff>
    </xdr:from>
    <xdr:to>
      <xdr:col>74</xdr:col>
      <xdr:colOff>31750</xdr:colOff>
      <xdr:row>54</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12717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類似団体及び石川県平均より下回ったものの、全国平均を上回っている。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今後とも負担金（一部事務組合負担金等含む）・補助金の精査に努めて経常経費の削減を図る。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56134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3403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10414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303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21861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類似団体・全国及び石川県平均</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すべて下回っている。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これは、繰上償還の定期的な実施（平成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72,421</a:t>
          </a:r>
          <a:r>
            <a:rPr kumimoji="1" lang="ja-JP" altLang="ja-JP" sz="1100" b="0" i="0" baseline="0">
              <a:solidFill>
                <a:schemeClr val="dk1"/>
              </a:solidFill>
              <a:effectLst/>
              <a:latin typeface="+mn-lt"/>
              <a:ea typeface="+mn-ea"/>
              <a:cs typeface="+mn-cs"/>
            </a:rPr>
            <a:t>千円、令和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75,854</a:t>
          </a:r>
          <a:r>
            <a:rPr kumimoji="1" lang="ja-JP" altLang="ja-JP" sz="1100" b="0" i="0" baseline="0">
              <a:solidFill>
                <a:schemeClr val="dk1"/>
              </a:solidFill>
              <a:effectLst/>
              <a:latin typeface="+mn-lt"/>
              <a:ea typeface="+mn-ea"/>
              <a:cs typeface="+mn-cs"/>
            </a:rPr>
            <a:t>千円、令和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77,689</a:t>
          </a:r>
          <a:r>
            <a:rPr kumimoji="1" lang="ja-JP" altLang="ja-JP" sz="1100" b="0" i="0" baseline="0">
              <a:solidFill>
                <a:schemeClr val="dk1"/>
              </a:solidFill>
              <a:effectLst/>
              <a:latin typeface="+mn-lt"/>
              <a:ea typeface="+mn-ea"/>
              <a:cs typeface="+mn-cs"/>
            </a:rPr>
            <a:t>千円）によるもので、今後とも</a:t>
          </a:r>
          <a:r>
            <a:rPr kumimoji="1" lang="ja-JP" altLang="en-US" sz="1100" b="0" i="0" baseline="0">
              <a:solidFill>
                <a:schemeClr val="dk1"/>
              </a:solidFill>
              <a:effectLst/>
              <a:latin typeface="+mn-lt"/>
              <a:ea typeface="+mn-ea"/>
              <a:cs typeface="+mn-cs"/>
            </a:rPr>
            <a:t>可能な範囲での</a:t>
          </a:r>
          <a:r>
            <a:rPr kumimoji="1" lang="ja-JP" altLang="ja-JP" sz="1100" b="0" i="0" baseline="0">
              <a:solidFill>
                <a:schemeClr val="dk1"/>
              </a:solidFill>
              <a:effectLst/>
              <a:latin typeface="+mn-lt"/>
              <a:ea typeface="+mn-ea"/>
              <a:cs typeface="+mn-cs"/>
            </a:rPr>
            <a:t>新発債の抑制や</a:t>
          </a:r>
          <a:r>
            <a:rPr kumimoji="1" lang="ja-JP" altLang="en-US" sz="1100" b="0" i="0" baseline="0">
              <a:solidFill>
                <a:schemeClr val="dk1"/>
              </a:solidFill>
              <a:effectLst/>
              <a:latin typeface="+mn-lt"/>
              <a:ea typeface="+mn-ea"/>
              <a:cs typeface="+mn-cs"/>
            </a:rPr>
            <a:t>定期的な</a:t>
          </a:r>
          <a:r>
            <a:rPr kumimoji="1" lang="ja-JP" altLang="ja-JP" sz="1100" b="0" i="0" baseline="0">
              <a:solidFill>
                <a:schemeClr val="dk1"/>
              </a:solidFill>
              <a:effectLst/>
              <a:latin typeface="+mn-lt"/>
              <a:ea typeface="+mn-ea"/>
              <a:cs typeface="+mn-cs"/>
            </a:rPr>
            <a:t>繰上償還等の実施により、より一層の健全化に努めていく。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76</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590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54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543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077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類似団体・県平均</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上回って</a:t>
          </a:r>
          <a:r>
            <a:rPr kumimoji="1" lang="ja-JP" altLang="en-US" sz="1100" b="0" i="0" baseline="0">
              <a:solidFill>
                <a:schemeClr val="dk1"/>
              </a:solidFill>
              <a:effectLst/>
              <a:latin typeface="+mn-lt"/>
              <a:ea typeface="+mn-ea"/>
              <a:cs typeface="+mn-cs"/>
            </a:rPr>
            <a:t>はいるものの、全国平均については下回っており、</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前年度対比で</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今後、大幅な税収の増加が見込めない状況でもあることから、引き続き、経常経費の削減に努め財政の健全化を図っていく。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78</xdr:row>
      <xdr:rowOff>19558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2865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19558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89787"/>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88137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8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131572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8978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48277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140208</xdr:rowOff>
    </xdr:from>
    <xdr:to>
      <xdr:col>78</xdr:col>
      <xdr:colOff>120650</xdr:colOff>
      <xdr:row>78</xdr:row>
      <xdr:rowOff>70358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55135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2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80772</xdr:rowOff>
    </xdr:from>
    <xdr:to>
      <xdr:col>65</xdr:col>
      <xdr:colOff>53975</xdr:colOff>
      <xdr:row>78</xdr:row>
      <xdr:rowOff>10922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167149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6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7281</xdr:rowOff>
    </xdr:from>
    <xdr:to>
      <xdr:col>29</xdr:col>
      <xdr:colOff>127000</xdr:colOff>
      <xdr:row>17</xdr:row>
      <xdr:rowOff>88790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69556"/>
          <a:ext cx="647700" cy="8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163508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88790</xdr:rowOff>
    </xdr:from>
    <xdr:to>
      <xdr:col>26</xdr:col>
      <xdr:colOff>50800</xdr:colOff>
      <xdr:row>17</xdr:row>
      <xdr:rowOff>115884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51065"/>
          <a:ext cx="698500" cy="2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115884</xdr:rowOff>
    </xdr:from>
    <xdr:to>
      <xdr:col>22</xdr:col>
      <xdr:colOff>114300</xdr:colOff>
      <xdr:row>18</xdr:row>
      <xdr:rowOff>41735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78159"/>
          <a:ext cx="698500" cy="9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41735</xdr:rowOff>
    </xdr:from>
    <xdr:to>
      <xdr:col>18</xdr:col>
      <xdr:colOff>177800</xdr:colOff>
      <xdr:row>18</xdr:row>
      <xdr:rowOff>74169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75460"/>
          <a:ext cx="698500" cy="3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127931</xdr:rowOff>
    </xdr:from>
    <xdr:to>
      <xdr:col>29</xdr:col>
      <xdr:colOff>177800</xdr:colOff>
      <xdr:row>17</xdr:row>
      <xdr:rowOff>58081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18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144458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37990</xdr:rowOff>
    </xdr:from>
    <xdr:to>
      <xdr:col>26</xdr:col>
      <xdr:colOff>101600</xdr:colOff>
      <xdr:row>17</xdr:row>
      <xdr:rowOff>139590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0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124367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8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65084</xdr:rowOff>
    </xdr:from>
    <xdr:to>
      <xdr:col>22</xdr:col>
      <xdr:colOff>165100</xdr:colOff>
      <xdr:row>17</xdr:row>
      <xdr:rowOff>166684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27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151461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1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162385</xdr:rowOff>
    </xdr:from>
    <xdr:to>
      <xdr:col>19</xdr:col>
      <xdr:colOff>38100</xdr:colOff>
      <xdr:row>18</xdr:row>
      <xdr:rowOff>92535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2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1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23369</xdr:rowOff>
    </xdr:from>
    <xdr:to>
      <xdr:col>15</xdr:col>
      <xdr:colOff>101600</xdr:colOff>
      <xdr:row>18</xdr:row>
      <xdr:rowOff>124969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109746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4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33100</xdr:rowOff>
    </xdr:from>
    <xdr:to>
      <xdr:col>29</xdr:col>
      <xdr:colOff>127000</xdr:colOff>
      <xdr:row>36</xdr:row>
      <xdr:rowOff>67009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86350"/>
          <a:ext cx="647700" cy="3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25534</xdr:rowOff>
    </xdr:from>
    <xdr:to>
      <xdr:col>26</xdr:col>
      <xdr:colOff>50800</xdr:colOff>
      <xdr:row>36</xdr:row>
      <xdr:rowOff>33100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78784"/>
          <a:ext cx="698500" cy="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316346</xdr:rowOff>
    </xdr:from>
    <xdr:to>
      <xdr:col>22</xdr:col>
      <xdr:colOff>114300</xdr:colOff>
      <xdr:row>36</xdr:row>
      <xdr:rowOff>25534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26696"/>
          <a:ext cx="698500" cy="5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316346</xdr:rowOff>
    </xdr:from>
    <xdr:to>
      <xdr:col>18</xdr:col>
      <xdr:colOff>177800</xdr:colOff>
      <xdr:row>36</xdr:row>
      <xdr:rowOff>160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26696"/>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16209</xdr:rowOff>
    </xdr:from>
    <xdr:to>
      <xdr:col>29</xdr:col>
      <xdr:colOff>177800</xdr:colOff>
      <xdr:row>36</xdr:row>
      <xdr:rowOff>117809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6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331186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4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325200</xdr:rowOff>
    </xdr:from>
    <xdr:to>
      <xdr:col>26</xdr:col>
      <xdr:colOff>101600</xdr:colOff>
      <xdr:row>36</xdr:row>
      <xdr:rowOff>83900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3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68677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2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317634</xdr:rowOff>
    </xdr:from>
    <xdr:to>
      <xdr:col>22</xdr:col>
      <xdr:colOff>165100</xdr:colOff>
      <xdr:row>36</xdr:row>
      <xdr:rowOff>76334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61111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1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265546</xdr:rowOff>
    </xdr:from>
    <xdr:to>
      <xdr:col>19</xdr:col>
      <xdr:colOff>38100</xdr:colOff>
      <xdr:row>36</xdr:row>
      <xdr:rowOff>24246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75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34423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4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292260</xdr:rowOff>
    </xdr:from>
    <xdr:to>
      <xdr:col>15</xdr:col>
      <xdr:colOff>101600</xdr:colOff>
      <xdr:row>36</xdr:row>
      <xdr:rowOff>50960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0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61137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6,157
6,101
14.64
4,242,971
4,056,748
182,473
2,318,208
4,385,242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110512</xdr:rowOff>
    </xdr:from>
    <xdr:to>
      <xdr:col>24</xdr:col>
      <xdr:colOff>63500</xdr:colOff>
      <xdr:row>36</xdr:row>
      <xdr:rowOff>144290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82712"/>
          <a:ext cx="8382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144290</xdr:rowOff>
    </xdr:from>
    <xdr:to>
      <xdr:col>19</xdr:col>
      <xdr:colOff>177800</xdr:colOff>
      <xdr:row>37</xdr:row>
      <xdr:rowOff>33392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16490"/>
          <a:ext cx="889000" cy="6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33392</xdr:rowOff>
    </xdr:from>
    <xdr:to>
      <xdr:col>15</xdr:col>
      <xdr:colOff>50800</xdr:colOff>
      <xdr:row>38</xdr:row>
      <xdr:rowOff>30776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77042"/>
          <a:ext cx="889000" cy="1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30776</xdr:rowOff>
    </xdr:from>
    <xdr:to>
      <xdr:col>10</xdr:col>
      <xdr:colOff>114300</xdr:colOff>
      <xdr:row>38</xdr:row>
      <xdr:rowOff>41219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45876"/>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59712</xdr:rowOff>
    </xdr:from>
    <xdr:to>
      <xdr:col>24</xdr:col>
      <xdr:colOff>114300</xdr:colOff>
      <xdr:row>36</xdr:row>
      <xdr:rowOff>161312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82589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8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93490</xdr:rowOff>
    </xdr:from>
    <xdr:to>
      <xdr:col>20</xdr:col>
      <xdr:colOff>38100</xdr:colOff>
      <xdr:row>37</xdr:row>
      <xdr:rowOff>23640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40167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4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154042</xdr:rowOff>
    </xdr:from>
    <xdr:to>
      <xdr:col>15</xdr:col>
      <xdr:colOff>101600</xdr:colOff>
      <xdr:row>37</xdr:row>
      <xdr:rowOff>84192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75319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1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151427</xdr:rowOff>
    </xdr:from>
    <xdr:to>
      <xdr:col>10</xdr:col>
      <xdr:colOff>165100</xdr:colOff>
      <xdr:row>38</xdr:row>
      <xdr:rowOff>81576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95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72703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58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161869</xdr:rowOff>
    </xdr:from>
    <xdr:to>
      <xdr:col>6</xdr:col>
      <xdr:colOff>38100</xdr:colOff>
      <xdr:row>38</xdr:row>
      <xdr:rowOff>92019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108546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8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165378</xdr:rowOff>
    </xdr:from>
    <xdr:to>
      <xdr:col>24</xdr:col>
      <xdr:colOff>63500</xdr:colOff>
      <xdr:row>58</xdr:row>
      <xdr:rowOff>168956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109478"/>
          <a:ext cx="838200" cy="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168956</xdr:rowOff>
    </xdr:from>
    <xdr:to>
      <xdr:col>19</xdr:col>
      <xdr:colOff>177800</xdr:colOff>
      <xdr:row>59</xdr:row>
      <xdr:rowOff>7710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13056"/>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3562</xdr:rowOff>
    </xdr:from>
    <xdr:to>
      <xdr:col>15</xdr:col>
      <xdr:colOff>50800</xdr:colOff>
      <xdr:row>59</xdr:row>
      <xdr:rowOff>7710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119112"/>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3562</xdr:rowOff>
    </xdr:from>
    <xdr:to>
      <xdr:col>10</xdr:col>
      <xdr:colOff>114300</xdr:colOff>
      <xdr:row>59</xdr:row>
      <xdr:rowOff>8031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19112"/>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114578</xdr:rowOff>
    </xdr:from>
    <xdr:to>
      <xdr:col>24</xdr:col>
      <xdr:colOff>114300</xdr:colOff>
      <xdr:row>59</xdr:row>
      <xdr:rowOff>44728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118156</xdr:rowOff>
    </xdr:from>
    <xdr:to>
      <xdr:col>20</xdr:col>
      <xdr:colOff>38100</xdr:colOff>
      <xdr:row>59</xdr:row>
      <xdr:rowOff>48306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39433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128360</xdr:rowOff>
    </xdr:from>
    <xdr:to>
      <xdr:col>15</xdr:col>
      <xdr:colOff>101600</xdr:colOff>
      <xdr:row>59</xdr:row>
      <xdr:rowOff>58510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49637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124212</xdr:rowOff>
    </xdr:from>
    <xdr:to>
      <xdr:col>10</xdr:col>
      <xdr:colOff>165100</xdr:colOff>
      <xdr:row>59</xdr:row>
      <xdr:rowOff>54362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45489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128681</xdr:rowOff>
    </xdr:from>
    <xdr:to>
      <xdr:col>6</xdr:col>
      <xdr:colOff>38100</xdr:colOff>
      <xdr:row>59</xdr:row>
      <xdr:rowOff>58831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49958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6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120661</xdr:rowOff>
    </xdr:from>
    <xdr:to>
      <xdr:col>24</xdr:col>
      <xdr:colOff>63500</xdr:colOff>
      <xdr:row>78</xdr:row>
      <xdr:rowOff>156274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93761"/>
          <a:ext cx="838200" cy="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139815</xdr:rowOff>
    </xdr:from>
    <xdr:to>
      <xdr:col>19</xdr:col>
      <xdr:colOff>177800</xdr:colOff>
      <xdr:row>78</xdr:row>
      <xdr:rowOff>156274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12915"/>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139815</xdr:rowOff>
    </xdr:from>
    <xdr:to>
      <xdr:col>15</xdr:col>
      <xdr:colOff>50800</xdr:colOff>
      <xdr:row>79</xdr:row>
      <xdr:rowOff>4451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12915"/>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166430</xdr:rowOff>
    </xdr:from>
    <xdr:to>
      <xdr:col>10</xdr:col>
      <xdr:colOff>114300</xdr:colOff>
      <xdr:row>79</xdr:row>
      <xdr:rowOff>4451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39530"/>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69861</xdr:rowOff>
    </xdr:from>
    <xdr:to>
      <xdr:col>24</xdr:col>
      <xdr:colOff>114300</xdr:colOff>
      <xdr:row>79</xdr:row>
      <xdr:rowOff>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48288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105474</xdr:rowOff>
    </xdr:from>
    <xdr:to>
      <xdr:col>20</xdr:col>
      <xdr:colOff>38100</xdr:colOff>
      <xdr:row>79</xdr:row>
      <xdr:rowOff>35624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26751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7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89015</xdr:rowOff>
    </xdr:from>
    <xdr:to>
      <xdr:col>15</xdr:col>
      <xdr:colOff>101600</xdr:colOff>
      <xdr:row>79</xdr:row>
      <xdr:rowOff>19165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125101</xdr:rowOff>
    </xdr:from>
    <xdr:to>
      <xdr:col>10</xdr:col>
      <xdr:colOff>165100</xdr:colOff>
      <xdr:row>79</xdr:row>
      <xdr:rowOff>55251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46378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115630</xdr:rowOff>
    </xdr:from>
    <xdr:to>
      <xdr:col>6</xdr:col>
      <xdr:colOff>38100</xdr:colOff>
      <xdr:row>79</xdr:row>
      <xdr:rowOff>45780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36907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6198</xdr:rowOff>
    </xdr:from>
    <xdr:to>
      <xdr:col>24</xdr:col>
      <xdr:colOff>63500</xdr:colOff>
      <xdr:row>96</xdr:row>
      <xdr:rowOff>46583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93948"/>
          <a:ext cx="838200" cy="2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6198</xdr:rowOff>
    </xdr:from>
    <xdr:to>
      <xdr:col>19</xdr:col>
      <xdr:colOff>177800</xdr:colOff>
      <xdr:row>96</xdr:row>
      <xdr:rowOff>98527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93948"/>
          <a:ext cx="889000" cy="2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68618</xdr:rowOff>
    </xdr:from>
    <xdr:to>
      <xdr:col>15</xdr:col>
      <xdr:colOff>50800</xdr:colOff>
      <xdr:row>96</xdr:row>
      <xdr:rowOff>98527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527818"/>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68618</xdr:rowOff>
    </xdr:from>
    <xdr:to>
      <xdr:col>10</xdr:col>
      <xdr:colOff>114300</xdr:colOff>
      <xdr:row>96</xdr:row>
      <xdr:rowOff>113170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27818"/>
          <a:ext cx="889000" cy="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167233</xdr:rowOff>
    </xdr:from>
    <xdr:to>
      <xdr:col>24</xdr:col>
      <xdr:colOff>114300</xdr:colOff>
      <xdr:row>96</xdr:row>
      <xdr:rowOff>97383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145660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126848</xdr:rowOff>
    </xdr:from>
    <xdr:to>
      <xdr:col>20</xdr:col>
      <xdr:colOff>38100</xdr:colOff>
      <xdr:row>95</xdr:row>
      <xdr:rowOff>56998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73525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47727</xdr:rowOff>
    </xdr:from>
    <xdr:to>
      <xdr:col>15</xdr:col>
      <xdr:colOff>101600</xdr:colOff>
      <xdr:row>96</xdr:row>
      <xdr:rowOff>149327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165854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17818</xdr:rowOff>
    </xdr:from>
    <xdr:to>
      <xdr:col>10</xdr:col>
      <xdr:colOff>165100</xdr:colOff>
      <xdr:row>96</xdr:row>
      <xdr:rowOff>119418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135945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62370</xdr:rowOff>
    </xdr:from>
    <xdr:to>
      <xdr:col>6</xdr:col>
      <xdr:colOff>38100</xdr:colOff>
      <xdr:row>96</xdr:row>
      <xdr:rowOff>163970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9047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137583</xdr:rowOff>
    </xdr:from>
    <xdr:to>
      <xdr:col>55</xdr:col>
      <xdr:colOff>0</xdr:colOff>
      <xdr:row>36</xdr:row>
      <xdr:rowOff>25944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38333"/>
          <a:ext cx="838200" cy="5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103782</xdr:rowOff>
    </xdr:from>
    <xdr:to>
      <xdr:col>50</xdr:col>
      <xdr:colOff>114300</xdr:colOff>
      <xdr:row>36</xdr:row>
      <xdr:rowOff>25944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61632"/>
          <a:ext cx="889000" cy="4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103782</xdr:rowOff>
    </xdr:from>
    <xdr:to>
      <xdr:col>45</xdr:col>
      <xdr:colOff>177800</xdr:colOff>
      <xdr:row>36</xdr:row>
      <xdr:rowOff>96133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61632"/>
          <a:ext cx="889000" cy="50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137327</xdr:rowOff>
    </xdr:from>
    <xdr:to>
      <xdr:col>41</xdr:col>
      <xdr:colOff>50800</xdr:colOff>
      <xdr:row>36</xdr:row>
      <xdr:rowOff>96133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38077"/>
          <a:ext cx="889000" cy="1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86783</xdr:rowOff>
    </xdr:from>
    <xdr:to>
      <xdr:col>55</xdr:col>
      <xdr:colOff>50800</xdr:colOff>
      <xdr:row>36</xdr:row>
      <xdr:rowOff>16933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65210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6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146594</xdr:rowOff>
    </xdr:from>
    <xdr:to>
      <xdr:col>50</xdr:col>
      <xdr:colOff>165100</xdr:colOff>
      <xdr:row>36</xdr:row>
      <xdr:rowOff>76744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67871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4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52982</xdr:rowOff>
    </xdr:from>
    <xdr:to>
      <xdr:col>46</xdr:col>
      <xdr:colOff>38100</xdr:colOff>
      <xdr:row>33</xdr:row>
      <xdr:rowOff>154582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145709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0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45333</xdr:rowOff>
    </xdr:from>
    <xdr:to>
      <xdr:col>41</xdr:col>
      <xdr:colOff>101600</xdr:colOff>
      <xdr:row>36</xdr:row>
      <xdr:rowOff>146933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138060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86527</xdr:rowOff>
    </xdr:from>
    <xdr:to>
      <xdr:col>36</xdr:col>
      <xdr:colOff>165100</xdr:colOff>
      <xdr:row>36</xdr:row>
      <xdr:rowOff>16677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33204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6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90825</xdr:rowOff>
    </xdr:from>
    <xdr:to>
      <xdr:col>55</xdr:col>
      <xdr:colOff>0</xdr:colOff>
      <xdr:row>58</xdr:row>
      <xdr:rowOff>117439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34925"/>
          <a:ext cx="8382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18588</xdr:rowOff>
    </xdr:from>
    <xdr:to>
      <xdr:col>50</xdr:col>
      <xdr:colOff>114300</xdr:colOff>
      <xdr:row>58</xdr:row>
      <xdr:rowOff>117439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62688"/>
          <a:ext cx="889000" cy="9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18588</xdr:rowOff>
    </xdr:from>
    <xdr:to>
      <xdr:col>45</xdr:col>
      <xdr:colOff>177800</xdr:colOff>
      <xdr:row>58</xdr:row>
      <xdr:rowOff>113507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62688"/>
          <a:ext cx="889000" cy="9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113507</xdr:rowOff>
    </xdr:from>
    <xdr:to>
      <xdr:col>41</xdr:col>
      <xdr:colOff>50800</xdr:colOff>
      <xdr:row>59</xdr:row>
      <xdr:rowOff>2323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57607"/>
          <a:ext cx="889000" cy="6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40025</xdr:rowOff>
    </xdr:from>
    <xdr:to>
      <xdr:col>55</xdr:col>
      <xdr:colOff>50800</xdr:colOff>
      <xdr:row>58</xdr:row>
      <xdr:rowOff>141625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18452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6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66639</xdr:rowOff>
    </xdr:from>
    <xdr:to>
      <xdr:col>50</xdr:col>
      <xdr:colOff>165100</xdr:colOff>
      <xdr:row>58</xdr:row>
      <xdr:rowOff>168239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159366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139238</xdr:rowOff>
    </xdr:from>
    <xdr:to>
      <xdr:col>46</xdr:col>
      <xdr:colOff>38100</xdr:colOff>
      <xdr:row>58</xdr:row>
      <xdr:rowOff>69388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85915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8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62707</xdr:rowOff>
    </xdr:from>
    <xdr:to>
      <xdr:col>41</xdr:col>
      <xdr:colOff>101600</xdr:colOff>
      <xdr:row>58</xdr:row>
      <xdr:rowOff>164307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155434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122973</xdr:rowOff>
    </xdr:from>
    <xdr:to>
      <xdr:col>36</xdr:col>
      <xdr:colOff>165100</xdr:colOff>
      <xdr:row>59</xdr:row>
      <xdr:rowOff>53123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44250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5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40072</xdr:rowOff>
    </xdr:from>
    <xdr:to>
      <xdr:col>55</xdr:col>
      <xdr:colOff>0</xdr:colOff>
      <xdr:row>78</xdr:row>
      <xdr:rowOff>135351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41722"/>
          <a:ext cx="838200" cy="26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52760</xdr:rowOff>
    </xdr:from>
    <xdr:to>
      <xdr:col>50</xdr:col>
      <xdr:colOff>114300</xdr:colOff>
      <xdr:row>78</xdr:row>
      <xdr:rowOff>135351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25860"/>
          <a:ext cx="889000" cy="8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52760</xdr:rowOff>
    </xdr:from>
    <xdr:to>
      <xdr:col>45</xdr:col>
      <xdr:colOff>177800</xdr:colOff>
      <xdr:row>78</xdr:row>
      <xdr:rowOff>107646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25860"/>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91118</xdr:rowOff>
    </xdr:from>
    <xdr:to>
      <xdr:col>41</xdr:col>
      <xdr:colOff>50800</xdr:colOff>
      <xdr:row>78</xdr:row>
      <xdr:rowOff>107646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64218"/>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160722</xdr:rowOff>
    </xdr:from>
    <xdr:to>
      <xdr:col>55</xdr:col>
      <xdr:colOff>50800</xdr:colOff>
      <xdr:row>77</xdr:row>
      <xdr:rowOff>90872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12149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4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84551</xdr:rowOff>
    </xdr:from>
    <xdr:to>
      <xdr:col>50</xdr:col>
      <xdr:colOff>165100</xdr:colOff>
      <xdr:row>79</xdr:row>
      <xdr:rowOff>14701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5828</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550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1960</xdr:rowOff>
    </xdr:from>
    <xdr:to>
      <xdr:col>46</xdr:col>
      <xdr:colOff>38100</xdr:colOff>
      <xdr:row>78</xdr:row>
      <xdr:rowOff>103560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94687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56846</xdr:rowOff>
    </xdr:from>
    <xdr:to>
      <xdr:col>41</xdr:col>
      <xdr:colOff>101600</xdr:colOff>
      <xdr:row>78</xdr:row>
      <xdr:rowOff>158446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149573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40318</xdr:rowOff>
    </xdr:from>
    <xdr:to>
      <xdr:col>36</xdr:col>
      <xdr:colOff>165100</xdr:colOff>
      <xdr:row>78</xdr:row>
      <xdr:rowOff>141918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133045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0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106014</xdr:rowOff>
    </xdr:from>
    <xdr:to>
      <xdr:col>55</xdr:col>
      <xdr:colOff>0</xdr:colOff>
      <xdr:row>97</xdr:row>
      <xdr:rowOff>151733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65214"/>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106014</xdr:rowOff>
    </xdr:from>
    <xdr:to>
      <xdr:col>50</xdr:col>
      <xdr:colOff>114300</xdr:colOff>
      <xdr:row>96</xdr:row>
      <xdr:rowOff>106832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65214"/>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106832</xdr:rowOff>
    </xdr:from>
    <xdr:to>
      <xdr:col>45</xdr:col>
      <xdr:colOff>177800</xdr:colOff>
      <xdr:row>96</xdr:row>
      <xdr:rowOff>153183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66032"/>
          <a:ext cx="8890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153183</xdr:rowOff>
    </xdr:from>
    <xdr:to>
      <xdr:col>41</xdr:col>
      <xdr:colOff>50800</xdr:colOff>
      <xdr:row>97</xdr:row>
      <xdr:rowOff>134017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12383"/>
          <a:ext cx="889000" cy="1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100933</xdr:rowOff>
    </xdr:from>
    <xdr:to>
      <xdr:col>55</xdr:col>
      <xdr:colOff>50800</xdr:colOff>
      <xdr:row>98</xdr:row>
      <xdr:rowOff>31083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15860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55214</xdr:rowOff>
    </xdr:from>
    <xdr:to>
      <xdr:col>50</xdr:col>
      <xdr:colOff>165100</xdr:colOff>
      <xdr:row>96</xdr:row>
      <xdr:rowOff>156814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1891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56032</xdr:rowOff>
    </xdr:from>
    <xdr:to>
      <xdr:col>46</xdr:col>
      <xdr:colOff>38100</xdr:colOff>
      <xdr:row>96</xdr:row>
      <xdr:rowOff>157632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2709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102383</xdr:rowOff>
    </xdr:from>
    <xdr:to>
      <xdr:col>41</xdr:col>
      <xdr:colOff>101600</xdr:colOff>
      <xdr:row>97</xdr:row>
      <xdr:rowOff>32533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49060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83217</xdr:rowOff>
    </xdr:from>
    <xdr:to>
      <xdr:col>36</xdr:col>
      <xdr:colOff>165100</xdr:colOff>
      <xdr:row>98</xdr:row>
      <xdr:rowOff>13367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120676</xdr:rowOff>
    </xdr:from>
    <xdr:to>
      <xdr:col>85</xdr:col>
      <xdr:colOff>127000</xdr:colOff>
      <xdr:row>76</xdr:row>
      <xdr:rowOff>157234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50876"/>
          <a:ext cx="8382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120676</xdr:rowOff>
    </xdr:from>
    <xdr:to>
      <xdr:col>81</xdr:col>
      <xdr:colOff>50800</xdr:colOff>
      <xdr:row>76</xdr:row>
      <xdr:rowOff>125253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50876"/>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125253</xdr:rowOff>
    </xdr:from>
    <xdr:to>
      <xdr:col>76</xdr:col>
      <xdr:colOff>114300</xdr:colOff>
      <xdr:row>76</xdr:row>
      <xdr:rowOff>154637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55453"/>
          <a:ext cx="889000" cy="2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154637</xdr:rowOff>
    </xdr:from>
    <xdr:to>
      <xdr:col>71</xdr:col>
      <xdr:colOff>177800</xdr:colOff>
      <xdr:row>76</xdr:row>
      <xdr:rowOff>167968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84837"/>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106434</xdr:rowOff>
    </xdr:from>
    <xdr:to>
      <xdr:col>85</xdr:col>
      <xdr:colOff>177800</xdr:colOff>
      <xdr:row>77</xdr:row>
      <xdr:rowOff>36584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84861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69876</xdr:rowOff>
    </xdr:from>
    <xdr:to>
      <xdr:col>81</xdr:col>
      <xdr:colOff>101600</xdr:colOff>
      <xdr:row>77</xdr:row>
      <xdr:rowOff>26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162603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74453</xdr:rowOff>
    </xdr:from>
    <xdr:to>
      <xdr:col>76</xdr:col>
      <xdr:colOff>165100</xdr:colOff>
      <xdr:row>77</xdr:row>
      <xdr:rowOff>4603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21130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103837</xdr:rowOff>
    </xdr:from>
    <xdr:to>
      <xdr:col>72</xdr:col>
      <xdr:colOff>38100</xdr:colOff>
      <xdr:row>77</xdr:row>
      <xdr:rowOff>33987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25114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117168</xdr:rowOff>
    </xdr:from>
    <xdr:to>
      <xdr:col>67</xdr:col>
      <xdr:colOff>101600</xdr:colOff>
      <xdr:row>77</xdr:row>
      <xdr:rowOff>47318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38445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82631</xdr:rowOff>
    </xdr:from>
    <xdr:to>
      <xdr:col>85</xdr:col>
      <xdr:colOff>127000</xdr:colOff>
      <xdr:row>99</xdr:row>
      <xdr:rowOff>92663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56181"/>
          <a:ext cx="8382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92663</xdr:rowOff>
    </xdr:from>
    <xdr:to>
      <xdr:col>81</xdr:col>
      <xdr:colOff>50800</xdr:colOff>
      <xdr:row>99</xdr:row>
      <xdr:rowOff>97878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66213"/>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97878</xdr:rowOff>
    </xdr:from>
    <xdr:to>
      <xdr:col>76</xdr:col>
      <xdr:colOff>114300</xdr:colOff>
      <xdr:row>99</xdr:row>
      <xdr:rowOff>98513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71428"/>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98513</xdr:rowOff>
    </xdr:from>
    <xdr:to>
      <xdr:col>71</xdr:col>
      <xdr:colOff>177800</xdr:colOff>
      <xdr:row>99</xdr:row>
      <xdr:rowOff>98524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7206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31831</xdr:rowOff>
    </xdr:from>
    <xdr:to>
      <xdr:col>85</xdr:col>
      <xdr:colOff>177800</xdr:colOff>
      <xdr:row>99</xdr:row>
      <xdr:rowOff>133431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700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118208</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2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41863</xdr:rowOff>
    </xdr:from>
    <xdr:to>
      <xdr:col>81</xdr:col>
      <xdr:colOff>101600</xdr:colOff>
      <xdr:row>99</xdr:row>
      <xdr:rowOff>143463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134590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1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47078</xdr:rowOff>
    </xdr:from>
    <xdr:to>
      <xdr:col>76</xdr:col>
      <xdr:colOff>165100</xdr:colOff>
      <xdr:row>99</xdr:row>
      <xdr:rowOff>148678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139805</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3017" y="17113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47713</xdr:rowOff>
    </xdr:from>
    <xdr:to>
      <xdr:col>72</xdr:col>
      <xdr:colOff>38100</xdr:colOff>
      <xdr:row>99</xdr:row>
      <xdr:rowOff>149313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140440</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7113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47724</xdr:rowOff>
    </xdr:from>
    <xdr:to>
      <xdr:col>67</xdr:col>
      <xdr:colOff>101600</xdr:colOff>
      <xdr:row>99</xdr:row>
      <xdr:rowOff>149324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140451</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5017" y="17114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65993</xdr:rowOff>
    </xdr:from>
    <xdr:to>
      <xdr:col>116</xdr:col>
      <xdr:colOff>63500</xdr:colOff>
      <xdr:row>59</xdr:row>
      <xdr:rowOff>55183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667193"/>
          <a:ext cx="838200" cy="50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65993</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667193"/>
          <a:ext cx="889000" cy="54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4383</xdr:rowOff>
    </xdr:from>
    <xdr:to>
      <xdr:col>116</xdr:col>
      <xdr:colOff>114300</xdr:colOff>
      <xdr:row>59</xdr:row>
      <xdr:rowOff>105983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15193</xdr:rowOff>
    </xdr:from>
    <xdr:to>
      <xdr:col>112</xdr:col>
      <xdr:colOff>38100</xdr:colOff>
      <xdr:row>56</xdr:row>
      <xdr:rowOff>116793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6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133320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3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83214</xdr:rowOff>
    </xdr:from>
    <xdr:to>
      <xdr:col>116</xdr:col>
      <xdr:colOff>63500</xdr:colOff>
      <xdr:row>77</xdr:row>
      <xdr:rowOff>105921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84864"/>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58113</xdr:rowOff>
    </xdr:from>
    <xdr:to>
      <xdr:col>111</xdr:col>
      <xdr:colOff>177800</xdr:colOff>
      <xdr:row>77</xdr:row>
      <xdr:rowOff>83214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59763"/>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17537</xdr:rowOff>
    </xdr:from>
    <xdr:to>
      <xdr:col>107</xdr:col>
      <xdr:colOff>50800</xdr:colOff>
      <xdr:row>77</xdr:row>
      <xdr:rowOff>58113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19187"/>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17537</xdr:rowOff>
    </xdr:from>
    <xdr:to>
      <xdr:col>102</xdr:col>
      <xdr:colOff>114300</xdr:colOff>
      <xdr:row>77</xdr:row>
      <xdr:rowOff>45213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19187"/>
          <a:ext cx="8890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55121</xdr:rowOff>
    </xdr:from>
    <xdr:to>
      <xdr:col>116</xdr:col>
      <xdr:colOff>114300</xdr:colOff>
      <xdr:row>77</xdr:row>
      <xdr:rowOff>156721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141498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32414</xdr:rowOff>
    </xdr:from>
    <xdr:to>
      <xdr:col>112</xdr:col>
      <xdr:colOff>38100</xdr:colOff>
      <xdr:row>77</xdr:row>
      <xdr:rowOff>134014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125141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7313</xdr:rowOff>
    </xdr:from>
    <xdr:to>
      <xdr:col>107</xdr:col>
      <xdr:colOff>101600</xdr:colOff>
      <xdr:row>77</xdr:row>
      <xdr:rowOff>108913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0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100040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138187</xdr:rowOff>
    </xdr:from>
    <xdr:to>
      <xdr:col>102</xdr:col>
      <xdr:colOff>165100</xdr:colOff>
      <xdr:row>77</xdr:row>
      <xdr:rowOff>68337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59464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165863</xdr:rowOff>
    </xdr:from>
    <xdr:to>
      <xdr:col>98</xdr:col>
      <xdr:colOff>38100</xdr:colOff>
      <xdr:row>77</xdr:row>
      <xdr:rowOff>96013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87140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類似団体平均を大きく上回っているのは、普通建設事業費</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うち</a:t>
          </a:r>
          <a:r>
            <a:rPr kumimoji="1" lang="ja-JP" altLang="en-US" sz="1100" b="0" i="0" baseline="0">
              <a:solidFill>
                <a:schemeClr val="dk1"/>
              </a:solidFill>
              <a:effectLst/>
              <a:latin typeface="+mn-lt"/>
              <a:ea typeface="+mn-ea"/>
              <a:cs typeface="+mn-cs"/>
            </a:rPr>
            <a:t>新規</a:t>
          </a:r>
          <a:r>
            <a:rPr kumimoji="1" lang="ja-JP" altLang="ja-JP" sz="1100" b="0" i="0" baseline="0">
              <a:solidFill>
                <a:schemeClr val="dk1"/>
              </a:solidFill>
              <a:effectLst/>
              <a:latin typeface="+mn-lt"/>
              <a:ea typeface="+mn-ea"/>
              <a:cs typeface="+mn-cs"/>
            </a:rPr>
            <a:t>整備</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であり、多目的運動公園（仮称）整備事業（</a:t>
          </a:r>
          <a:r>
            <a:rPr kumimoji="1" lang="en-US" altLang="ja-JP" sz="1100" b="0" i="0" baseline="0">
              <a:solidFill>
                <a:schemeClr val="dk1"/>
              </a:solidFill>
              <a:effectLst/>
              <a:latin typeface="+mn-lt"/>
              <a:ea typeface="+mn-ea"/>
              <a:cs typeface="+mn-cs"/>
            </a:rPr>
            <a:t>302,945</a:t>
          </a:r>
          <a:r>
            <a:rPr kumimoji="1" lang="ja-JP" altLang="en-US" sz="1100" b="0" i="0" baseline="0">
              <a:solidFill>
                <a:schemeClr val="dk1"/>
              </a:solidFill>
              <a:effectLst/>
              <a:latin typeface="+mn-lt"/>
              <a:ea typeface="+mn-ea"/>
              <a:cs typeface="+mn-cs"/>
            </a:rPr>
            <a:t>千円）やサンハイム三反田整備事業（</a:t>
          </a:r>
          <a:r>
            <a:rPr kumimoji="1" lang="en-US" altLang="ja-JP" sz="1100" b="0" i="0" baseline="0">
              <a:solidFill>
                <a:schemeClr val="dk1"/>
              </a:solidFill>
              <a:effectLst/>
              <a:latin typeface="+mn-lt"/>
              <a:ea typeface="+mn-ea"/>
              <a:cs typeface="+mn-cs"/>
            </a:rPr>
            <a:t>62,109</a:t>
          </a:r>
          <a:r>
            <a:rPr kumimoji="1" lang="ja-JP" altLang="en-US" sz="1100" b="0" i="0" baseline="0">
              <a:solidFill>
                <a:schemeClr val="dk1"/>
              </a:solidFill>
              <a:effectLst/>
              <a:latin typeface="+mn-lt"/>
              <a:ea typeface="+mn-ea"/>
              <a:cs typeface="+mn-cs"/>
            </a:rPr>
            <a:t>千円）が決算額を押し上げている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積立金について、各平均を大きく下回っているが、今年度は財政調整基金への積み立てを実施したことなどから、前年度比</a:t>
          </a:r>
          <a:r>
            <a:rPr kumimoji="1" lang="en-US" altLang="ja-JP" sz="1100" b="0" i="0" baseline="0">
              <a:solidFill>
                <a:schemeClr val="dk1"/>
              </a:solidFill>
              <a:effectLst/>
              <a:latin typeface="+mn-lt"/>
              <a:ea typeface="+mn-ea"/>
              <a:cs typeface="+mn-cs"/>
            </a:rPr>
            <a:t>6,144</a:t>
          </a:r>
          <a:r>
            <a:rPr kumimoji="1" lang="ja-JP" altLang="en-US" sz="1100" b="0" i="0" baseline="0">
              <a:solidFill>
                <a:schemeClr val="dk1"/>
              </a:solidFill>
              <a:effectLst/>
              <a:latin typeface="+mn-lt"/>
              <a:ea typeface="+mn-ea"/>
              <a:cs typeface="+mn-cs"/>
            </a:rPr>
            <a:t>円増となっている。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その他に前年度と比較して大幅な増となっているものは見受けられないが、貸付金や扶助費、普通建設事業費（うち更新整備）については大幅な減となっている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貸付金については、ほっと石川観光プラン推進ファンド事業貸付金の減（▲</a:t>
          </a:r>
          <a:r>
            <a:rPr kumimoji="1" lang="en-US" altLang="ja-JP" sz="1100" b="0" i="0" baseline="0">
              <a:solidFill>
                <a:schemeClr val="dk1"/>
              </a:solidFill>
              <a:effectLst/>
              <a:latin typeface="+mn-lt"/>
              <a:ea typeface="+mn-ea"/>
              <a:cs typeface="+mn-cs"/>
            </a:rPr>
            <a:t>95,000</a:t>
          </a:r>
          <a:r>
            <a:rPr kumimoji="1" lang="ja-JP" altLang="en-US" sz="1100" b="0" i="0" baseline="0">
              <a:solidFill>
                <a:schemeClr val="dk1"/>
              </a:solidFill>
              <a:effectLst/>
              <a:latin typeface="+mn-lt"/>
              <a:ea typeface="+mn-ea"/>
              <a:cs typeface="+mn-cs"/>
            </a:rPr>
            <a:t>千円）、扶助費については、</a:t>
          </a:r>
          <a:r>
            <a:rPr kumimoji="1" lang="en-US" altLang="ja-JP" sz="1100" b="0" i="0" baseline="0">
              <a:solidFill>
                <a:schemeClr val="dk1"/>
              </a:solidFill>
              <a:effectLst/>
              <a:latin typeface="+mn-lt"/>
              <a:ea typeface="+mn-ea"/>
              <a:cs typeface="+mn-cs"/>
            </a:rPr>
            <a:t>18</a:t>
          </a:r>
          <a:r>
            <a:rPr kumimoji="1" lang="ja-JP" altLang="en-US" sz="1100" b="0" i="0" baseline="0">
              <a:solidFill>
                <a:schemeClr val="dk1"/>
              </a:solidFill>
              <a:effectLst/>
              <a:latin typeface="+mn-lt"/>
              <a:ea typeface="+mn-ea"/>
              <a:cs typeface="+mn-cs"/>
            </a:rPr>
            <a:t>歳以下の子ども</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人あたり</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万円を支給した子育て世帯へ</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臨時特別給付金事業の完了（▲</a:t>
          </a:r>
          <a:r>
            <a:rPr kumimoji="1" lang="en-US" altLang="ja-JP" sz="1100" b="0" i="0" baseline="0">
              <a:solidFill>
                <a:schemeClr val="dk1"/>
              </a:solidFill>
              <a:effectLst/>
              <a:latin typeface="+mn-lt"/>
              <a:ea typeface="+mn-ea"/>
              <a:cs typeface="+mn-cs"/>
            </a:rPr>
            <a:t>125,200</a:t>
          </a:r>
          <a:r>
            <a:rPr kumimoji="1" lang="ja-JP" altLang="en-US" sz="1100" b="0" i="0" baseline="0">
              <a:solidFill>
                <a:schemeClr val="dk1"/>
              </a:solidFill>
              <a:effectLst/>
              <a:latin typeface="+mn-lt"/>
              <a:ea typeface="+mn-ea"/>
              <a:cs typeface="+mn-cs"/>
            </a:rPr>
            <a:t>千円）、</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普通建設事業費（うち更新整備）については、中央公民館改修事業（</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173,512</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や総合体育館照明</a:t>
          </a:r>
          <a:r>
            <a:rPr kumimoji="1" lang="en-US" altLang="ja-JP" sz="1100" b="0" i="0" baseline="0">
              <a:solidFill>
                <a:schemeClr val="dk1"/>
              </a:solidFill>
              <a:effectLst/>
              <a:latin typeface="+mn-lt"/>
              <a:ea typeface="+mn-ea"/>
              <a:cs typeface="+mn-cs"/>
            </a:rPr>
            <a:t>LED</a:t>
          </a:r>
          <a:r>
            <a:rPr kumimoji="1" lang="ja-JP" altLang="en-US" sz="1100" b="0" i="0" baseline="0">
              <a:solidFill>
                <a:schemeClr val="dk1"/>
              </a:solidFill>
              <a:effectLst/>
              <a:latin typeface="+mn-lt"/>
              <a:ea typeface="+mn-ea"/>
              <a:cs typeface="+mn-cs"/>
            </a:rPr>
            <a:t>化事業（▲</a:t>
          </a:r>
          <a:r>
            <a:rPr kumimoji="1" lang="en-US" altLang="ja-JP" sz="1100" b="0" i="0" baseline="0">
              <a:solidFill>
                <a:schemeClr val="dk1"/>
              </a:solidFill>
              <a:effectLst/>
              <a:latin typeface="+mn-lt"/>
              <a:ea typeface="+mn-ea"/>
              <a:cs typeface="+mn-cs"/>
            </a:rPr>
            <a:t>46,918</a:t>
          </a:r>
          <a:r>
            <a:rPr kumimoji="1" lang="ja-JP" altLang="en-US" sz="1100" b="0" i="0" baseline="0">
              <a:solidFill>
                <a:schemeClr val="dk1"/>
              </a:solidFill>
              <a:effectLst/>
              <a:latin typeface="+mn-lt"/>
              <a:ea typeface="+mn-ea"/>
              <a:cs typeface="+mn-cs"/>
            </a:rPr>
            <a:t>千円）の完了</a:t>
          </a:r>
          <a:r>
            <a:rPr kumimoji="1" lang="ja-JP" altLang="ja-JP" sz="1100" b="0" i="0" baseline="0">
              <a:solidFill>
                <a:schemeClr val="dk1"/>
              </a:solidFill>
              <a:effectLst/>
              <a:latin typeface="+mn-lt"/>
              <a:ea typeface="+mn-ea"/>
              <a:cs typeface="+mn-cs"/>
            </a:rPr>
            <a:t>による減が</a:t>
          </a:r>
          <a:r>
            <a:rPr kumimoji="1" lang="ja-JP" altLang="en-US" sz="1100" b="0" i="0" baseline="0">
              <a:solidFill>
                <a:schemeClr val="dk1"/>
              </a:solidFill>
              <a:effectLst/>
              <a:latin typeface="+mn-lt"/>
              <a:ea typeface="+mn-ea"/>
              <a:cs typeface="+mn-cs"/>
            </a:rPr>
            <a:t>、それぞれの</a:t>
          </a:r>
          <a:r>
            <a:rPr kumimoji="1" lang="ja-JP" altLang="ja-JP" sz="1100" b="0" i="0" baseline="0">
              <a:solidFill>
                <a:schemeClr val="dk1"/>
              </a:solidFill>
              <a:effectLst/>
              <a:latin typeface="+mn-lt"/>
              <a:ea typeface="+mn-ea"/>
              <a:cs typeface="+mn-cs"/>
            </a:rPr>
            <a:t>主な要因である。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今後とも町民重視の施策を展開しつつ、財政健全化にも努めていく。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6,157
6,101
14.64
4,242,971
4,056,748
182,473
2,318,208
4,385,242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107587</xdr:rowOff>
    </xdr:from>
    <xdr:to>
      <xdr:col>24</xdr:col>
      <xdr:colOff>63500</xdr:colOff>
      <xdr:row>34</xdr:row>
      <xdr:rowOff>133386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36887"/>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133386</xdr:rowOff>
    </xdr:from>
    <xdr:to>
      <xdr:col>19</xdr:col>
      <xdr:colOff>177800</xdr:colOff>
      <xdr:row>34</xdr:row>
      <xdr:rowOff>152436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626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68290</xdr:rowOff>
    </xdr:from>
    <xdr:to>
      <xdr:col>15</xdr:col>
      <xdr:colOff>50800</xdr:colOff>
      <xdr:row>34</xdr:row>
      <xdr:rowOff>152436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97590"/>
          <a:ext cx="889000" cy="8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68290</xdr:rowOff>
    </xdr:from>
    <xdr:to>
      <xdr:col>10</xdr:col>
      <xdr:colOff>114300</xdr:colOff>
      <xdr:row>34</xdr:row>
      <xdr:rowOff>73624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9759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56787</xdr:rowOff>
    </xdr:from>
    <xdr:to>
      <xdr:col>24</xdr:col>
      <xdr:colOff>114300</xdr:colOff>
      <xdr:row>34</xdr:row>
      <xdr:rowOff>158387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79664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82586</xdr:rowOff>
    </xdr:from>
    <xdr:to>
      <xdr:col>20</xdr:col>
      <xdr:colOff>38100</xdr:colOff>
      <xdr:row>35</xdr:row>
      <xdr:rowOff>12736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29263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8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101636</xdr:rowOff>
    </xdr:from>
    <xdr:to>
      <xdr:col>15</xdr:col>
      <xdr:colOff>101600</xdr:colOff>
      <xdr:row>35</xdr:row>
      <xdr:rowOff>31786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48313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7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17490</xdr:rowOff>
    </xdr:from>
    <xdr:to>
      <xdr:col>10</xdr:col>
      <xdr:colOff>165100</xdr:colOff>
      <xdr:row>34</xdr:row>
      <xdr:rowOff>119090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135617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22824</xdr:rowOff>
    </xdr:from>
    <xdr:to>
      <xdr:col>6</xdr:col>
      <xdr:colOff>38100</xdr:colOff>
      <xdr:row>34</xdr:row>
      <xdr:rowOff>124424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140951</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62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139034</xdr:rowOff>
    </xdr:from>
    <xdr:to>
      <xdr:col>24</xdr:col>
      <xdr:colOff>63500</xdr:colOff>
      <xdr:row>58</xdr:row>
      <xdr:rowOff>147839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3134"/>
          <a:ext cx="8382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79244</xdr:rowOff>
    </xdr:from>
    <xdr:to>
      <xdr:col>19</xdr:col>
      <xdr:colOff>177800</xdr:colOff>
      <xdr:row>58</xdr:row>
      <xdr:rowOff>147839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23344"/>
          <a:ext cx="889000" cy="6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79244</xdr:rowOff>
    </xdr:from>
    <xdr:to>
      <xdr:col>15</xdr:col>
      <xdr:colOff>50800</xdr:colOff>
      <xdr:row>58</xdr:row>
      <xdr:rowOff>155594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3344"/>
          <a:ext cx="889000" cy="7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155594</xdr:rowOff>
    </xdr:from>
    <xdr:to>
      <xdr:col>10</xdr:col>
      <xdr:colOff>114300</xdr:colOff>
      <xdr:row>58</xdr:row>
      <xdr:rowOff>157045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99694"/>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88234</xdr:rowOff>
    </xdr:from>
    <xdr:to>
      <xdr:col>24</xdr:col>
      <xdr:colOff>114300</xdr:colOff>
      <xdr:row>59</xdr:row>
      <xdr:rowOff>18384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3161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97039</xdr:rowOff>
    </xdr:from>
    <xdr:to>
      <xdr:col>20</xdr:col>
      <xdr:colOff>38100</xdr:colOff>
      <xdr:row>59</xdr:row>
      <xdr:rowOff>27189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18316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28444</xdr:rowOff>
    </xdr:from>
    <xdr:to>
      <xdr:col>15</xdr:col>
      <xdr:colOff>101600</xdr:colOff>
      <xdr:row>58</xdr:row>
      <xdr:rowOff>130044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121171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104794</xdr:rowOff>
    </xdr:from>
    <xdr:to>
      <xdr:col>10</xdr:col>
      <xdr:colOff>165100</xdr:colOff>
      <xdr:row>59</xdr:row>
      <xdr:rowOff>34944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106245</xdr:rowOff>
    </xdr:from>
    <xdr:to>
      <xdr:col>6</xdr:col>
      <xdr:colOff>38100</xdr:colOff>
      <xdr:row>59</xdr:row>
      <xdr:rowOff>36395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27522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88646</xdr:rowOff>
    </xdr:from>
    <xdr:to>
      <xdr:col>24</xdr:col>
      <xdr:colOff>63500</xdr:colOff>
      <xdr:row>76</xdr:row>
      <xdr:rowOff>45014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47396"/>
          <a:ext cx="838200" cy="12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88646</xdr:rowOff>
    </xdr:from>
    <xdr:to>
      <xdr:col>19</xdr:col>
      <xdr:colOff>177800</xdr:colOff>
      <xdr:row>76</xdr:row>
      <xdr:rowOff>79983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47396"/>
          <a:ext cx="889000" cy="1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79983</xdr:rowOff>
    </xdr:from>
    <xdr:to>
      <xdr:col>15</xdr:col>
      <xdr:colOff>50800</xdr:colOff>
      <xdr:row>76</xdr:row>
      <xdr:rowOff>166377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10183"/>
          <a:ext cx="889000" cy="8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77170</xdr:rowOff>
    </xdr:from>
    <xdr:to>
      <xdr:col>10</xdr:col>
      <xdr:colOff>114300</xdr:colOff>
      <xdr:row>76</xdr:row>
      <xdr:rowOff>166377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07370"/>
          <a:ext cx="889000" cy="8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165664</xdr:rowOff>
    </xdr:from>
    <xdr:to>
      <xdr:col>24</xdr:col>
      <xdr:colOff>114300</xdr:colOff>
      <xdr:row>76</xdr:row>
      <xdr:rowOff>95814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144091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0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37846</xdr:rowOff>
    </xdr:from>
    <xdr:to>
      <xdr:col>20</xdr:col>
      <xdr:colOff>38100</xdr:colOff>
      <xdr:row>75</xdr:row>
      <xdr:rowOff>139446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130573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8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29183</xdr:rowOff>
    </xdr:from>
    <xdr:to>
      <xdr:col>15</xdr:col>
      <xdr:colOff>101600</xdr:colOff>
      <xdr:row>76</xdr:row>
      <xdr:rowOff>130783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121910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115577</xdr:rowOff>
    </xdr:from>
    <xdr:to>
      <xdr:col>10</xdr:col>
      <xdr:colOff>165100</xdr:colOff>
      <xdr:row>77</xdr:row>
      <xdr:rowOff>45727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36854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26370</xdr:rowOff>
    </xdr:from>
    <xdr:to>
      <xdr:col>6</xdr:col>
      <xdr:colOff>38100</xdr:colOff>
      <xdr:row>76</xdr:row>
      <xdr:rowOff>127970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3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163047</xdr:rowOff>
    </xdr:from>
    <xdr:to>
      <xdr:col>24</xdr:col>
      <xdr:colOff>63500</xdr:colOff>
      <xdr:row>96</xdr:row>
      <xdr:rowOff>4133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50797"/>
          <a:ext cx="8382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163047</xdr:rowOff>
    </xdr:from>
    <xdr:to>
      <xdr:col>19</xdr:col>
      <xdr:colOff>177800</xdr:colOff>
      <xdr:row>96</xdr:row>
      <xdr:rowOff>116573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50797"/>
          <a:ext cx="889000" cy="1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37081</xdr:rowOff>
    </xdr:from>
    <xdr:to>
      <xdr:col>15</xdr:col>
      <xdr:colOff>50800</xdr:colOff>
      <xdr:row>96</xdr:row>
      <xdr:rowOff>116573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96281"/>
          <a:ext cx="889000" cy="7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37081</xdr:rowOff>
    </xdr:from>
    <xdr:to>
      <xdr:col>10</xdr:col>
      <xdr:colOff>114300</xdr:colOff>
      <xdr:row>96</xdr:row>
      <xdr:rowOff>117084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96281"/>
          <a:ext cx="889000" cy="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124783</xdr:rowOff>
    </xdr:from>
    <xdr:to>
      <xdr:col>24</xdr:col>
      <xdr:colOff>114300</xdr:colOff>
      <xdr:row>96</xdr:row>
      <xdr:rowOff>54933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103210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9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112247</xdr:rowOff>
    </xdr:from>
    <xdr:to>
      <xdr:col>20</xdr:col>
      <xdr:colOff>38100</xdr:colOff>
      <xdr:row>96</xdr:row>
      <xdr:rowOff>42397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9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33524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65773</xdr:rowOff>
    </xdr:from>
    <xdr:to>
      <xdr:col>15</xdr:col>
      <xdr:colOff>101600</xdr:colOff>
      <xdr:row>96</xdr:row>
      <xdr:rowOff>167373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158500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157731</xdr:rowOff>
    </xdr:from>
    <xdr:to>
      <xdr:col>10</xdr:col>
      <xdr:colOff>165100</xdr:colOff>
      <xdr:row>96</xdr:row>
      <xdr:rowOff>87881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4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104408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2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66284</xdr:rowOff>
    </xdr:from>
    <xdr:to>
      <xdr:col>6</xdr:col>
      <xdr:colOff>38100</xdr:colOff>
      <xdr:row>96</xdr:row>
      <xdr:rowOff>167884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159011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1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42316</xdr:rowOff>
    </xdr:from>
    <xdr:to>
      <xdr:col>55</xdr:col>
      <xdr:colOff>0</xdr:colOff>
      <xdr:row>35</xdr:row>
      <xdr:rowOff>42774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4306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42774</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043524"/>
          <a:ext cx="889000" cy="6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162966</xdr:rowOff>
    </xdr:from>
    <xdr:to>
      <xdr:col>55</xdr:col>
      <xdr:colOff>50800</xdr:colOff>
      <xdr:row>35</xdr:row>
      <xdr:rowOff>93116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14393</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163424</xdr:rowOff>
    </xdr:from>
    <xdr:to>
      <xdr:col>50</xdr:col>
      <xdr:colOff>165100</xdr:colOff>
      <xdr:row>35</xdr:row>
      <xdr:rowOff>93574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9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110101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76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72061</xdr:rowOff>
    </xdr:from>
    <xdr:to>
      <xdr:col>55</xdr:col>
      <xdr:colOff>0</xdr:colOff>
      <xdr:row>58</xdr:row>
      <xdr:rowOff>100922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16161"/>
          <a:ext cx="838200" cy="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72061</xdr:rowOff>
    </xdr:from>
    <xdr:to>
      <xdr:col>50</xdr:col>
      <xdr:colOff>114300</xdr:colOff>
      <xdr:row>58</xdr:row>
      <xdr:rowOff>119884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16161"/>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91339</xdr:rowOff>
    </xdr:from>
    <xdr:to>
      <xdr:col>45</xdr:col>
      <xdr:colOff>177800</xdr:colOff>
      <xdr:row>58</xdr:row>
      <xdr:rowOff>119884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35439"/>
          <a:ext cx="889000" cy="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49533</xdr:rowOff>
    </xdr:from>
    <xdr:to>
      <xdr:col>41</xdr:col>
      <xdr:colOff>50800</xdr:colOff>
      <xdr:row>58</xdr:row>
      <xdr:rowOff>91339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93633"/>
          <a:ext cx="889000" cy="4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50122</xdr:rowOff>
    </xdr:from>
    <xdr:to>
      <xdr:col>55</xdr:col>
      <xdr:colOff>50800</xdr:colOff>
      <xdr:row>58</xdr:row>
      <xdr:rowOff>151722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136499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21261</xdr:rowOff>
    </xdr:from>
    <xdr:to>
      <xdr:col>50</xdr:col>
      <xdr:colOff>165100</xdr:colOff>
      <xdr:row>58</xdr:row>
      <xdr:rowOff>122861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113988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69084</xdr:rowOff>
    </xdr:from>
    <xdr:to>
      <xdr:col>46</xdr:col>
      <xdr:colOff>38100</xdr:colOff>
      <xdr:row>58</xdr:row>
      <xdr:rowOff>170684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161811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40539</xdr:rowOff>
    </xdr:from>
    <xdr:to>
      <xdr:col>41</xdr:col>
      <xdr:colOff>101600</xdr:colOff>
      <xdr:row>58</xdr:row>
      <xdr:rowOff>142139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133266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170183</xdr:rowOff>
    </xdr:from>
    <xdr:to>
      <xdr:col>36</xdr:col>
      <xdr:colOff>165100</xdr:colOff>
      <xdr:row>58</xdr:row>
      <xdr:rowOff>100333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91460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157673</xdr:rowOff>
    </xdr:from>
    <xdr:to>
      <xdr:col>55</xdr:col>
      <xdr:colOff>0</xdr:colOff>
      <xdr:row>78</xdr:row>
      <xdr:rowOff>104201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59323"/>
          <a:ext cx="838200" cy="1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157673</xdr:rowOff>
    </xdr:from>
    <xdr:to>
      <xdr:col>50</xdr:col>
      <xdr:colOff>114300</xdr:colOff>
      <xdr:row>78</xdr:row>
      <xdr:rowOff>68475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59323"/>
          <a:ext cx="889000" cy="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68475</xdr:rowOff>
    </xdr:from>
    <xdr:to>
      <xdr:col>45</xdr:col>
      <xdr:colOff>177800</xdr:colOff>
      <xdr:row>79</xdr:row>
      <xdr:rowOff>11466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41575"/>
          <a:ext cx="889000" cy="1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11466</xdr:rowOff>
    </xdr:from>
    <xdr:to>
      <xdr:col>41</xdr:col>
      <xdr:colOff>50800</xdr:colOff>
      <xdr:row>79</xdr:row>
      <xdr:rowOff>13241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56016"/>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53401</xdr:rowOff>
    </xdr:from>
    <xdr:to>
      <xdr:col>55</xdr:col>
      <xdr:colOff>50800</xdr:colOff>
      <xdr:row>78</xdr:row>
      <xdr:rowOff>155001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31828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106873</xdr:rowOff>
    </xdr:from>
    <xdr:to>
      <xdr:col>50</xdr:col>
      <xdr:colOff>165100</xdr:colOff>
      <xdr:row>78</xdr:row>
      <xdr:rowOff>37023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0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28150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17675</xdr:rowOff>
    </xdr:from>
    <xdr:to>
      <xdr:col>46</xdr:col>
      <xdr:colOff>38100</xdr:colOff>
      <xdr:row>78</xdr:row>
      <xdr:rowOff>119275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110402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132116</xdr:rowOff>
    </xdr:from>
    <xdr:to>
      <xdr:col>41</xdr:col>
      <xdr:colOff>101600</xdr:colOff>
      <xdr:row>79</xdr:row>
      <xdr:rowOff>62266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53393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133891</xdr:rowOff>
    </xdr:from>
    <xdr:to>
      <xdr:col>36</xdr:col>
      <xdr:colOff>165100</xdr:colOff>
      <xdr:row>79</xdr:row>
      <xdr:rowOff>64041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55168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166134</xdr:rowOff>
    </xdr:from>
    <xdr:to>
      <xdr:col>55</xdr:col>
      <xdr:colOff>0</xdr:colOff>
      <xdr:row>98</xdr:row>
      <xdr:rowOff>38796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96784"/>
          <a:ext cx="8382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15605</xdr:rowOff>
    </xdr:from>
    <xdr:to>
      <xdr:col>50</xdr:col>
      <xdr:colOff>114300</xdr:colOff>
      <xdr:row>98</xdr:row>
      <xdr:rowOff>38796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17705"/>
          <a:ext cx="889000" cy="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15605</xdr:rowOff>
    </xdr:from>
    <xdr:to>
      <xdr:col>45</xdr:col>
      <xdr:colOff>177800</xdr:colOff>
      <xdr:row>98</xdr:row>
      <xdr:rowOff>47963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17705"/>
          <a:ext cx="889000" cy="3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19506</xdr:rowOff>
    </xdr:from>
    <xdr:to>
      <xdr:col>41</xdr:col>
      <xdr:colOff>50800</xdr:colOff>
      <xdr:row>98</xdr:row>
      <xdr:rowOff>47963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21606"/>
          <a:ext cx="8890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115334</xdr:rowOff>
    </xdr:from>
    <xdr:to>
      <xdr:col>55</xdr:col>
      <xdr:colOff>50800</xdr:colOff>
      <xdr:row>98</xdr:row>
      <xdr:rowOff>45484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30261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159446</xdr:rowOff>
    </xdr:from>
    <xdr:to>
      <xdr:col>50</xdr:col>
      <xdr:colOff>165100</xdr:colOff>
      <xdr:row>98</xdr:row>
      <xdr:rowOff>89596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80723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136255</xdr:rowOff>
    </xdr:from>
    <xdr:to>
      <xdr:col>46</xdr:col>
      <xdr:colOff>38100</xdr:colOff>
      <xdr:row>98</xdr:row>
      <xdr:rowOff>66405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57532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168613</xdr:rowOff>
    </xdr:from>
    <xdr:to>
      <xdr:col>41</xdr:col>
      <xdr:colOff>101600</xdr:colOff>
      <xdr:row>98</xdr:row>
      <xdr:rowOff>98763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89890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9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140156</xdr:rowOff>
    </xdr:from>
    <xdr:to>
      <xdr:col>36</xdr:col>
      <xdr:colOff>165100</xdr:colOff>
      <xdr:row>98</xdr:row>
      <xdr:rowOff>70306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61433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13307</xdr:rowOff>
    </xdr:from>
    <xdr:to>
      <xdr:col>85</xdr:col>
      <xdr:colOff>127000</xdr:colOff>
      <xdr:row>38</xdr:row>
      <xdr:rowOff>5375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56957"/>
          <a:ext cx="838200" cy="1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5375</xdr:rowOff>
    </xdr:from>
    <xdr:to>
      <xdr:col>81</xdr:col>
      <xdr:colOff>50800</xdr:colOff>
      <xdr:row>38</xdr:row>
      <xdr:rowOff>36121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20475"/>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94529</xdr:rowOff>
    </xdr:from>
    <xdr:to>
      <xdr:col>76</xdr:col>
      <xdr:colOff>114300</xdr:colOff>
      <xdr:row>38</xdr:row>
      <xdr:rowOff>36121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38179"/>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94529</xdr:rowOff>
    </xdr:from>
    <xdr:to>
      <xdr:col>71</xdr:col>
      <xdr:colOff>177800</xdr:colOff>
      <xdr:row>37</xdr:row>
      <xdr:rowOff>166538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38179"/>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133957</xdr:rowOff>
    </xdr:from>
    <xdr:to>
      <xdr:col>85</xdr:col>
      <xdr:colOff>177800</xdr:colOff>
      <xdr:row>37</xdr:row>
      <xdr:rowOff>64107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112384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8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126024</xdr:rowOff>
    </xdr:from>
    <xdr:to>
      <xdr:col>81</xdr:col>
      <xdr:colOff>101600</xdr:colOff>
      <xdr:row>38</xdr:row>
      <xdr:rowOff>56175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9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47302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156771</xdr:rowOff>
    </xdr:from>
    <xdr:to>
      <xdr:col>76</xdr:col>
      <xdr:colOff>165100</xdr:colOff>
      <xdr:row>38</xdr:row>
      <xdr:rowOff>86922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04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78048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43729</xdr:rowOff>
    </xdr:from>
    <xdr:to>
      <xdr:col>72</xdr:col>
      <xdr:colOff>38100</xdr:colOff>
      <xdr:row>37</xdr:row>
      <xdr:rowOff>145329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136455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8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115738</xdr:rowOff>
    </xdr:from>
    <xdr:to>
      <xdr:col>67</xdr:col>
      <xdr:colOff>101600</xdr:colOff>
      <xdr:row>38</xdr:row>
      <xdr:rowOff>45887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9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87204</xdr:rowOff>
    </xdr:from>
    <xdr:to>
      <xdr:col>85</xdr:col>
      <xdr:colOff>127000</xdr:colOff>
      <xdr:row>57</xdr:row>
      <xdr:rowOff>123589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59854"/>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139083</xdr:rowOff>
    </xdr:from>
    <xdr:to>
      <xdr:col>81</xdr:col>
      <xdr:colOff>50800</xdr:colOff>
      <xdr:row>57</xdr:row>
      <xdr:rowOff>123589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40283"/>
          <a:ext cx="88900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139083</xdr:rowOff>
    </xdr:from>
    <xdr:to>
      <xdr:col>76</xdr:col>
      <xdr:colOff>114300</xdr:colOff>
      <xdr:row>57</xdr:row>
      <xdr:rowOff>131386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40283"/>
          <a:ext cx="889000" cy="1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131386</xdr:rowOff>
    </xdr:from>
    <xdr:to>
      <xdr:col>71</xdr:col>
      <xdr:colOff>177800</xdr:colOff>
      <xdr:row>58</xdr:row>
      <xdr:rowOff>39066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04036"/>
          <a:ext cx="889000" cy="7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36404</xdr:rowOff>
    </xdr:from>
    <xdr:to>
      <xdr:col>85</xdr:col>
      <xdr:colOff>177800</xdr:colOff>
      <xdr:row>57</xdr:row>
      <xdr:rowOff>138004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59281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6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72789</xdr:rowOff>
    </xdr:from>
    <xdr:to>
      <xdr:col>81</xdr:col>
      <xdr:colOff>101600</xdr:colOff>
      <xdr:row>58</xdr:row>
      <xdr:rowOff>2939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165516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3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88283</xdr:rowOff>
    </xdr:from>
    <xdr:to>
      <xdr:col>76</xdr:col>
      <xdr:colOff>165100</xdr:colOff>
      <xdr:row>57</xdr:row>
      <xdr:rowOff>18433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34960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6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80586</xdr:rowOff>
    </xdr:from>
    <xdr:to>
      <xdr:col>72</xdr:col>
      <xdr:colOff>38100</xdr:colOff>
      <xdr:row>58</xdr:row>
      <xdr:rowOff>10736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27263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159716</xdr:rowOff>
    </xdr:from>
    <xdr:to>
      <xdr:col>67</xdr:col>
      <xdr:colOff>101600</xdr:colOff>
      <xdr:row>58</xdr:row>
      <xdr:rowOff>89866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80993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120676</xdr:rowOff>
    </xdr:from>
    <xdr:to>
      <xdr:col>85</xdr:col>
      <xdr:colOff>127000</xdr:colOff>
      <xdr:row>96</xdr:row>
      <xdr:rowOff>157234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579876"/>
          <a:ext cx="8382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120676</xdr:rowOff>
    </xdr:from>
    <xdr:to>
      <xdr:col>81</xdr:col>
      <xdr:colOff>50800</xdr:colOff>
      <xdr:row>96</xdr:row>
      <xdr:rowOff>125253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79876"/>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125253</xdr:rowOff>
    </xdr:from>
    <xdr:to>
      <xdr:col>76</xdr:col>
      <xdr:colOff>114300</xdr:colOff>
      <xdr:row>96</xdr:row>
      <xdr:rowOff>154637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84453"/>
          <a:ext cx="889000" cy="2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154637</xdr:rowOff>
    </xdr:from>
    <xdr:to>
      <xdr:col>71</xdr:col>
      <xdr:colOff>177800</xdr:colOff>
      <xdr:row>96</xdr:row>
      <xdr:rowOff>167968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13837"/>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106434</xdr:rowOff>
    </xdr:from>
    <xdr:to>
      <xdr:col>85</xdr:col>
      <xdr:colOff>177800</xdr:colOff>
      <xdr:row>97</xdr:row>
      <xdr:rowOff>36584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84861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4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69876</xdr:rowOff>
    </xdr:from>
    <xdr:to>
      <xdr:col>81</xdr:col>
      <xdr:colOff>101600</xdr:colOff>
      <xdr:row>97</xdr:row>
      <xdr:rowOff>26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162603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74453</xdr:rowOff>
    </xdr:from>
    <xdr:to>
      <xdr:col>76</xdr:col>
      <xdr:colOff>165100</xdr:colOff>
      <xdr:row>97</xdr:row>
      <xdr:rowOff>4603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21130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103837</xdr:rowOff>
    </xdr:from>
    <xdr:to>
      <xdr:col>72</xdr:col>
      <xdr:colOff>38100</xdr:colOff>
      <xdr:row>97</xdr:row>
      <xdr:rowOff>33987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25114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117168</xdr:rowOff>
    </xdr:from>
    <xdr:to>
      <xdr:col>67</xdr:col>
      <xdr:colOff>101600</xdr:colOff>
      <xdr:row>97</xdr:row>
      <xdr:rowOff>47318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38445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6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目的別歳出で増減率の大きかったものとして、決算額で分析してみると</a:t>
          </a:r>
          <a:r>
            <a:rPr lang="ja-JP" altLang="en-US" sz="1100" b="0" i="0" baseline="0">
              <a:solidFill>
                <a:schemeClr val="dk1"/>
              </a:solidFill>
              <a:effectLst/>
              <a:latin typeface="+mn-lt"/>
              <a:ea typeface="+mn-ea"/>
              <a:cs typeface="+mn-cs"/>
            </a:rPr>
            <a:t>、総務費は、財政調整基金積立金の増（</a:t>
          </a:r>
          <a:r>
            <a:rPr lang="en-US" altLang="ja-JP" sz="1100" b="0" i="0" baseline="0">
              <a:solidFill>
                <a:schemeClr val="dk1"/>
              </a:solidFill>
              <a:effectLst/>
              <a:latin typeface="+mn-lt"/>
              <a:ea typeface="+mn-ea"/>
              <a:cs typeface="+mn-cs"/>
            </a:rPr>
            <a:t>+59,877</a:t>
          </a:r>
          <a:r>
            <a:rPr lang="ja-JP" altLang="en-US" sz="1100" b="0" i="0" baseline="0">
              <a:solidFill>
                <a:schemeClr val="dk1"/>
              </a:solidFill>
              <a:effectLst/>
              <a:latin typeface="+mn-lt"/>
              <a:ea typeface="+mn-ea"/>
              <a:cs typeface="+mn-cs"/>
            </a:rPr>
            <a:t>千円）や税務、住基・戸籍システム改修等による委託料の増（</a:t>
          </a:r>
          <a:r>
            <a:rPr lang="en-US" altLang="ja-JP" sz="1100" b="0" i="0" baseline="0">
              <a:solidFill>
                <a:schemeClr val="dk1"/>
              </a:solidFill>
              <a:effectLst/>
              <a:latin typeface="+mn-lt"/>
              <a:ea typeface="+mn-ea"/>
              <a:cs typeface="+mn-cs"/>
            </a:rPr>
            <a:t>+9,023</a:t>
          </a:r>
          <a:r>
            <a:rPr lang="ja-JP" altLang="en-US" sz="1100" b="0" i="0" baseline="0">
              <a:solidFill>
                <a:schemeClr val="dk1"/>
              </a:solidFill>
              <a:effectLst/>
              <a:latin typeface="+mn-lt"/>
              <a:ea typeface="+mn-ea"/>
              <a:cs typeface="+mn-cs"/>
            </a:rPr>
            <a:t>千円）などにより、</a:t>
          </a:r>
          <a:r>
            <a:rPr lang="en-US" altLang="ja-JP" sz="1100" b="0" i="0" baseline="0">
              <a:solidFill>
                <a:schemeClr val="dk1"/>
              </a:solidFill>
              <a:effectLst/>
              <a:latin typeface="+mn-lt"/>
              <a:ea typeface="+mn-ea"/>
              <a:cs typeface="+mn-cs"/>
            </a:rPr>
            <a:t>11,555</a:t>
          </a:r>
          <a:r>
            <a:rPr lang="ja-JP" altLang="en-US"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12.9</a:t>
          </a:r>
          <a:r>
            <a:rPr lang="ja-JP" altLang="en-US" sz="1100" b="0" i="0" baseline="0">
              <a:solidFill>
                <a:schemeClr val="dk1"/>
              </a:solidFill>
              <a:effectLst/>
              <a:latin typeface="+mn-lt"/>
              <a:ea typeface="+mn-ea"/>
              <a:cs typeface="+mn-cs"/>
            </a:rPr>
            <a:t>％増となった。農林水産業費は、国営土地改良事業手取川流域地区負担金の減（▲</a:t>
          </a:r>
          <a:r>
            <a:rPr lang="en-US" altLang="ja-JP" sz="1100" b="0" i="0" baseline="0">
              <a:solidFill>
                <a:schemeClr val="dk1"/>
              </a:solidFill>
              <a:effectLst/>
              <a:latin typeface="+mn-lt"/>
              <a:ea typeface="+mn-ea"/>
              <a:cs typeface="+mn-cs"/>
            </a:rPr>
            <a:t>37,966</a:t>
          </a:r>
          <a:r>
            <a:rPr lang="ja-JP" altLang="en-US" sz="1100" b="0" i="0" baseline="0">
              <a:solidFill>
                <a:schemeClr val="dk1"/>
              </a:solidFill>
              <a:effectLst/>
              <a:latin typeface="+mn-lt"/>
              <a:ea typeface="+mn-ea"/>
              <a:cs typeface="+mn-cs"/>
            </a:rPr>
            <a:t>千円）や、農業集落事業特別会計繰出金の減（▲</a:t>
          </a:r>
          <a:r>
            <a:rPr lang="en-US" altLang="ja-JP" sz="1100" b="0" i="0" baseline="0">
              <a:solidFill>
                <a:schemeClr val="dk1"/>
              </a:solidFill>
              <a:effectLst/>
              <a:latin typeface="+mn-lt"/>
              <a:ea typeface="+mn-ea"/>
              <a:cs typeface="+mn-cs"/>
            </a:rPr>
            <a:t>20,010</a:t>
          </a:r>
          <a:r>
            <a:rPr lang="ja-JP" altLang="en-US" sz="1100" b="0" i="0" baseline="0">
              <a:solidFill>
                <a:schemeClr val="dk1"/>
              </a:solidFill>
              <a:effectLst/>
              <a:latin typeface="+mn-lt"/>
              <a:ea typeface="+mn-ea"/>
              <a:cs typeface="+mn-cs"/>
            </a:rPr>
            <a:t>千円）により、▲</a:t>
          </a:r>
          <a:r>
            <a:rPr lang="en-US" altLang="ja-JP" sz="1100" b="0" i="0" baseline="0">
              <a:solidFill>
                <a:schemeClr val="dk1"/>
              </a:solidFill>
              <a:effectLst/>
              <a:latin typeface="+mn-lt"/>
              <a:ea typeface="+mn-ea"/>
              <a:cs typeface="+mn-cs"/>
            </a:rPr>
            <a:t>7,575</a:t>
          </a:r>
          <a:r>
            <a:rPr lang="ja-JP" altLang="en-US"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20.1</a:t>
          </a:r>
          <a:r>
            <a:rPr lang="ja-JP" altLang="en-US" sz="1100" b="0" i="0" baseline="0">
              <a:solidFill>
                <a:schemeClr val="dk1"/>
              </a:solidFill>
              <a:effectLst/>
              <a:latin typeface="+mn-lt"/>
              <a:ea typeface="+mn-ea"/>
              <a:cs typeface="+mn-cs"/>
            </a:rPr>
            <a:t>％減となった。商工費は、３年ぶりに開催された川北まつりへの助成金（</a:t>
          </a:r>
          <a:r>
            <a:rPr lang="en-US" altLang="ja-JP" sz="1100" b="0" i="0" baseline="0">
              <a:solidFill>
                <a:schemeClr val="dk1"/>
              </a:solidFill>
              <a:effectLst/>
              <a:latin typeface="+mn-lt"/>
              <a:ea typeface="+mn-ea"/>
              <a:cs typeface="+mn-cs"/>
            </a:rPr>
            <a:t>+31,500</a:t>
          </a:r>
          <a:r>
            <a:rPr lang="ja-JP" altLang="en-US" sz="1100" b="0" i="0" baseline="0">
              <a:solidFill>
                <a:schemeClr val="dk1"/>
              </a:solidFill>
              <a:effectLst/>
              <a:latin typeface="+mn-lt"/>
              <a:ea typeface="+mn-ea"/>
              <a:cs typeface="+mn-cs"/>
            </a:rPr>
            <a:t>千円）があったものの、前年度のほっと石川観光プラン推進ファンド事業への貸付金の減</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95,000</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10,838</a:t>
          </a:r>
          <a:r>
            <a:rPr lang="ja-JP" altLang="en-US"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41.5%</a:t>
          </a:r>
          <a:r>
            <a:rPr lang="ja-JP" altLang="en-US" sz="1100" b="0" i="0" baseline="0">
              <a:solidFill>
                <a:schemeClr val="dk1"/>
              </a:solidFill>
              <a:effectLst/>
              <a:latin typeface="+mn-lt"/>
              <a:ea typeface="+mn-ea"/>
              <a:cs typeface="+mn-cs"/>
            </a:rPr>
            <a:t>の減となった。土木費では、サンハイム三反田整備事業（実施設計及び用地購入</a:t>
          </a:r>
          <a:r>
            <a:rPr lang="en-US" altLang="ja-JP" sz="1100" b="0" i="0" baseline="0">
              <a:solidFill>
                <a:schemeClr val="dk1"/>
              </a:solidFill>
              <a:effectLst/>
              <a:latin typeface="+mn-lt"/>
              <a:ea typeface="+mn-ea"/>
              <a:cs typeface="+mn-cs"/>
            </a:rPr>
            <a:t>79,774</a:t>
          </a:r>
          <a:r>
            <a:rPr lang="ja-JP" altLang="en-US" sz="1100" b="0" i="0" baseline="0">
              <a:solidFill>
                <a:schemeClr val="dk1"/>
              </a:solidFill>
              <a:effectLst/>
              <a:latin typeface="+mn-lt"/>
              <a:ea typeface="+mn-ea"/>
              <a:cs typeface="+mn-cs"/>
            </a:rPr>
            <a:t>千円）の実施により、</a:t>
          </a:r>
          <a:r>
            <a:rPr lang="en-US" altLang="ja-JP" sz="1100" b="0" i="0" baseline="0">
              <a:solidFill>
                <a:schemeClr val="dk1"/>
              </a:solidFill>
              <a:effectLst/>
              <a:latin typeface="+mn-lt"/>
              <a:ea typeface="+mn-ea"/>
              <a:cs typeface="+mn-cs"/>
            </a:rPr>
            <a:t>11,578</a:t>
          </a:r>
          <a:r>
            <a:rPr lang="ja-JP" altLang="en-US"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24.9</a:t>
          </a:r>
          <a:r>
            <a:rPr lang="ja-JP" altLang="en-US" sz="1100" b="0" i="0" baseline="0">
              <a:solidFill>
                <a:schemeClr val="dk1"/>
              </a:solidFill>
              <a:effectLst/>
              <a:latin typeface="+mn-lt"/>
              <a:ea typeface="+mn-ea"/>
              <a:cs typeface="+mn-cs"/>
            </a:rPr>
            <a:t>％増となった。消防費は、消防ポンプ自動車の更新（</a:t>
          </a:r>
          <a:r>
            <a:rPr lang="en-US" altLang="ja-JP" sz="1100" b="0" i="0" baseline="0">
              <a:solidFill>
                <a:schemeClr val="dk1"/>
              </a:solidFill>
              <a:effectLst/>
              <a:latin typeface="+mn-lt"/>
              <a:ea typeface="+mn-ea"/>
              <a:cs typeface="+mn-cs"/>
            </a:rPr>
            <a:t>23,980</a:t>
          </a:r>
          <a:r>
            <a:rPr lang="ja-JP" altLang="en-US" sz="1100" b="0" i="0" baseline="0">
              <a:solidFill>
                <a:schemeClr val="dk1"/>
              </a:solidFill>
              <a:effectLst/>
              <a:latin typeface="+mn-lt"/>
              <a:ea typeface="+mn-ea"/>
              <a:cs typeface="+mn-cs"/>
            </a:rPr>
            <a:t>千円）や白山野々市広域事務組合負担金の増</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+7,720</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、指定避難所機能向上対策事業（</a:t>
          </a:r>
          <a:r>
            <a:rPr lang="en-US" altLang="ja-JP" sz="1100" b="0" i="0" baseline="0">
              <a:solidFill>
                <a:schemeClr val="dk1"/>
              </a:solidFill>
              <a:effectLst/>
              <a:latin typeface="+mn-lt"/>
              <a:ea typeface="+mn-ea"/>
              <a:cs typeface="+mn-cs"/>
            </a:rPr>
            <a:t>4,938</a:t>
          </a:r>
          <a:r>
            <a:rPr lang="ja-JP" altLang="en-US" sz="1100" b="0" i="0" baseline="0">
              <a:solidFill>
                <a:schemeClr val="dk1"/>
              </a:solidFill>
              <a:effectLst/>
              <a:latin typeface="+mn-lt"/>
              <a:ea typeface="+mn-ea"/>
              <a:cs typeface="+mn-cs"/>
            </a:rPr>
            <a:t>千円）の実施、石川県防災総合訓練負担金（</a:t>
          </a:r>
          <a:r>
            <a:rPr lang="en-US" altLang="ja-JP" sz="1100" b="0" i="0" baseline="0">
              <a:solidFill>
                <a:schemeClr val="dk1"/>
              </a:solidFill>
              <a:effectLst/>
              <a:latin typeface="+mn-lt"/>
              <a:ea typeface="+mn-ea"/>
              <a:cs typeface="+mn-cs"/>
            </a:rPr>
            <a:t>3,883</a:t>
          </a:r>
          <a:r>
            <a:rPr lang="ja-JP" altLang="en-US" sz="1100" b="0" i="0" baseline="0">
              <a:solidFill>
                <a:schemeClr val="dk1"/>
              </a:solidFill>
              <a:effectLst/>
              <a:latin typeface="+mn-lt"/>
              <a:ea typeface="+mn-ea"/>
              <a:cs typeface="+mn-cs"/>
            </a:rPr>
            <a:t>千円）により、</a:t>
          </a:r>
          <a:r>
            <a:rPr lang="en-US" altLang="ja-JP" sz="1100" b="0" i="0" baseline="0">
              <a:solidFill>
                <a:schemeClr val="dk1"/>
              </a:solidFill>
              <a:effectLst/>
              <a:latin typeface="+mn-lt"/>
              <a:ea typeface="+mn-ea"/>
              <a:cs typeface="+mn-cs"/>
            </a:rPr>
            <a:t>7,153</a:t>
          </a:r>
          <a:r>
            <a:rPr lang="ja-JP" altLang="en-US"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27.6</a:t>
          </a:r>
          <a:r>
            <a:rPr lang="ja-JP" altLang="en-US" sz="1100" b="0" i="0" baseline="0">
              <a:solidFill>
                <a:schemeClr val="dk1"/>
              </a:solidFill>
              <a:effectLst/>
              <a:latin typeface="+mn-lt"/>
              <a:ea typeface="+mn-ea"/>
              <a:cs typeface="+mn-cs"/>
            </a:rPr>
            <a:t>％の増となった。教育費は、</a:t>
          </a:r>
          <a:r>
            <a:rPr lang="ja-JP" altLang="ja-JP" sz="1100" b="0" i="0" baseline="0">
              <a:solidFill>
                <a:schemeClr val="dk1"/>
              </a:solidFill>
              <a:effectLst/>
              <a:latin typeface="+mn-lt"/>
              <a:ea typeface="+mn-ea"/>
              <a:cs typeface="+mn-cs"/>
            </a:rPr>
            <a:t>中央公民館改修事業、総合体育館</a:t>
          </a:r>
          <a:r>
            <a:rPr lang="ja-JP" altLang="en-US" sz="1100" b="0" i="0" baseline="0">
              <a:solidFill>
                <a:schemeClr val="dk1"/>
              </a:solidFill>
              <a:effectLst/>
              <a:latin typeface="+mn-lt"/>
              <a:ea typeface="+mn-ea"/>
              <a:cs typeface="+mn-cs"/>
            </a:rPr>
            <a:t>照明</a:t>
          </a:r>
          <a:r>
            <a:rPr lang="en-US" altLang="ja-JP" sz="1100" b="0" i="0" baseline="0">
              <a:solidFill>
                <a:schemeClr val="dk1"/>
              </a:solidFill>
              <a:effectLst/>
              <a:latin typeface="+mn-lt"/>
              <a:ea typeface="+mn-ea"/>
              <a:cs typeface="+mn-cs"/>
            </a:rPr>
            <a:t>LED</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改修事業</a:t>
          </a:r>
          <a:r>
            <a:rPr lang="ja-JP" altLang="en-US" sz="1100" b="0" i="0" baseline="0">
              <a:solidFill>
                <a:schemeClr val="dk1"/>
              </a:solidFill>
              <a:effectLst/>
              <a:latin typeface="+mn-lt"/>
              <a:ea typeface="+mn-ea"/>
              <a:cs typeface="+mn-cs"/>
            </a:rPr>
            <a:t>の完了により大幅な減（▲</a:t>
          </a:r>
          <a:r>
            <a:rPr lang="en-US" altLang="ja-JP" sz="1100" b="0" i="0" baseline="0">
              <a:solidFill>
                <a:schemeClr val="dk1"/>
              </a:solidFill>
              <a:effectLst/>
              <a:latin typeface="+mn-lt"/>
              <a:ea typeface="+mn-ea"/>
              <a:cs typeface="+mn-cs"/>
            </a:rPr>
            <a:t>220,430</a:t>
          </a:r>
          <a:r>
            <a:rPr lang="ja-JP" altLang="en-US" sz="1100" b="0" i="0" baseline="0">
              <a:solidFill>
                <a:schemeClr val="dk1"/>
              </a:solidFill>
              <a:effectLst/>
              <a:latin typeface="+mn-lt"/>
              <a:ea typeface="+mn-ea"/>
              <a:cs typeface="+mn-cs"/>
            </a:rPr>
            <a:t>千円）となったものの、多目的運動公園（仮称）整備事業費の増（</a:t>
          </a:r>
          <a:r>
            <a:rPr lang="en-US" altLang="ja-JP" sz="1100" b="0" i="0" baseline="0">
              <a:solidFill>
                <a:schemeClr val="dk1"/>
              </a:solidFill>
              <a:effectLst/>
              <a:latin typeface="+mn-lt"/>
              <a:ea typeface="+mn-ea"/>
              <a:cs typeface="+mn-cs"/>
            </a:rPr>
            <a:t>+297,088</a:t>
          </a:r>
          <a:r>
            <a:rPr lang="ja-JP" altLang="en-US" sz="1100" b="0" i="0" baseline="0">
              <a:solidFill>
                <a:schemeClr val="dk1"/>
              </a:solidFill>
              <a:effectLst/>
              <a:latin typeface="+mn-lt"/>
              <a:ea typeface="+mn-ea"/>
              <a:cs typeface="+mn-cs"/>
            </a:rPr>
            <a:t>千円）により、</a:t>
          </a:r>
          <a:r>
            <a:rPr lang="en-US" altLang="ja-JP" sz="1100" b="0" i="0" baseline="0">
              <a:solidFill>
                <a:schemeClr val="dk1"/>
              </a:solidFill>
              <a:effectLst/>
              <a:latin typeface="+mn-lt"/>
              <a:ea typeface="+mn-ea"/>
              <a:cs typeface="+mn-cs"/>
            </a:rPr>
            <a:t>15,916</a:t>
          </a:r>
          <a:r>
            <a:rPr lang="ja-JP" altLang="en-US"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19.4</a:t>
          </a:r>
          <a:r>
            <a:rPr lang="ja-JP" altLang="en-US" sz="1100" b="0" i="0" baseline="0">
              <a:solidFill>
                <a:schemeClr val="dk1"/>
              </a:solidFill>
              <a:effectLst/>
              <a:latin typeface="+mn-lt"/>
              <a:ea typeface="+mn-ea"/>
              <a:cs typeface="+mn-cs"/>
            </a:rPr>
            <a:t>％増となった。公債費については、繰上償還</a:t>
          </a:r>
          <a:r>
            <a:rPr lang="en-US" altLang="ja-JP" sz="1100" b="0" i="0" baseline="0">
              <a:solidFill>
                <a:schemeClr val="dk1"/>
              </a:solidFill>
              <a:effectLst/>
              <a:latin typeface="+mn-lt"/>
              <a:ea typeface="+mn-ea"/>
              <a:cs typeface="+mn-cs"/>
            </a:rPr>
            <a:t>77,689</a:t>
          </a:r>
          <a:r>
            <a:rPr lang="ja-JP" altLang="en-US" sz="1100" b="0" i="0" baseline="0">
              <a:solidFill>
                <a:schemeClr val="dk1"/>
              </a:solidFill>
              <a:effectLst/>
              <a:latin typeface="+mn-lt"/>
              <a:ea typeface="+mn-ea"/>
              <a:cs typeface="+mn-cs"/>
            </a:rPr>
            <a:t>千円の実施をしたものの、前年度のほっと石川観光プラン推進ファンド事業に係る自治振興資金の満期一括償還金の減少により、▲</a:t>
          </a:r>
          <a:r>
            <a:rPr lang="en-US" altLang="ja-JP" sz="1100" b="0" i="0" baseline="0">
              <a:solidFill>
                <a:schemeClr val="dk1"/>
              </a:solidFill>
              <a:effectLst/>
              <a:latin typeface="+mn-lt"/>
              <a:ea typeface="+mn-ea"/>
              <a:cs typeface="+mn-cs"/>
            </a:rPr>
            <a:t>7,996</a:t>
          </a:r>
          <a:r>
            <a:rPr lang="ja-JP" altLang="en-US"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10.1</a:t>
          </a:r>
          <a:r>
            <a:rPr lang="ja-JP" altLang="en-US" sz="1100" b="0" i="0" baseline="0">
              <a:solidFill>
                <a:schemeClr val="dk1"/>
              </a:solidFill>
              <a:effectLst/>
              <a:latin typeface="+mn-lt"/>
              <a:ea typeface="+mn-ea"/>
              <a:cs typeface="+mn-cs"/>
            </a:rPr>
            <a:t>％減となった。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財政調整基金については、近年、新型コロナウイルス感染症等の影響により、やむなく取り崩しを行って</a:t>
          </a:r>
          <a:r>
            <a:rPr kumimoji="1" lang="ja-JP" altLang="en-US" sz="1100">
              <a:solidFill>
                <a:schemeClr val="dk1"/>
              </a:solidFill>
              <a:effectLst/>
              <a:latin typeface="+mn-lt"/>
              <a:ea typeface="+mn-ea"/>
              <a:cs typeface="+mn-cs"/>
            </a:rPr>
            <a:t>きたが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の予算積立を行うことができた</a:t>
          </a:r>
          <a:r>
            <a:rPr kumimoji="1" lang="ja-JP" altLang="ja-JP" sz="1100">
              <a:solidFill>
                <a:schemeClr val="dk1"/>
              </a:solidFill>
              <a:effectLst/>
              <a:latin typeface="+mn-lt"/>
              <a:ea typeface="+mn-ea"/>
              <a:cs typeface="+mn-cs"/>
            </a:rPr>
            <a:t>。標準財政規模に対する割合</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非常に高いことから安定した財政運営を維持していると考える。</a:t>
          </a:r>
          <a:endParaRPr lang="ja-JP" altLang="ja-JP" sz="1400">
            <a:effectLst/>
          </a:endParaRPr>
        </a:p>
        <a:p>
          <a:r>
            <a:rPr kumimoji="1" lang="ja-JP" altLang="ja-JP" sz="1100">
              <a:solidFill>
                <a:schemeClr val="dk1"/>
              </a:solidFill>
              <a:effectLst/>
              <a:latin typeface="+mn-lt"/>
              <a:ea typeface="+mn-ea"/>
              <a:cs typeface="+mn-cs"/>
            </a:rPr>
            <a:t>今後、税収の大幅な増加</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期待できない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、上述のような不測の事態に備えるとともに、将来を見据え財政調整基金等に積立を行い、更なる健全化に努め</a:t>
          </a:r>
          <a:r>
            <a:rPr kumimoji="1" lang="ja-JP" altLang="en-US" sz="1100">
              <a:solidFill>
                <a:schemeClr val="dk1"/>
              </a:solidFill>
              <a:effectLst/>
              <a:latin typeface="+mn-lt"/>
              <a:ea typeface="+mn-ea"/>
              <a:cs typeface="+mn-cs"/>
            </a:rPr>
            <a:t>ていきたい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全会計において、黒字決算となっており、安定した財政運営を維持している</a:t>
          </a:r>
          <a:r>
            <a:rPr kumimoji="1" lang="ja-JP" altLang="en-US" sz="1100">
              <a:solidFill>
                <a:schemeClr val="dk1"/>
              </a:solidFill>
              <a:effectLst/>
              <a:latin typeface="+mn-lt"/>
              <a:ea typeface="+mn-ea"/>
              <a:cs typeface="+mn-cs"/>
            </a:rPr>
            <a:t>と考える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一般会計においては、</a:t>
          </a:r>
          <a:r>
            <a:rPr kumimoji="1" lang="ja-JP" altLang="en-US" sz="1100">
              <a:solidFill>
                <a:schemeClr val="dk1"/>
              </a:solidFill>
              <a:effectLst/>
              <a:latin typeface="+mn-lt"/>
              <a:ea typeface="+mn-ea"/>
              <a:cs typeface="+mn-cs"/>
            </a:rPr>
            <a:t>地方交付税が大幅に増加したこと</a:t>
          </a:r>
          <a:r>
            <a:rPr kumimoji="1" lang="ja-JP" altLang="ja-JP" sz="1100">
              <a:solidFill>
                <a:schemeClr val="dk1"/>
              </a:solidFill>
              <a:effectLst/>
              <a:latin typeface="+mn-lt"/>
              <a:ea typeface="+mn-ea"/>
              <a:cs typeface="+mn-cs"/>
            </a:rPr>
            <a:t>もあり、標準財政規模比</a:t>
          </a:r>
          <a:r>
            <a:rPr kumimoji="1" lang="ja-JP" altLang="en-US" sz="1100">
              <a:solidFill>
                <a:schemeClr val="dk1"/>
              </a:solidFill>
              <a:effectLst/>
              <a:latin typeface="+mn-lt"/>
              <a:ea typeface="+mn-ea"/>
              <a:cs typeface="+mn-cs"/>
            </a:rPr>
            <a:t>についても大きく</a:t>
          </a:r>
          <a:r>
            <a:rPr kumimoji="1" lang="ja-JP" altLang="ja-JP" sz="1100">
              <a:solidFill>
                <a:schemeClr val="dk1"/>
              </a:solidFill>
              <a:effectLst/>
              <a:latin typeface="+mn-lt"/>
              <a:ea typeface="+mn-ea"/>
              <a:cs typeface="+mn-cs"/>
            </a:rPr>
            <a:t>増加した。決算規模や標準財政規模を鑑みても、健全な黒字額と考える。</a:t>
          </a:r>
          <a:endParaRPr lang="ja-JP" altLang="ja-JP" sz="1400">
            <a:effectLst/>
          </a:endParaRPr>
        </a:p>
        <a:p>
          <a:r>
            <a:rPr kumimoji="1" lang="ja-JP" altLang="ja-JP" sz="1100">
              <a:solidFill>
                <a:schemeClr val="dk1"/>
              </a:solidFill>
              <a:effectLst/>
              <a:latin typeface="+mn-lt"/>
              <a:ea typeface="+mn-ea"/>
              <a:cs typeface="+mn-cs"/>
            </a:rPr>
            <a:t>各種特別会計も同様、健全な黒字額と考える。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4242971</v>
      </c>
      <c r="BO4" s="449"/>
      <c r="BP4" s="449"/>
      <c r="BQ4" s="449"/>
      <c r="BR4" s="449"/>
      <c r="BS4" s="449"/>
      <c r="BT4" s="449"/>
      <c r="BU4" s="450"/>
      <c r="BV4" s="448">
        <v>4124208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7.9</v>
      </c>
      <c r="CU4" s="589"/>
      <c r="CV4" s="589"/>
      <c r="CW4" s="589"/>
      <c r="CX4" s="589"/>
      <c r="CY4" s="589"/>
      <c r="CZ4" s="589"/>
      <c r="DA4" s="590"/>
      <c r="DB4" s="588">
        <v>2.8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4056748</v>
      </c>
      <c r="BO5" s="420"/>
      <c r="BP5" s="420"/>
      <c r="BQ5" s="420"/>
      <c r="BR5" s="420"/>
      <c r="BS5" s="420"/>
      <c r="BT5" s="420"/>
      <c r="BU5" s="421"/>
      <c r="BV5" s="419">
        <v>4049446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84.3</v>
      </c>
      <c r="CU5" s="417"/>
      <c r="CV5" s="417"/>
      <c r="CW5" s="417"/>
      <c r="CX5" s="417"/>
      <c r="CY5" s="417"/>
      <c r="CZ5" s="417"/>
      <c r="DA5" s="418"/>
      <c r="DB5" s="416">
        <v>89.6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186223</v>
      </c>
      <c r="BO6" s="420"/>
      <c r="BP6" s="420"/>
      <c r="BQ6" s="420"/>
      <c r="BR6" s="420"/>
      <c r="BS6" s="420"/>
      <c r="BT6" s="420"/>
      <c r="BU6" s="421"/>
      <c r="BV6" s="419">
        <v>74762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86.2</v>
      </c>
      <c r="CU6" s="563"/>
      <c r="CV6" s="563"/>
      <c r="CW6" s="563"/>
      <c r="CX6" s="563"/>
      <c r="CY6" s="563"/>
      <c r="CZ6" s="563"/>
      <c r="DA6" s="564"/>
      <c r="DB6" s="562">
        <v>96.2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3750</v>
      </c>
      <c r="BO7" s="420"/>
      <c r="BP7" s="420"/>
      <c r="BQ7" s="420"/>
      <c r="BR7" s="420"/>
      <c r="BS7" s="420"/>
      <c r="BT7" s="420"/>
      <c r="BU7" s="421"/>
      <c r="BV7" s="419">
        <v>9269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2318208</v>
      </c>
      <c r="CU7" s="420"/>
      <c r="CV7" s="420"/>
      <c r="CW7" s="420"/>
      <c r="CX7" s="420"/>
      <c r="CY7" s="420"/>
      <c r="CZ7" s="420"/>
      <c r="DA7" s="421"/>
      <c r="DB7" s="419">
        <v>2299348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182473</v>
      </c>
      <c r="BO8" s="420"/>
      <c r="BP8" s="420"/>
      <c r="BQ8" s="420"/>
      <c r="BR8" s="420"/>
      <c r="BS8" s="420"/>
      <c r="BT8" s="420"/>
      <c r="BU8" s="421"/>
      <c r="BV8" s="419">
        <v>65493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0.56999999999999995</v>
      </c>
      <c r="CU8" s="523"/>
      <c r="CV8" s="523"/>
      <c r="CW8" s="523"/>
      <c r="CX8" s="523"/>
      <c r="CY8" s="523"/>
      <c r="CZ8" s="523"/>
      <c r="DA8" s="524"/>
      <c r="DB8" s="522">
        <v>0.6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6135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116980</v>
      </c>
      <c r="BO9" s="420"/>
      <c r="BP9" s="420"/>
      <c r="BQ9" s="420"/>
      <c r="BR9" s="420"/>
      <c r="BS9" s="420"/>
      <c r="BT9" s="420"/>
      <c r="BU9" s="421"/>
      <c r="BV9" s="419">
        <v>2279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12.4</v>
      </c>
      <c r="CU9" s="417"/>
      <c r="CV9" s="417"/>
      <c r="CW9" s="417"/>
      <c r="CX9" s="417"/>
      <c r="CY9" s="417"/>
      <c r="CZ9" s="417"/>
      <c r="DA9" s="418"/>
      <c r="DB9" s="416">
        <v>12.3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6347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60171</v>
      </c>
      <c r="BO10" s="420"/>
      <c r="BP10" s="420"/>
      <c r="BQ10" s="420"/>
      <c r="BR10" s="420"/>
      <c r="BS10" s="420"/>
      <c r="BT10" s="420"/>
      <c r="BU10" s="421"/>
      <c r="BV10" s="419">
        <v>294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77689</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6157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127</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80000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6101</v>
      </c>
      <c r="S13" s="507"/>
      <c r="T13" s="507"/>
      <c r="U13" s="507"/>
      <c r="V13" s="508"/>
      <c r="W13" s="509" t="s">
        <v>141</v>
      </c>
      <c r="X13" s="405"/>
      <c r="Y13" s="405"/>
      <c r="Z13" s="405"/>
      <c r="AA13" s="405"/>
      <c r="AB13" s="406"/>
      <c r="AC13" s="372">
        <v>141</v>
      </c>
      <c r="AD13" s="373"/>
      <c r="AE13" s="373"/>
      <c r="AF13" s="373"/>
      <c r="AG13" s="374"/>
      <c r="AH13" s="372">
        <v>196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254840</v>
      </c>
      <c r="BO13" s="420"/>
      <c r="BP13" s="420"/>
      <c r="BQ13" s="420"/>
      <c r="BR13" s="420"/>
      <c r="BS13" s="420"/>
      <c r="BT13" s="420"/>
      <c r="BU13" s="421"/>
      <c r="BV13" s="419">
        <v>-77427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v>
      </c>
      <c r="CU13" s="417"/>
      <c r="CV13" s="417"/>
      <c r="CW13" s="417"/>
      <c r="CX13" s="417"/>
      <c r="CY13" s="417"/>
      <c r="CZ13" s="417"/>
      <c r="DA13" s="418"/>
      <c r="DB13" s="416">
        <v>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6161</v>
      </c>
      <c r="S14" s="507"/>
      <c r="T14" s="507"/>
      <c r="U14" s="507"/>
      <c r="V14" s="508"/>
      <c r="W14" s="510"/>
      <c r="X14" s="408"/>
      <c r="Y14" s="408"/>
      <c r="Z14" s="408"/>
      <c r="AA14" s="408"/>
      <c r="AB14" s="409"/>
      <c r="AC14" s="499">
        <v>4.4000000000000004</v>
      </c>
      <c r="AD14" s="500"/>
      <c r="AE14" s="500"/>
      <c r="AF14" s="500"/>
      <c r="AG14" s="501"/>
      <c r="AH14" s="499">
        <v>5.9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4.7</v>
      </c>
      <c r="CU14" s="517"/>
      <c r="CV14" s="517"/>
      <c r="CW14" s="517"/>
      <c r="CX14" s="517"/>
      <c r="CY14" s="517"/>
      <c r="CZ14" s="517"/>
      <c r="DA14" s="518"/>
      <c r="DB14" s="516">
        <v>7.4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6099</v>
      </c>
      <c r="S15" s="507"/>
      <c r="T15" s="507"/>
      <c r="U15" s="507"/>
      <c r="V15" s="508"/>
      <c r="W15" s="509" t="s">
        <v>149</v>
      </c>
      <c r="X15" s="405"/>
      <c r="Y15" s="405"/>
      <c r="Z15" s="405"/>
      <c r="AA15" s="405"/>
      <c r="AB15" s="406"/>
      <c r="AC15" s="372">
        <v>1171</v>
      </c>
      <c r="AD15" s="373"/>
      <c r="AE15" s="373"/>
      <c r="AF15" s="373"/>
      <c r="AG15" s="374"/>
      <c r="AH15" s="372">
        <v>1162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1024429</v>
      </c>
      <c r="BO15" s="449"/>
      <c r="BP15" s="449"/>
      <c r="BQ15" s="449"/>
      <c r="BR15" s="449"/>
      <c r="BS15" s="449"/>
      <c r="BT15" s="449"/>
      <c r="BU15" s="450"/>
      <c r="BV15" s="448">
        <v>1180140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36.799999999999997</v>
      </c>
      <c r="AD16" s="500"/>
      <c r="AE16" s="500"/>
      <c r="AF16" s="500"/>
      <c r="AG16" s="501"/>
      <c r="AH16" s="499">
        <v>35.1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2019245</v>
      </c>
      <c r="BO16" s="420"/>
      <c r="BP16" s="420"/>
      <c r="BQ16" s="420"/>
      <c r="BR16" s="420"/>
      <c r="BS16" s="420"/>
      <c r="BT16" s="420"/>
      <c r="BU16" s="421"/>
      <c r="BV16" s="419">
        <v>1986624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1873</v>
      </c>
      <c r="AD17" s="373"/>
      <c r="AE17" s="373"/>
      <c r="AF17" s="373"/>
      <c r="AG17" s="374"/>
      <c r="AH17" s="372">
        <v>1954</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1303333</v>
      </c>
      <c r="BO17" s="420"/>
      <c r="BP17" s="420"/>
      <c r="BQ17" s="420"/>
      <c r="BR17" s="420"/>
      <c r="BS17" s="420"/>
      <c r="BT17" s="420"/>
      <c r="BU17" s="421"/>
      <c r="BV17" s="419">
        <v>1513352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14.64</v>
      </c>
      <c r="M18" s="472"/>
      <c r="N18" s="472"/>
      <c r="O18" s="472"/>
      <c r="P18" s="472"/>
      <c r="Q18" s="472"/>
      <c r="R18" s="473"/>
      <c r="S18" s="473"/>
      <c r="T18" s="473"/>
      <c r="U18" s="473"/>
      <c r="V18" s="474"/>
      <c r="W18" s="490"/>
      <c r="X18" s="491"/>
      <c r="Y18" s="491"/>
      <c r="Z18" s="491"/>
      <c r="AA18" s="491"/>
      <c r="AB18" s="515"/>
      <c r="AC18" s="389">
        <v>58.8</v>
      </c>
      <c r="AD18" s="390"/>
      <c r="AE18" s="390"/>
      <c r="AF18" s="390"/>
      <c r="AG18" s="475"/>
      <c r="AH18" s="389">
        <v>59</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2221211</v>
      </c>
      <c r="BO18" s="420"/>
      <c r="BP18" s="420"/>
      <c r="BQ18" s="420"/>
      <c r="BR18" s="420"/>
      <c r="BS18" s="420"/>
      <c r="BT18" s="420"/>
      <c r="BU18" s="421"/>
      <c r="BV18" s="419">
        <v>2125965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419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3132469</v>
      </c>
      <c r="BO19" s="420"/>
      <c r="BP19" s="420"/>
      <c r="BQ19" s="420"/>
      <c r="BR19" s="420"/>
      <c r="BS19" s="420"/>
      <c r="BT19" s="420"/>
      <c r="BU19" s="421"/>
      <c r="BV19" s="419">
        <v>2770911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1915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4385242</v>
      </c>
      <c r="BO22" s="449"/>
      <c r="BP22" s="449"/>
      <c r="BQ22" s="449"/>
      <c r="BR22" s="449"/>
      <c r="BS22" s="449"/>
      <c r="BT22" s="449"/>
      <c r="BU22" s="450"/>
      <c r="BV22" s="448">
        <v>4323083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1732429</v>
      </c>
      <c r="BO23" s="420"/>
      <c r="BP23" s="420"/>
      <c r="BQ23" s="420"/>
      <c r="BR23" s="420"/>
      <c r="BS23" s="420"/>
      <c r="BT23" s="420"/>
      <c r="BU23" s="421"/>
      <c r="BV23" s="419">
        <v>1902571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8300</v>
      </c>
      <c r="R24" s="373"/>
      <c r="S24" s="373"/>
      <c r="T24" s="373"/>
      <c r="U24" s="373"/>
      <c r="V24" s="374"/>
      <c r="W24" s="462"/>
      <c r="X24" s="399"/>
      <c r="Y24" s="400"/>
      <c r="Z24" s="375" t="s">
        <v>174</v>
      </c>
      <c r="AA24" s="376"/>
      <c r="AB24" s="376"/>
      <c r="AC24" s="376"/>
      <c r="AD24" s="376"/>
      <c r="AE24" s="376"/>
      <c r="AF24" s="376"/>
      <c r="AG24" s="377"/>
      <c r="AH24" s="372">
        <v>83</v>
      </c>
      <c r="AI24" s="373"/>
      <c r="AJ24" s="373"/>
      <c r="AK24" s="373"/>
      <c r="AL24" s="374"/>
      <c r="AM24" s="372">
        <v>232732</v>
      </c>
      <c r="AN24" s="373"/>
      <c r="AO24" s="373"/>
      <c r="AP24" s="373"/>
      <c r="AQ24" s="373"/>
      <c r="AR24" s="374"/>
      <c r="AS24" s="372">
        <v>2804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2597629</v>
      </c>
      <c r="BO24" s="420"/>
      <c r="BP24" s="420"/>
      <c r="BQ24" s="420"/>
      <c r="BR24" s="420"/>
      <c r="BS24" s="420"/>
      <c r="BT24" s="420"/>
      <c r="BU24" s="421"/>
      <c r="BV24" s="419">
        <v>2358291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6500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557482</v>
      </c>
      <c r="BO25" s="449"/>
      <c r="BP25" s="449"/>
      <c r="BQ25" s="449"/>
      <c r="BR25" s="449"/>
      <c r="BS25" s="449"/>
      <c r="BT25" s="449"/>
      <c r="BU25" s="450"/>
      <c r="BV25" s="448" t="s">
        <v>180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5900</v>
      </c>
      <c r="R26" s="373"/>
      <c r="S26" s="373"/>
      <c r="T26" s="373"/>
      <c r="U26" s="373"/>
      <c r="V26" s="374"/>
      <c r="W26" s="462"/>
      <c r="X26" s="399"/>
      <c r="Y26" s="400"/>
      <c r="Z26" s="375" t="s">
        <v>182</v>
      </c>
      <c r="AA26" s="430"/>
      <c r="AB26" s="430"/>
      <c r="AC26" s="430"/>
      <c r="AD26" s="430"/>
      <c r="AE26" s="430"/>
      <c r="AF26" s="430"/>
      <c r="AG26" s="431"/>
      <c r="AH26" s="372">
        <v>3</v>
      </c>
      <c r="AI26" s="373"/>
      <c r="AJ26" s="373"/>
      <c r="AK26" s="373"/>
      <c r="AL26" s="374"/>
      <c r="AM26" s="372">
        <v>7245</v>
      </c>
      <c r="AN26" s="373"/>
      <c r="AO26" s="373"/>
      <c r="AP26" s="373"/>
      <c r="AQ26" s="373"/>
      <c r="AR26" s="374"/>
      <c r="AS26" s="372">
        <v>2415</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3250</v>
      </c>
      <c r="R27" s="373"/>
      <c r="S27" s="373"/>
      <c r="T27" s="373"/>
      <c r="U27" s="373"/>
      <c r="V27" s="374"/>
      <c r="W27" s="462"/>
      <c r="X27" s="399"/>
      <c r="Y27" s="400"/>
      <c r="Z27" s="375" t="s">
        <v>185</v>
      </c>
      <c r="AA27" s="376"/>
      <c r="AB27" s="376"/>
      <c r="AC27" s="376"/>
      <c r="AD27" s="376"/>
      <c r="AE27" s="376"/>
      <c r="AF27" s="376"/>
      <c r="AG27" s="377"/>
      <c r="AH27" s="372" t="s">
        <v>178</v>
      </c>
      <c r="AI27" s="373"/>
      <c r="AJ27" s="373"/>
      <c r="AK27" s="373"/>
      <c r="AL27" s="374"/>
      <c r="AM27" s="372" t="s">
        <v>178</v>
      </c>
      <c r="AN27" s="373"/>
      <c r="AO27" s="373"/>
      <c r="AP27" s="373"/>
      <c r="AQ27" s="373"/>
      <c r="AR27" s="374"/>
      <c r="AS27" s="372" t="s">
        <v>178</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129910</v>
      </c>
      <c r="BO27" s="454"/>
      <c r="BP27" s="454"/>
      <c r="BQ27" s="454"/>
      <c r="BR27" s="454"/>
      <c r="BS27" s="454"/>
      <c r="BT27" s="454"/>
      <c r="BU27" s="455"/>
      <c r="BV27" s="453">
        <v>129815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2600</v>
      </c>
      <c r="R28" s="373"/>
      <c r="S28" s="373"/>
      <c r="T28" s="373"/>
      <c r="U28" s="373"/>
      <c r="V28" s="374"/>
      <c r="W28" s="462"/>
      <c r="X28" s="399"/>
      <c r="Y28" s="400"/>
      <c r="Z28" s="375" t="s">
        <v>188</v>
      </c>
      <c r="AA28" s="376"/>
      <c r="AB28" s="376"/>
      <c r="AC28" s="376"/>
      <c r="AD28" s="376"/>
      <c r="AE28" s="376"/>
      <c r="AF28" s="376"/>
      <c r="AG28" s="377"/>
      <c r="AH28" s="372" t="s">
        <v>178</v>
      </c>
      <c r="AI28" s="373"/>
      <c r="AJ28" s="373"/>
      <c r="AK28" s="373"/>
      <c r="AL28" s="374"/>
      <c r="AM28" s="372" t="s">
        <v>178</v>
      </c>
      <c r="AN28" s="373"/>
      <c r="AO28" s="373"/>
      <c r="AP28" s="373"/>
      <c r="AQ28" s="373"/>
      <c r="AR28" s="374"/>
      <c r="AS28" s="372" t="s">
        <v>178</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1582162</v>
      </c>
      <c r="BO28" s="449"/>
      <c r="BP28" s="449"/>
      <c r="BQ28" s="449"/>
      <c r="BR28" s="449"/>
      <c r="BS28" s="449"/>
      <c r="BT28" s="449"/>
      <c r="BU28" s="450"/>
      <c r="BV28" s="448">
        <v>1521991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8</v>
      </c>
      <c r="M29" s="373"/>
      <c r="N29" s="373"/>
      <c r="O29" s="373"/>
      <c r="P29" s="374"/>
      <c r="Q29" s="372">
        <v>2500</v>
      </c>
      <c r="R29" s="373"/>
      <c r="S29" s="373"/>
      <c r="T29" s="373"/>
      <c r="U29" s="373"/>
      <c r="V29" s="374"/>
      <c r="W29" s="463"/>
      <c r="X29" s="464"/>
      <c r="Y29" s="465"/>
      <c r="Z29" s="375" t="s">
        <v>191</v>
      </c>
      <c r="AA29" s="376"/>
      <c r="AB29" s="376"/>
      <c r="AC29" s="376"/>
      <c r="AD29" s="376"/>
      <c r="AE29" s="376"/>
      <c r="AF29" s="376"/>
      <c r="AG29" s="377"/>
      <c r="AH29" s="372">
        <v>83</v>
      </c>
      <c r="AI29" s="373"/>
      <c r="AJ29" s="373"/>
      <c r="AK29" s="373"/>
      <c r="AL29" s="374"/>
      <c r="AM29" s="372">
        <v>232732</v>
      </c>
      <c r="AN29" s="373"/>
      <c r="AO29" s="373"/>
      <c r="AP29" s="373"/>
      <c r="AQ29" s="373"/>
      <c r="AR29" s="374"/>
      <c r="AS29" s="372">
        <v>2804</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5429</v>
      </c>
      <c r="BO29" s="420"/>
      <c r="BP29" s="420"/>
      <c r="BQ29" s="420"/>
      <c r="BR29" s="420"/>
      <c r="BS29" s="420"/>
      <c r="BT29" s="420"/>
      <c r="BU29" s="421"/>
      <c r="BV29" s="419">
        <v>5425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91.7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482969</v>
      </c>
      <c r="BO30" s="454"/>
      <c r="BP30" s="454"/>
      <c r="BQ30" s="454"/>
      <c r="BR30" s="454"/>
      <c r="BS30" s="454"/>
      <c r="BT30" s="454"/>
      <c r="BU30" s="455"/>
      <c r="BV30" s="453">
        <v>482878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川北町国民健康保険特別会計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川北町工業用水道事業会計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川北町簡易水道事業特別会計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白山野々市広域事務組合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川北町余暇健康開発公社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川北町介護保険事業特別会計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川北町農業集落排水事業特別会計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手取郷広域事務組合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川北町土地開発公社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川北町後期高齢者医療特別会計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手取川流域環境衛生事業組合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川北町介護保険サービス事業特別会計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能美介護認定事務組合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石川県市町村退職手当組合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石川県市町村消防団員等公務災害補償等組合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石川県消防賞じゅつ金組合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手取川水防事務組合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石川県町村議会公務災害補償組合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南加賀広域圏事務組合（一般会計）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VXv5Sz/pvuHB4qZo1rsvorJQXpvcxX6k5yeUe0ysgNStjJMmVrmSYz+vQuyXoCUjla2tfzGalXlqUcOb0f9fw==" saltValue="fD6c1Pej0BWHXgomczhWy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569</v>
      </c>
      <c r="D34" s="1151"/>
      <c r="E34" s="1152"/>
      <c r="F34" s="32">
        <v>4.07</v>
      </c>
      <c r="G34" s="33">
        <v>1.88</v>
      </c>
      <c r="H34" s="33">
        <v>2.8</v>
      </c>
      <c r="I34" s="33">
        <v>2.84</v>
      </c>
      <c r="J34" s="34">
        <v>7.87</v>
      </c>
      <c r="K34" s="22"/>
      <c r="L34" s="22"/>
      <c r="M34" s="22"/>
      <c r="N34" s="22"/>
      <c r="O34" s="22"/>
      <c r="P34" s="22"/>
    </row>
    <row r="35" spans="1:16" ht="39" customHeight="1" x14ac:dyDescent="0.15">
      <c r="A35" s="22"/>
      <c r="B35" s="35"/>
      <c r="C35" s="1145" t="s">
        <v>570</v>
      </c>
      <c r="D35" s="1146"/>
      <c r="E35" s="1147"/>
      <c r="F35" s="36">
        <v>3.51</v>
      </c>
      <c r="G35" s="37">
        <v>3.97</v>
      </c>
      <c r="H35" s="37">
        <v>4.93</v>
      </c>
      <c r="I35" s="37">
        <v>5.08</v>
      </c>
      <c r="J35" s="38">
        <v>0.92</v>
      </c>
      <c r="K35" s="22"/>
      <c r="L35" s="22"/>
      <c r="M35" s="22"/>
      <c r="N35" s="22"/>
      <c r="O35" s="22"/>
      <c r="P35" s="22"/>
    </row>
    <row r="36" spans="1:16" ht="39" customHeight="1" x14ac:dyDescent="0.15">
      <c r="A36" s="22"/>
      <c r="B36" s="35"/>
      <c r="C36" s="1145" t="s">
        <v>571</v>
      </c>
      <c r="D36" s="1146"/>
      <c r="E36" s="1147"/>
      <c r="F36" s="36">
        <v>1.04</v>
      </c>
      <c r="G36" s="37">
        <v>1.06</v>
      </c>
      <c r="H36" s="37">
        <v>0.93</v>
      </c>
      <c r="I36" s="37">
        <v>0.92</v>
      </c>
      <c r="J36" s="38">
        <v>0.64</v>
      </c>
      <c r="K36" s="22"/>
      <c r="L36" s="22"/>
      <c r="M36" s="22"/>
      <c r="N36" s="22"/>
      <c r="O36" s="22"/>
      <c r="P36" s="22"/>
    </row>
    <row r="37" spans="1:16" ht="39" customHeight="1" x14ac:dyDescent="0.15">
      <c r="A37" s="22"/>
      <c r="B37" s="35"/>
      <c r="C37" s="1145" t="s">
        <v>572</v>
      </c>
      <c r="D37" s="1146"/>
      <c r="E37" s="1147"/>
      <c r="F37" s="36">
        <v>0.9</v>
      </c>
      <c r="G37" s="37">
        <v>0.39</v>
      </c>
      <c r="H37" s="37">
        <v>0.17</v>
      </c>
      <c r="I37" s="37">
        <v>0.43</v>
      </c>
      <c r="J37" s="38">
        <v>0.46</v>
      </c>
      <c r="K37" s="22"/>
      <c r="L37" s="22"/>
      <c r="M37" s="22"/>
      <c r="N37" s="22"/>
      <c r="O37" s="22"/>
      <c r="P37" s="22"/>
    </row>
    <row r="38" spans="1:16" ht="39" customHeight="1" x14ac:dyDescent="0.15">
      <c r="A38" s="22"/>
      <c r="B38" s="35"/>
      <c r="C38" s="1145" t="s">
        <v>573</v>
      </c>
      <c r="D38" s="1146"/>
      <c r="E38" s="1147"/>
      <c r="F38" s="36">
        <v>0.28999999999999998</v>
      </c>
      <c r="G38" s="37">
        <v>0.28999999999999998</v>
      </c>
      <c r="H38" s="37">
        <v>0.23</v>
      </c>
      <c r="I38" s="37">
        <v>0.23</v>
      </c>
      <c r="J38" s="38">
        <v>0.17</v>
      </c>
      <c r="K38" s="22"/>
      <c r="L38" s="22"/>
      <c r="M38" s="22"/>
      <c r="N38" s="22"/>
      <c r="O38" s="22"/>
      <c r="P38" s="22"/>
    </row>
    <row r="39" spans="1:16" ht="39" customHeight="1" x14ac:dyDescent="0.15">
      <c r="A39" s="22"/>
      <c r="B39" s="35"/>
      <c r="C39" s="1145" t="s">
        <v>574</v>
      </c>
      <c r="D39" s="1146"/>
      <c r="E39" s="1147"/>
      <c r="F39" s="36">
        <v>0.03</v>
      </c>
      <c r="G39" s="37">
        <v>0.03</v>
      </c>
      <c r="H39" s="37">
        <v>0.03</v>
      </c>
      <c r="I39" s="37">
        <v>0.04</v>
      </c>
      <c r="J39" s="38">
        <v>0.09</v>
      </c>
      <c r="K39" s="22"/>
      <c r="L39" s="22"/>
      <c r="M39" s="22"/>
      <c r="N39" s="22"/>
      <c r="O39" s="22"/>
      <c r="P39" s="22"/>
    </row>
    <row r="40" spans="1:16" ht="39" customHeight="1" x14ac:dyDescent="0.15">
      <c r="A40" s="22"/>
      <c r="B40" s="35"/>
      <c r="C40" s="1145" t="s">
        <v>575</v>
      </c>
      <c r="D40" s="1146"/>
      <c r="E40" s="1147"/>
      <c r="F40" s="36">
        <v>0.06</v>
      </c>
      <c r="G40" s="37">
        <v>0.04</v>
      </c>
      <c r="H40" s="37">
        <v>7.0000000000000007E-2</v>
      </c>
      <c r="I40" s="37">
        <v>0.08</v>
      </c>
      <c r="J40" s="38">
        <v>0.09</v>
      </c>
      <c r="K40" s="22"/>
      <c r="L40" s="22"/>
      <c r="M40" s="22"/>
      <c r="N40" s="22"/>
      <c r="O40" s="22"/>
      <c r="P40" s="22"/>
    </row>
    <row r="41" spans="1:16" ht="39" customHeight="1" x14ac:dyDescent="0.15">
      <c r="A41" s="22"/>
      <c r="B41" s="35"/>
      <c r="C41" s="1145" t="s">
        <v>576</v>
      </c>
      <c r="D41" s="1146"/>
      <c r="E41" s="1147"/>
      <c r="F41" s="36">
        <v>0.06</v>
      </c>
      <c r="G41" s="37">
        <v>0.05</v>
      </c>
      <c r="H41" s="37">
        <v>0.02</v>
      </c>
      <c r="I41" s="37">
        <v>0.04</v>
      </c>
      <c r="J41" s="38">
        <v>0.04</v>
      </c>
      <c r="K41" s="22"/>
      <c r="L41" s="22"/>
      <c r="M41" s="22"/>
      <c r="N41" s="22"/>
      <c r="O41" s="22"/>
      <c r="P41" s="22"/>
    </row>
    <row r="42" spans="1:16" ht="39" customHeight="1" x14ac:dyDescent="0.15">
      <c r="A42" s="22"/>
      <c r="B42" s="39"/>
      <c r="C42" s="1145" t="s">
        <v>577</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578</v>
      </c>
      <c r="D43" s="1149"/>
      <c r="E43" s="1150"/>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3nBAob6wYjj8xGKOhTWyi0YkgDVCo/6HA42MZR93tvHxWFJcSDeWxWO/AKaf+glelqUCEscrMEW5/ufFBQknQ==" saltValue="1s96D3AXdW6q+kOKuME/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1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431</v>
      </c>
      <c r="L45" s="60">
        <v>444</v>
      </c>
      <c r="M45" s="60">
        <v>406</v>
      </c>
      <c r="N45" s="60">
        <v>487</v>
      </c>
      <c r="O45" s="61">
        <v>360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49</v>
      </c>
      <c r="L48" s="64">
        <v>55</v>
      </c>
      <c r="M48" s="64">
        <v>29</v>
      </c>
      <c r="N48" s="64">
        <v>21</v>
      </c>
      <c r="O48" s="65">
        <v>9</v>
      </c>
      <c r="P48" s="48"/>
      <c r="Q48" s="48"/>
      <c r="R48" s="48"/>
      <c r="S48" s="48"/>
      <c r="T48" s="48"/>
      <c r="U48" s="48"/>
    </row>
    <row r="49" spans="1:21" ht="30.75" customHeight="1" x14ac:dyDescent="0.15">
      <c r="A49" s="48"/>
      <c r="B49" s="1178"/>
      <c r="C49" s="1179"/>
      <c r="D49" s="62"/>
      <c r="E49" s="1155" t="s">
        <v>16</v>
      </c>
      <c r="F49" s="1155"/>
      <c r="G49" s="1155"/>
      <c r="H49" s="1155"/>
      <c r="I49" s="1155"/>
      <c r="J49" s="1156"/>
      <c r="K49" s="63">
        <v>55</v>
      </c>
      <c r="L49" s="64">
        <v>48</v>
      </c>
      <c r="M49" s="64">
        <v>61</v>
      </c>
      <c r="N49" s="64">
        <v>80</v>
      </c>
      <c r="O49" s="65">
        <v>82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520</v>
      </c>
      <c r="L50" s="64" t="s">
        <v>520</v>
      </c>
      <c r="M50" s="64" t="s">
        <v>520</v>
      </c>
      <c r="N50" s="64" t="s">
        <v>520</v>
      </c>
      <c r="O50" s="65" t="s">
        <v>520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344</v>
      </c>
      <c r="L52" s="64">
        <v>342</v>
      </c>
      <c r="M52" s="64">
        <v>323</v>
      </c>
      <c r="N52" s="64">
        <v>420</v>
      </c>
      <c r="O52" s="65">
        <v>301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191</v>
      </c>
      <c r="L53" s="69">
        <v>205</v>
      </c>
      <c r="M53" s="69">
        <v>173</v>
      </c>
      <c r="N53" s="69">
        <v>168</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LFfhZpB+ajYST/R4HU/fADUodSev96+Pi0F+GzNvZmGTcGq35ilTBhFoTSHJsqTLgo+O94IydzZNvYppgxBPw==" saltValue="w7sKp/5b+/JucqKLn6k+O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6" t="s">
        <v>32</v>
      </c>
      <c r="C41" s="1197"/>
      <c r="D41" s="105"/>
      <c r="E41" s="1198" t="s">
        <v>33</v>
      </c>
      <c r="F41" s="1198"/>
      <c r="G41" s="1198"/>
      <c r="H41" s="1199"/>
      <c r="I41" s="355">
        <v>4213</v>
      </c>
      <c r="J41" s="356">
        <v>4205</v>
      </c>
      <c r="K41" s="356">
        <v>4327</v>
      </c>
      <c r="L41" s="356">
        <v>4323</v>
      </c>
      <c r="M41" s="357">
        <v>4385</v>
      </c>
    </row>
    <row r="42" spans="2:13" ht="27.75" customHeight="1" x14ac:dyDescent="0.15">
      <c r="B42" s="1186"/>
      <c r="C42" s="1187"/>
      <c r="D42" s="106"/>
      <c r="E42" s="1190" t="s">
        <v>34</v>
      </c>
      <c r="F42" s="1190"/>
      <c r="G42" s="1190"/>
      <c r="H42" s="1191"/>
      <c r="I42" s="358" t="s">
        <v>520</v>
      </c>
      <c r="J42" s="359" t="s">
        <v>520</v>
      </c>
      <c r="K42" s="359" t="s">
        <v>520</v>
      </c>
      <c r="L42" s="359" t="s">
        <v>520</v>
      </c>
      <c r="M42" s="360" t="s">
        <v>520</v>
      </c>
    </row>
    <row r="43" spans="2:13" ht="27.75" customHeight="1" x14ac:dyDescent="0.15">
      <c r="B43" s="1186"/>
      <c r="C43" s="1187"/>
      <c r="D43" s="106"/>
      <c r="E43" s="1190" t="s">
        <v>35</v>
      </c>
      <c r="F43" s="1190"/>
      <c r="G43" s="1190"/>
      <c r="H43" s="1191"/>
      <c r="I43" s="358">
        <v>208</v>
      </c>
      <c r="J43" s="359">
        <v>189</v>
      </c>
      <c r="K43" s="359">
        <v>173</v>
      </c>
      <c r="L43" s="359">
        <v>228</v>
      </c>
      <c r="M43" s="360">
        <v>275</v>
      </c>
    </row>
    <row r="44" spans="2:13" ht="27.75" customHeight="1" x14ac:dyDescent="0.15">
      <c r="B44" s="1186"/>
      <c r="C44" s="1187"/>
      <c r="D44" s="106"/>
      <c r="E44" s="1190" t="s">
        <v>36</v>
      </c>
      <c r="F44" s="1190"/>
      <c r="G44" s="1190"/>
      <c r="H44" s="1191"/>
      <c r="I44" s="358">
        <v>639</v>
      </c>
      <c r="J44" s="359">
        <v>633</v>
      </c>
      <c r="K44" s="359">
        <v>599</v>
      </c>
      <c r="L44" s="359">
        <v>638</v>
      </c>
      <c r="M44" s="360">
        <v>615</v>
      </c>
    </row>
    <row r="45" spans="2:13" ht="27.75" customHeight="1" x14ac:dyDescent="0.15">
      <c r="B45" s="1186"/>
      <c r="C45" s="1187"/>
      <c r="D45" s="106"/>
      <c r="E45" s="1190" t="s">
        <v>37</v>
      </c>
      <c r="F45" s="1190"/>
      <c r="G45" s="1190"/>
      <c r="H45" s="1191"/>
      <c r="I45" s="358">
        <v>451</v>
      </c>
      <c r="J45" s="359">
        <v>438</v>
      </c>
      <c r="K45" s="359">
        <v>402</v>
      </c>
      <c r="L45" s="359">
        <v>335</v>
      </c>
      <c r="M45" s="360">
        <v>306</v>
      </c>
    </row>
    <row r="46" spans="2:13" ht="27.75" customHeight="1" x14ac:dyDescent="0.15">
      <c r="B46" s="1186"/>
      <c r="C46" s="1187"/>
      <c r="D46" s="107"/>
      <c r="E46" s="1190" t="s">
        <v>38</v>
      </c>
      <c r="F46" s="1190"/>
      <c r="G46" s="1190"/>
      <c r="H46" s="1191"/>
      <c r="I46" s="358">
        <v>132</v>
      </c>
      <c r="J46" s="359" t="s">
        <v>520</v>
      </c>
      <c r="K46" s="359" t="s">
        <v>520</v>
      </c>
      <c r="L46" s="359" t="s">
        <v>520</v>
      </c>
      <c r="M46" s="360" t="s">
        <v>520</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2271</v>
      </c>
      <c r="J50" s="359">
        <v>2272</v>
      </c>
      <c r="K50" s="359">
        <v>2181</v>
      </c>
      <c r="L50" s="359">
        <v>2107</v>
      </c>
      <c r="M50" s="360">
        <v>2167</v>
      </c>
    </row>
    <row r="51" spans="2:13" ht="27.75" customHeight="1" x14ac:dyDescent="0.15">
      <c r="B51" s="1186"/>
      <c r="C51" s="1187"/>
      <c r="D51" s="106"/>
      <c r="E51" s="1190" t="s">
        <v>44</v>
      </c>
      <c r="F51" s="1190"/>
      <c r="G51" s="1190"/>
      <c r="H51" s="1191"/>
      <c r="I51" s="358">
        <v>389</v>
      </c>
      <c r="J51" s="359">
        <v>300</v>
      </c>
      <c r="K51" s="359">
        <v>276</v>
      </c>
      <c r="L51" s="359">
        <v>248</v>
      </c>
      <c r="M51" s="360">
        <v>258</v>
      </c>
    </row>
    <row r="52" spans="2:13" ht="27.75" customHeight="1" x14ac:dyDescent="0.15">
      <c r="B52" s="1188"/>
      <c r="C52" s="1189"/>
      <c r="D52" s="106"/>
      <c r="E52" s="1190" t="s">
        <v>45</v>
      </c>
      <c r="F52" s="1190"/>
      <c r="G52" s="1190"/>
      <c r="H52" s="1191"/>
      <c r="I52" s="358">
        <v>3090</v>
      </c>
      <c r="J52" s="359">
        <v>3120</v>
      </c>
      <c r="K52" s="359">
        <v>3080</v>
      </c>
      <c r="L52" s="359">
        <v>3019</v>
      </c>
      <c r="M52" s="360">
        <v>3057</v>
      </c>
    </row>
    <row r="53" spans="2:13" ht="27.75" customHeight="1" thickBot="1" x14ac:dyDescent="0.2">
      <c r="B53" s="1192" t="s">
        <v>46</v>
      </c>
      <c r="C53" s="1193"/>
      <c r="D53" s="110"/>
      <c r="E53" s="1194" t="s">
        <v>47</v>
      </c>
      <c r="F53" s="1194"/>
      <c r="G53" s="1194"/>
      <c r="H53" s="1195"/>
      <c r="I53" s="361">
        <v>-106</v>
      </c>
      <c r="J53" s="362">
        <v>-227</v>
      </c>
      <c r="K53" s="362">
        <v>-36</v>
      </c>
      <c r="L53" s="362">
        <v>150</v>
      </c>
      <c r="M53" s="363">
        <v>99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09HQwqJ5CowufSlITEbxmjGfrDVPupviFyEcP+BFYSQnQ3YFX9HG1/NZbY1FIEzeQWYLrGVAo1WK0qSIjcWfGA==" saltValue="6lzcymhT8uPPyqT/fhje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1602</v>
      </c>
      <c r="G55" s="122">
        <v>1522</v>
      </c>
      <c r="H55" s="123">
        <v>1582</v>
      </c>
    </row>
    <row r="56" spans="2:8" ht="52.5" customHeight="1" x14ac:dyDescent="0.15">
      <c r="B56" s="124"/>
      <c r="C56" s="1213" t="s">
        <v>51</v>
      </c>
      <c r="D56" s="1213"/>
      <c r="E56" s="1214"/>
      <c r="F56" s="125">
        <v>5</v>
      </c>
      <c r="G56" s="125">
        <v>5</v>
      </c>
      <c r="H56" s="126">
        <v>5</v>
      </c>
    </row>
    <row r="57" spans="2:8" ht="53.25" customHeight="1" x14ac:dyDescent="0.15">
      <c r="B57" s="124"/>
      <c r="C57" s="1215" t="s">
        <v>52</v>
      </c>
      <c r="D57" s="1215"/>
      <c r="E57" s="1216"/>
      <c r="F57" s="127">
        <v>479</v>
      </c>
      <c r="G57" s="127">
        <v>483</v>
      </c>
      <c r="H57" s="128">
        <v>483</v>
      </c>
    </row>
    <row r="58" spans="2:8" ht="45.75" customHeight="1" x14ac:dyDescent="0.15">
      <c r="B58" s="129"/>
      <c r="C58" s="1203" t="s">
        <v>605</v>
      </c>
      <c r="D58" s="1204"/>
      <c r="E58" s="1205"/>
      <c r="F58" s="130">
        <v>232</v>
      </c>
      <c r="G58" s="130">
        <v>232</v>
      </c>
      <c r="H58" s="131">
        <v>232</v>
      </c>
    </row>
    <row r="59" spans="2:8" ht="45.75" customHeight="1" x14ac:dyDescent="0.15">
      <c r="B59" s="129"/>
      <c r="C59" s="1203" t="s">
        <v>606</v>
      </c>
      <c r="D59" s="1204"/>
      <c r="E59" s="1205"/>
      <c r="F59" s="130">
        <v>109</v>
      </c>
      <c r="G59" s="130">
        <v>109</v>
      </c>
      <c r="H59" s="131">
        <v>110</v>
      </c>
    </row>
    <row r="60" spans="2:8" ht="45.75" customHeight="1" x14ac:dyDescent="0.15">
      <c r="B60" s="129"/>
      <c r="C60" s="1203" t="s">
        <v>607</v>
      </c>
      <c r="D60" s="1204"/>
      <c r="E60" s="1205"/>
      <c r="F60" s="130">
        <v>104</v>
      </c>
      <c r="G60" s="130">
        <v>88</v>
      </c>
      <c r="H60" s="131">
        <v>88</v>
      </c>
    </row>
    <row r="61" spans="2:8" ht="45.75" customHeight="1" x14ac:dyDescent="0.15">
      <c r="B61" s="129"/>
      <c r="C61" s="1203" t="s">
        <v>608</v>
      </c>
      <c r="D61" s="1204"/>
      <c r="E61" s="1205"/>
      <c r="F61" s="130">
        <v>11</v>
      </c>
      <c r="G61" s="130">
        <v>33</v>
      </c>
      <c r="H61" s="131">
        <v>33</v>
      </c>
    </row>
    <row r="62" spans="2:8" ht="45.75" customHeight="1" thickBot="1" x14ac:dyDescent="0.2">
      <c r="B62" s="132"/>
      <c r="C62" s="1206" t="s">
        <v>609</v>
      </c>
      <c r="D62" s="1207"/>
      <c r="E62" s="1208"/>
      <c r="F62" s="133">
        <v>20</v>
      </c>
      <c r="G62" s="133">
        <v>20</v>
      </c>
      <c r="H62" s="134">
        <v>20</v>
      </c>
    </row>
    <row r="63" spans="2:8" ht="52.5" customHeight="1" thickBot="1" x14ac:dyDescent="0.2">
      <c r="B63" s="135"/>
      <c r="C63" s="1209" t="s">
        <v>53</v>
      </c>
      <c r="D63" s="1209"/>
      <c r="E63" s="1210"/>
      <c r="F63" s="136">
        <v>2086</v>
      </c>
      <c r="G63" s="136">
        <v>2010</v>
      </c>
      <c r="H63" s="137">
        <v>2071</v>
      </c>
    </row>
    <row r="64" spans="2:8" x14ac:dyDescent="0.15"/>
  </sheetData>
  <sheetProtection algorithmName="SHA-512" hashValue="LtiHpLL/2SnsLhcRcnNqCUxF/82HFO3pxJTLP6B0S9k+NWgDxq27DVlahSUZVaC80YTC0srLu+LdX1xx7tm7Sw==" saltValue="97ZmAMYZdrkGOAF6IZ7k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59133</v>
      </c>
      <c r="E3" s="156"/>
      <c r="F3" s="157">
        <v>114790</v>
      </c>
      <c r="G3" s="158"/>
      <c r="H3" s="159"/>
    </row>
    <row r="4" spans="1:8" x14ac:dyDescent="0.15">
      <c r="A4" s="160"/>
      <c r="B4" s="161"/>
      <c r="C4" s="162"/>
      <c r="D4" s="163">
        <v>33128</v>
      </c>
      <c r="E4" s="164"/>
      <c r="F4" s="165">
        <v>55601</v>
      </c>
      <c r="G4" s="166"/>
      <c r="H4" s="167"/>
    </row>
    <row r="5" spans="1:8" x14ac:dyDescent="0.15">
      <c r="A5" s="148" t="s">
        <v>553</v>
      </c>
      <c r="B5" s="153"/>
      <c r="C5" s="154"/>
      <c r="D5" s="155">
        <v>96041</v>
      </c>
      <c r="E5" s="156"/>
      <c r="F5" s="157">
        <v>126262</v>
      </c>
      <c r="G5" s="158"/>
      <c r="H5" s="159"/>
    </row>
    <row r="6" spans="1:8" x14ac:dyDescent="0.15">
      <c r="A6" s="160"/>
      <c r="B6" s="161"/>
      <c r="C6" s="162"/>
      <c r="D6" s="163">
        <v>29353</v>
      </c>
      <c r="E6" s="164"/>
      <c r="F6" s="165">
        <v>56769</v>
      </c>
      <c r="G6" s="166"/>
      <c r="H6" s="167"/>
    </row>
    <row r="7" spans="1:8" x14ac:dyDescent="0.15">
      <c r="A7" s="148" t="s">
        <v>554</v>
      </c>
      <c r="B7" s="153"/>
      <c r="C7" s="154"/>
      <c r="D7" s="155">
        <v>154172</v>
      </c>
      <c r="E7" s="156"/>
      <c r="F7" s="157">
        <v>126525</v>
      </c>
      <c r="G7" s="158"/>
      <c r="H7" s="159"/>
    </row>
    <row r="8" spans="1:8" x14ac:dyDescent="0.15">
      <c r="A8" s="160"/>
      <c r="B8" s="161"/>
      <c r="C8" s="162"/>
      <c r="D8" s="163">
        <v>34011</v>
      </c>
      <c r="E8" s="164"/>
      <c r="F8" s="165">
        <v>67052</v>
      </c>
      <c r="G8" s="166"/>
      <c r="H8" s="167"/>
    </row>
    <row r="9" spans="1:8" x14ac:dyDescent="0.15">
      <c r="A9" s="148" t="s">
        <v>555</v>
      </c>
      <c r="B9" s="153"/>
      <c r="C9" s="154"/>
      <c r="D9" s="155">
        <v>93633</v>
      </c>
      <c r="E9" s="156"/>
      <c r="F9" s="157">
        <v>122054</v>
      </c>
      <c r="G9" s="158"/>
      <c r="H9" s="159"/>
    </row>
    <row r="10" spans="1:8" x14ac:dyDescent="0.15">
      <c r="A10" s="160"/>
      <c r="B10" s="161"/>
      <c r="C10" s="162"/>
      <c r="D10" s="163">
        <v>38755</v>
      </c>
      <c r="E10" s="164"/>
      <c r="F10" s="165">
        <v>68298</v>
      </c>
      <c r="G10" s="166"/>
      <c r="H10" s="167"/>
    </row>
    <row r="11" spans="1:8" x14ac:dyDescent="0.15">
      <c r="A11" s="148" t="s">
        <v>556</v>
      </c>
      <c r="B11" s="153"/>
      <c r="C11" s="154"/>
      <c r="D11" s="155">
        <v>109932</v>
      </c>
      <c r="E11" s="156"/>
      <c r="F11" s="157">
        <v>111644</v>
      </c>
      <c r="G11" s="158"/>
      <c r="H11" s="159"/>
    </row>
    <row r="12" spans="1:8" x14ac:dyDescent="0.15">
      <c r="A12" s="160"/>
      <c r="B12" s="161"/>
      <c r="C12" s="168"/>
      <c r="D12" s="163">
        <v>37172</v>
      </c>
      <c r="E12" s="164"/>
      <c r="F12" s="165">
        <v>66606</v>
      </c>
      <c r="G12" s="166"/>
      <c r="H12" s="167"/>
    </row>
    <row r="13" spans="1:8" x14ac:dyDescent="0.15">
      <c r="A13" s="148"/>
      <c r="B13" s="153"/>
      <c r="C13" s="169"/>
      <c r="D13" s="170">
        <v>102582</v>
      </c>
      <c r="E13" s="171"/>
      <c r="F13" s="172">
        <v>120255</v>
      </c>
      <c r="G13" s="173"/>
      <c r="H13" s="159"/>
    </row>
    <row r="14" spans="1:8" x14ac:dyDescent="0.15">
      <c r="A14" s="160"/>
      <c r="B14" s="161"/>
      <c r="C14" s="162"/>
      <c r="D14" s="163">
        <v>34484</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4.07</v>
      </c>
      <c r="C19" s="174">
        <f>ROUND(VALUE(SUBSTITUTE(実質収支比率等に係る経年分析!G$48,"▲","-")),2)</f>
        <v>1.88</v>
      </c>
      <c r="D19" s="174">
        <f>ROUND(VALUE(SUBSTITUTE(実質収支比率等に係る経年分析!H$48,"▲","-")),2)</f>
        <v>2.8</v>
      </c>
      <c r="E19" s="174">
        <f>ROUND(VALUE(SUBSTITUTE(実質収支比率等に係る経年分析!I$48,"▲","-")),2)</f>
        <v>2.85</v>
      </c>
      <c r="F19" s="174">
        <f>ROUND(VALUE(SUBSTITUTE(実質収支比率等に係る経年分析!J$48,"▲","-")),2)</f>
        <v>7.87</v>
      </c>
    </row>
    <row r="20" spans="1:11" x14ac:dyDescent="0.15">
      <c r="A20" s="174" t="s">
        <v>57</v>
      </c>
      <c r="B20" s="174">
        <f>ROUND(VALUE(SUBSTITUTE(実質収支比率等に係る経年分析!F$47,"▲","-")),2)</f>
        <v>75.989999999999995</v>
      </c>
      <c r="C20" s="174">
        <f>ROUND(VALUE(SUBSTITUTE(実質収支比率等に係る経年分析!G$47,"▲","-")),2)</f>
        <v>73.430000000000007</v>
      </c>
      <c r="D20" s="174">
        <f>ROUND(VALUE(SUBSTITUTE(実質収支比率等に係る経年分析!H$47,"▲","-")),2)</f>
        <v>71.05</v>
      </c>
      <c r="E20" s="174">
        <f>ROUND(VALUE(SUBSTITUTE(実質収支比率等に係る経年分析!I$47,"▲","-")),2)</f>
        <v>66.19</v>
      </c>
      <c r="F20" s="174">
        <f>ROUND(VALUE(SUBSTITUTE(実質収支比率等に係る経年分析!J$47,"▲","-")),2)</f>
        <v>68.25</v>
      </c>
    </row>
    <row r="21" spans="1:11" x14ac:dyDescent="0.15">
      <c r="A21" s="174" t="s">
        <v>58</v>
      </c>
      <c r="B21" s="174">
        <f>IF(ISNUMBER(VALUE(SUBSTITUTE(実質収支比率等に係る経年分析!F$49,"▲","-"))),ROUND(VALUE(SUBSTITUTE(実質収支比率等に係る経年分析!F$49,"▲","-")),2),NA())</f>
        <v>-9.6999999999999993</v>
      </c>
      <c r="C21" s="174">
        <f>IF(ISNUMBER(VALUE(SUBSTITUTE(実質収支比率等に係る経年分析!G$49,"▲","-"))),ROUND(VALUE(SUBSTITUTE(実質収支比率等に係る経年分析!G$49,"▲","-")),2),NA())</f>
        <v>-2.02</v>
      </c>
      <c r="D21" s="174">
        <f>IF(ISNUMBER(VALUE(SUBSTITUTE(実質収支比率等に係る経年分析!H$49,"▲","-"))),ROUND(VALUE(SUBSTITUTE(実質収支比率等に係る経年分析!H$49,"▲","-")),2),NA())</f>
        <v>1.19</v>
      </c>
      <c r="E21" s="174">
        <f>IF(ISNUMBER(VALUE(SUBSTITUTE(実質収支比率等に係る経年分析!I$49,"▲","-"))),ROUND(VALUE(SUBSTITUTE(実質収支比率等に係る経年分析!I$49,"▲","-")),2),NA())</f>
        <v>-3.37</v>
      </c>
      <c r="F21" s="174">
        <f>IF(ISNUMBER(VALUE(SUBSTITUTE(実質収支比率等に係る経年分析!J$49,"▲","-"))),ROUND(VALUE(SUBSTITUTE(実質収支比率等に係る経年分析!J$49,"▲","-")),2),NA())</f>
        <v>10.99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川北町後期高齢者医療特別会計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川北町介護保険サービス事業特別会計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川北町簡易水道事業特別会計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川北町農業集落排水事業特別会計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0.28999999999999998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0.17</v>
      </c>
    </row>
    <row r="33" spans="1:16" x14ac:dyDescent="0.15">
      <c r="A33" s="175" t="str">
        <f>IF(連結実質赤字比率に係る赤字・黒字の構成分析!C$37="",NA(),連結実質赤字比率に係る赤字・黒字の構成分析!C$37)</f>
        <v>川北町介護保険事業特別会計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0.46</v>
      </c>
    </row>
    <row r="34" spans="1:16" x14ac:dyDescent="0.15">
      <c r="A34" s="175" t="str">
        <f>IF(連結実質赤字比率に係る赤字・黒字の構成分析!C$36="",NA(),連結実質赤字比率に係る赤字・黒字の構成分析!C$36)</f>
        <v>川北町国民健康保険特別会計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0.64</v>
      </c>
    </row>
    <row r="35" spans="1:16" x14ac:dyDescent="0.15">
      <c r="A35" s="175" t="str">
        <f>IF(連結実質赤字比率に係る赤字・黒字の構成分析!C$35="",NA(),連結実質赤字比率に係る赤字・黒字の構成分析!C$35)</f>
        <v>川北町工業用水道事業会計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2.84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7.87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344</v>
      </c>
      <c r="E42" s="176"/>
      <c r="F42" s="176"/>
      <c r="G42" s="176">
        <f>'実質公債費比率（分子）の構造'!L$52</f>
        <v>342</v>
      </c>
      <c r="H42" s="176"/>
      <c r="I42" s="176"/>
      <c r="J42" s="176">
        <f>'実質公債費比率（分子）の構造'!M$52</f>
        <v>323</v>
      </c>
      <c r="K42" s="176"/>
      <c r="L42" s="176"/>
      <c r="M42" s="176">
        <f>'実質公債費比率（分子）の構造'!N$52</f>
        <v>420</v>
      </c>
      <c r="N42" s="176"/>
      <c r="O42" s="176"/>
      <c r="P42" s="176">
        <f>'実質公債費比率（分子）の構造'!O$52</f>
        <v>301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55</v>
      </c>
      <c r="C45" s="176"/>
      <c r="D45" s="176"/>
      <c r="E45" s="176">
        <f>'実質公債費比率（分子）の構造'!L$49</f>
        <v>48</v>
      </c>
      <c r="F45" s="176"/>
      <c r="G45" s="176"/>
      <c r="H45" s="176">
        <f>'実質公債費比率（分子）の構造'!M$49</f>
        <v>61</v>
      </c>
      <c r="I45" s="176"/>
      <c r="J45" s="176"/>
      <c r="K45" s="176">
        <f>'実質公債費比率（分子）の構造'!N$49</f>
        <v>80</v>
      </c>
      <c r="L45" s="176"/>
      <c r="M45" s="176"/>
      <c r="N45" s="176">
        <f>'実質公債費比率（分子）の構造'!O$49</f>
        <v>82</v>
      </c>
      <c r="O45" s="176"/>
      <c r="P45" s="176"/>
    </row>
    <row r="46" spans="1:16" x14ac:dyDescent="0.15">
      <c r="A46" s="176" t="s">
        <v>69</v>
      </c>
      <c r="B46" s="176">
        <f>'実質公債費比率（分子）の構造'!K$48</f>
        <v>49</v>
      </c>
      <c r="C46" s="176"/>
      <c r="D46" s="176"/>
      <c r="E46" s="176">
        <f>'実質公債費比率（分子）の構造'!L$48</f>
        <v>55</v>
      </c>
      <c r="F46" s="176"/>
      <c r="G46" s="176"/>
      <c r="H46" s="176">
        <f>'実質公債費比率（分子）の構造'!M$48</f>
        <v>29</v>
      </c>
      <c r="I46" s="176"/>
      <c r="J46" s="176"/>
      <c r="K46" s="176">
        <f>'実質公債費比率（分子）の構造'!N$48</f>
        <v>21</v>
      </c>
      <c r="L46" s="176"/>
      <c r="M46" s="176"/>
      <c r="N46" s="176">
        <f>'実質公債費比率（分子）の構造'!O$48</f>
        <v>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431</v>
      </c>
      <c r="C49" s="176"/>
      <c r="D49" s="176"/>
      <c r="E49" s="176">
        <f>'実質公債費比率（分子）の構造'!L$45</f>
        <v>444</v>
      </c>
      <c r="F49" s="176"/>
      <c r="G49" s="176"/>
      <c r="H49" s="176">
        <f>'実質公債費比率（分子）の構造'!M$45</f>
        <v>406</v>
      </c>
      <c r="I49" s="176"/>
      <c r="J49" s="176"/>
      <c r="K49" s="176">
        <f>'実質公債費比率（分子）の構造'!N$45</f>
        <v>487</v>
      </c>
      <c r="L49" s="176"/>
      <c r="M49" s="176"/>
      <c r="N49" s="176">
        <f>'実質公債費比率（分子）の構造'!O$45</f>
        <v>360</v>
      </c>
      <c r="O49" s="176"/>
      <c r="P49" s="176"/>
    </row>
    <row r="50" spans="1:16" x14ac:dyDescent="0.15">
      <c r="A50" s="176" t="s">
        <v>73</v>
      </c>
      <c r="B50" s="176" t="e">
        <f>NA()</f>
        <v>#N/A</v>
      </c>
      <c r="C50" s="176">
        <f>IF(ISNUMBER('実質公債費比率（分子）の構造'!K$53),'実質公債費比率（分子）の構造'!K$53,NA())</f>
        <v>191</v>
      </c>
      <c r="D50" s="176" t="e">
        <f>NA()</f>
        <v>#N/A</v>
      </c>
      <c r="E50" s="176" t="e">
        <f>NA()</f>
        <v>#N/A</v>
      </c>
      <c r="F50" s="176">
        <f>IF(ISNUMBER('実質公債費比率（分子）の構造'!L$53),'実質公債費比率（分子）の構造'!L$53,NA())</f>
        <v>205</v>
      </c>
      <c r="G50" s="176" t="e">
        <f>NA()</f>
        <v>#N/A</v>
      </c>
      <c r="H50" s="176" t="e">
        <f>NA()</f>
        <v>#N/A</v>
      </c>
      <c r="I50" s="176">
        <f>IF(ISNUMBER('実質公債費比率（分子）の構造'!M$53),'実質公債費比率（分子）の構造'!M$53,NA())</f>
        <v>173</v>
      </c>
      <c r="J50" s="176" t="e">
        <f>NA()</f>
        <v>#N/A</v>
      </c>
      <c r="K50" s="176" t="e">
        <f>NA()</f>
        <v>#N/A</v>
      </c>
      <c r="L50" s="176">
        <f>IF(ISNUMBER('実質公債費比率（分子）の構造'!N$53),'実質公債費比率（分子）の構造'!N$53,NA())</f>
        <v>168</v>
      </c>
      <c r="M50" s="176" t="e">
        <f>NA()</f>
        <v>#N/A</v>
      </c>
      <c r="N50" s="176" t="e">
        <f>NA()</f>
        <v>#N/A</v>
      </c>
      <c r="O50" s="176">
        <f>IF(ISNUMBER('実質公債費比率（分子）の構造'!O$53),'実質公債費比率（分子）の構造'!O$53,NA())</f>
        <v>150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3090</v>
      </c>
      <c r="E56" s="175"/>
      <c r="F56" s="175"/>
      <c r="G56" s="175">
        <f>'将来負担比率（分子）の構造'!J$52</f>
        <v>3120</v>
      </c>
      <c r="H56" s="175"/>
      <c r="I56" s="175"/>
      <c r="J56" s="175">
        <f>'将来負担比率（分子）の構造'!K$52</f>
        <v>3080</v>
      </c>
      <c r="K56" s="175"/>
      <c r="L56" s="175"/>
      <c r="M56" s="175">
        <f>'将来負担比率（分子）の構造'!L$52</f>
        <v>3019</v>
      </c>
      <c r="N56" s="175"/>
      <c r="O56" s="175"/>
      <c r="P56" s="175">
        <f>'将来負担比率（分子）の構造'!M$52</f>
        <v>3057</v>
      </c>
    </row>
    <row r="57" spans="1:16" x14ac:dyDescent="0.15">
      <c r="A57" s="175" t="s">
        <v>44</v>
      </c>
      <c r="B57" s="175"/>
      <c r="C57" s="175"/>
      <c r="D57" s="175">
        <f>'将来負担比率（分子）の構造'!I$51</f>
        <v>389</v>
      </c>
      <c r="E57" s="175"/>
      <c r="F57" s="175"/>
      <c r="G57" s="175">
        <f>'将来負担比率（分子）の構造'!J$51</f>
        <v>300</v>
      </c>
      <c r="H57" s="175"/>
      <c r="I57" s="175"/>
      <c r="J57" s="175">
        <f>'将来負担比率（分子）の構造'!K$51</f>
        <v>276</v>
      </c>
      <c r="K57" s="175"/>
      <c r="L57" s="175"/>
      <c r="M57" s="175">
        <f>'将来負担比率（分子）の構造'!L$51</f>
        <v>248</v>
      </c>
      <c r="N57" s="175"/>
      <c r="O57" s="175"/>
      <c r="P57" s="175">
        <f>'将来負担比率（分子）の構造'!M$51</f>
        <v>258</v>
      </c>
    </row>
    <row r="58" spans="1:16" x14ac:dyDescent="0.15">
      <c r="A58" s="175" t="s">
        <v>43</v>
      </c>
      <c r="B58" s="175"/>
      <c r="C58" s="175"/>
      <c r="D58" s="175">
        <f>'将来負担比率（分子）の構造'!I$50</f>
        <v>2271</v>
      </c>
      <c r="E58" s="175"/>
      <c r="F58" s="175"/>
      <c r="G58" s="175">
        <f>'将来負担比率（分子）の構造'!J$50</f>
        <v>2272</v>
      </c>
      <c r="H58" s="175"/>
      <c r="I58" s="175"/>
      <c r="J58" s="175">
        <f>'将来負担比率（分子）の構造'!K$50</f>
        <v>2181</v>
      </c>
      <c r="K58" s="175"/>
      <c r="L58" s="175"/>
      <c r="M58" s="175">
        <f>'将来負担比率（分子）の構造'!L$50</f>
        <v>2107</v>
      </c>
      <c r="N58" s="175"/>
      <c r="O58" s="175"/>
      <c r="P58" s="175">
        <f>'将来負担比率（分子）の構造'!M$50</f>
        <v>2167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132</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451</v>
      </c>
      <c r="C62" s="175"/>
      <c r="D62" s="175"/>
      <c r="E62" s="175">
        <f>'将来負担比率（分子）の構造'!J$45</f>
        <v>438</v>
      </c>
      <c r="F62" s="175"/>
      <c r="G62" s="175"/>
      <c r="H62" s="175">
        <f>'将来負担比率（分子）の構造'!K$45</f>
        <v>402</v>
      </c>
      <c r="I62" s="175"/>
      <c r="J62" s="175"/>
      <c r="K62" s="175">
        <f>'将来負担比率（分子）の構造'!L$45</f>
        <v>335</v>
      </c>
      <c r="L62" s="175"/>
      <c r="M62" s="175"/>
      <c r="N62" s="175">
        <f>'将来負担比率（分子）の構造'!M$45</f>
        <v>306</v>
      </c>
      <c r="O62" s="175"/>
      <c r="P62" s="175"/>
    </row>
    <row r="63" spans="1:16" x14ac:dyDescent="0.15">
      <c r="A63" s="175" t="s">
        <v>36</v>
      </c>
      <c r="B63" s="175">
        <f>'将来負担比率（分子）の構造'!I$44</f>
        <v>639</v>
      </c>
      <c r="C63" s="175"/>
      <c r="D63" s="175"/>
      <c r="E63" s="175">
        <f>'将来負担比率（分子）の構造'!J$44</f>
        <v>633</v>
      </c>
      <c r="F63" s="175"/>
      <c r="G63" s="175"/>
      <c r="H63" s="175">
        <f>'将来負担比率（分子）の構造'!K$44</f>
        <v>599</v>
      </c>
      <c r="I63" s="175"/>
      <c r="J63" s="175"/>
      <c r="K63" s="175">
        <f>'将来負担比率（分子）の構造'!L$44</f>
        <v>638</v>
      </c>
      <c r="L63" s="175"/>
      <c r="M63" s="175"/>
      <c r="N63" s="175">
        <f>'将来負担比率（分子）の構造'!M$44</f>
        <v>615</v>
      </c>
      <c r="O63" s="175"/>
      <c r="P63" s="175"/>
    </row>
    <row r="64" spans="1:16" x14ac:dyDescent="0.15">
      <c r="A64" s="175" t="s">
        <v>35</v>
      </c>
      <c r="B64" s="175">
        <f>'将来負担比率（分子）の構造'!I$43</f>
        <v>208</v>
      </c>
      <c r="C64" s="175"/>
      <c r="D64" s="175"/>
      <c r="E64" s="175">
        <f>'将来負担比率（分子）の構造'!J$43</f>
        <v>189</v>
      </c>
      <c r="F64" s="175"/>
      <c r="G64" s="175"/>
      <c r="H64" s="175">
        <f>'将来負担比率（分子）の構造'!K$43</f>
        <v>173</v>
      </c>
      <c r="I64" s="175"/>
      <c r="J64" s="175"/>
      <c r="K64" s="175">
        <f>'将来負担比率（分子）の構造'!L$43</f>
        <v>228</v>
      </c>
      <c r="L64" s="175"/>
      <c r="M64" s="175"/>
      <c r="N64" s="175">
        <f>'将来負担比率（分子）の構造'!M$43</f>
        <v>275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4213</v>
      </c>
      <c r="C66" s="175"/>
      <c r="D66" s="175"/>
      <c r="E66" s="175">
        <f>'将来負担比率（分子）の構造'!J$41</f>
        <v>4205</v>
      </c>
      <c r="F66" s="175"/>
      <c r="G66" s="175"/>
      <c r="H66" s="175">
        <f>'将来負担比率（分子）の構造'!K$41</f>
        <v>4327</v>
      </c>
      <c r="I66" s="175"/>
      <c r="J66" s="175"/>
      <c r="K66" s="175">
        <f>'将来負担比率（分子）の構造'!L$41</f>
        <v>4323</v>
      </c>
      <c r="L66" s="175"/>
      <c r="M66" s="175"/>
      <c r="N66" s="175">
        <f>'将来負担比率（分子）の構造'!M$41</f>
        <v>4385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150</v>
      </c>
      <c r="M67" s="175" t="e">
        <f>NA()</f>
        <v>#N/A</v>
      </c>
      <c r="N67" s="175" t="e">
        <f>NA()</f>
        <v>#N/A</v>
      </c>
      <c r="O67" s="175">
        <f>IF(ISNUMBER('将来負担比率（分子）の構造'!M$53), IF('将来負担比率（分子）の構造'!M$53 &lt; 0, 0, '将来負担比率（分子）の構造'!M$53), NA())</f>
        <v>99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1602</v>
      </c>
      <c r="C72" s="179">
        <f>基金残高に係る経年分析!G55</f>
        <v>1522</v>
      </c>
      <c r="D72" s="179">
        <f>基金残高に係る経年分析!H55</f>
        <v>1582</v>
      </c>
    </row>
    <row r="73" spans="1:16" x14ac:dyDescent="0.15">
      <c r="A73" s="178" t="s">
        <v>80</v>
      </c>
      <c r="B73" s="179">
        <f>基金残高に係る経年分析!F56</f>
        <v>5</v>
      </c>
      <c r="C73" s="179">
        <f>基金残高に係る経年分析!G56</f>
        <v>5</v>
      </c>
      <c r="D73" s="179">
        <f>基金残高に係る経年分析!H56</f>
        <v>5</v>
      </c>
    </row>
    <row r="74" spans="1:16" x14ac:dyDescent="0.15">
      <c r="A74" s="178" t="s">
        <v>81</v>
      </c>
      <c r="B74" s="179">
        <f>基金残高に係る経年分析!F57</f>
        <v>479</v>
      </c>
      <c r="C74" s="179">
        <f>基金残高に係る経年分析!G57</f>
        <v>483</v>
      </c>
      <c r="D74" s="179">
        <f>基金残高に係る経年分析!H57</f>
        <v>483</v>
      </c>
    </row>
  </sheetData>
  <sheetProtection algorithmName="SHA-512" hashValue="OnrU64uww71/sF7T7acRmAVV3K/wwqoUYruQLdT2sCPQ2Drn792pWoxTW5Mp0+RooRTLqBRDDRJtafQsmzfIeQ==" saltValue="yULNxgIEHbi/mN8xdeG+5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1330840</v>
      </c>
      <c r="S5" s="677"/>
      <c r="T5" s="677"/>
      <c r="U5" s="677"/>
      <c r="V5" s="677"/>
      <c r="W5" s="677"/>
      <c r="X5" s="677"/>
      <c r="Y5" s="702"/>
      <c r="Z5" s="715">
        <v>31.4</v>
      </c>
      <c r="AA5" s="715"/>
      <c r="AB5" s="715"/>
      <c r="AC5" s="715"/>
      <c r="AD5" s="716">
        <v>1330840</v>
      </c>
      <c r="AE5" s="716"/>
      <c r="AF5" s="716"/>
      <c r="AG5" s="716"/>
      <c r="AH5" s="716"/>
      <c r="AI5" s="716"/>
      <c r="AJ5" s="716"/>
      <c r="AK5" s="716"/>
      <c r="AL5" s="703">
        <v>51.6</v>
      </c>
      <c r="AM5" s="685"/>
      <c r="AN5" s="685"/>
      <c r="AO5" s="704"/>
      <c r="AP5" s="679" t="s">
        <v>231</v>
      </c>
      <c r="AQ5" s="680"/>
      <c r="AR5" s="680"/>
      <c r="AS5" s="680"/>
      <c r="AT5" s="680"/>
      <c r="AU5" s="680"/>
      <c r="AV5" s="680"/>
      <c r="AW5" s="680"/>
      <c r="AX5" s="680"/>
      <c r="AY5" s="680"/>
      <c r="AZ5" s="680"/>
      <c r="BA5" s="680"/>
      <c r="BB5" s="680"/>
      <c r="BC5" s="680"/>
      <c r="BD5" s="680"/>
      <c r="BE5" s="680"/>
      <c r="BF5" s="681"/>
      <c r="BG5" s="621">
        <v>1330840</v>
      </c>
      <c r="BH5" s="622"/>
      <c r="BI5" s="622"/>
      <c r="BJ5" s="622"/>
      <c r="BK5" s="622"/>
      <c r="BL5" s="622"/>
      <c r="BM5" s="622"/>
      <c r="BN5" s="623"/>
      <c r="BO5" s="659">
        <v>100</v>
      </c>
      <c r="BP5" s="659"/>
      <c r="BQ5" s="659"/>
      <c r="BR5" s="659"/>
      <c r="BS5" s="660">
        <v>170434</v>
      </c>
      <c r="BT5" s="660"/>
      <c r="BU5" s="660"/>
      <c r="BV5" s="660"/>
      <c r="BW5" s="660"/>
      <c r="BX5" s="660"/>
      <c r="BY5" s="660"/>
      <c r="BZ5" s="660"/>
      <c r="CA5" s="660"/>
      <c r="CB5" s="695"/>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21127</v>
      </c>
      <c r="S6" s="622"/>
      <c r="T6" s="622"/>
      <c r="U6" s="622"/>
      <c r="V6" s="622"/>
      <c r="W6" s="622"/>
      <c r="X6" s="622"/>
      <c r="Y6" s="623"/>
      <c r="Z6" s="659">
        <v>0.5</v>
      </c>
      <c r="AA6" s="659"/>
      <c r="AB6" s="659"/>
      <c r="AC6" s="659"/>
      <c r="AD6" s="660">
        <v>21127</v>
      </c>
      <c r="AE6" s="660"/>
      <c r="AF6" s="660"/>
      <c r="AG6" s="660"/>
      <c r="AH6" s="660"/>
      <c r="AI6" s="660"/>
      <c r="AJ6" s="660"/>
      <c r="AK6" s="660"/>
      <c r="AL6" s="624">
        <v>0.8</v>
      </c>
      <c r="AM6" s="625"/>
      <c r="AN6" s="625"/>
      <c r="AO6" s="661"/>
      <c r="AP6" s="618" t="s">
        <v>236</v>
      </c>
      <c r="AQ6" s="619"/>
      <c r="AR6" s="619"/>
      <c r="AS6" s="619"/>
      <c r="AT6" s="619"/>
      <c r="AU6" s="619"/>
      <c r="AV6" s="619"/>
      <c r="AW6" s="619"/>
      <c r="AX6" s="619"/>
      <c r="AY6" s="619"/>
      <c r="AZ6" s="619"/>
      <c r="BA6" s="619"/>
      <c r="BB6" s="619"/>
      <c r="BC6" s="619"/>
      <c r="BD6" s="619"/>
      <c r="BE6" s="619"/>
      <c r="BF6" s="620"/>
      <c r="BG6" s="621">
        <v>1330840</v>
      </c>
      <c r="BH6" s="622"/>
      <c r="BI6" s="622"/>
      <c r="BJ6" s="622"/>
      <c r="BK6" s="622"/>
      <c r="BL6" s="622"/>
      <c r="BM6" s="622"/>
      <c r="BN6" s="623"/>
      <c r="BO6" s="659">
        <v>100</v>
      </c>
      <c r="BP6" s="659"/>
      <c r="BQ6" s="659"/>
      <c r="BR6" s="659"/>
      <c r="BS6" s="660">
        <v>170434</v>
      </c>
      <c r="BT6" s="660"/>
      <c r="BU6" s="660"/>
      <c r="BV6" s="660"/>
      <c r="BW6" s="660"/>
      <c r="BX6" s="660"/>
      <c r="BY6" s="660"/>
      <c r="BZ6" s="660"/>
      <c r="CA6" s="660"/>
      <c r="CB6" s="695"/>
      <c r="CD6" s="679" t="s">
        <v>237</v>
      </c>
      <c r="CE6" s="680"/>
      <c r="CF6" s="680"/>
      <c r="CG6" s="680"/>
      <c r="CH6" s="680"/>
      <c r="CI6" s="680"/>
      <c r="CJ6" s="680"/>
      <c r="CK6" s="680"/>
      <c r="CL6" s="680"/>
      <c r="CM6" s="680"/>
      <c r="CN6" s="680"/>
      <c r="CO6" s="680"/>
      <c r="CP6" s="680"/>
      <c r="CQ6" s="681"/>
      <c r="CR6" s="621">
        <v>66467</v>
      </c>
      <c r="CS6" s="622"/>
      <c r="CT6" s="622"/>
      <c r="CU6" s="622"/>
      <c r="CV6" s="622"/>
      <c r="CW6" s="622"/>
      <c r="CX6" s="622"/>
      <c r="CY6" s="623"/>
      <c r="CZ6" s="703">
        <v>1.6</v>
      </c>
      <c r="DA6" s="685"/>
      <c r="DB6" s="685"/>
      <c r="DC6" s="705"/>
      <c r="DD6" s="627" t="s">
        <v>139</v>
      </c>
      <c r="DE6" s="622"/>
      <c r="DF6" s="622"/>
      <c r="DG6" s="622"/>
      <c r="DH6" s="622"/>
      <c r="DI6" s="622"/>
      <c r="DJ6" s="622"/>
      <c r="DK6" s="622"/>
      <c r="DL6" s="622"/>
      <c r="DM6" s="622"/>
      <c r="DN6" s="622"/>
      <c r="DO6" s="622"/>
      <c r="DP6" s="623"/>
      <c r="DQ6" s="627">
        <v>66467</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349</v>
      </c>
      <c r="S7" s="622"/>
      <c r="T7" s="622"/>
      <c r="U7" s="622"/>
      <c r="V7" s="622"/>
      <c r="W7" s="622"/>
      <c r="X7" s="622"/>
      <c r="Y7" s="623"/>
      <c r="Z7" s="659">
        <v>0</v>
      </c>
      <c r="AA7" s="659"/>
      <c r="AB7" s="659"/>
      <c r="AC7" s="659"/>
      <c r="AD7" s="660">
        <v>349</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405413</v>
      </c>
      <c r="BH7" s="622"/>
      <c r="BI7" s="622"/>
      <c r="BJ7" s="622"/>
      <c r="BK7" s="622"/>
      <c r="BL7" s="622"/>
      <c r="BM7" s="622"/>
      <c r="BN7" s="623"/>
      <c r="BO7" s="659">
        <v>30.5</v>
      </c>
      <c r="BP7" s="659"/>
      <c r="BQ7" s="659"/>
      <c r="BR7" s="659"/>
      <c r="BS7" s="660">
        <v>20061</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621079</v>
      </c>
      <c r="CS7" s="622"/>
      <c r="CT7" s="622"/>
      <c r="CU7" s="622"/>
      <c r="CV7" s="622"/>
      <c r="CW7" s="622"/>
      <c r="CX7" s="622"/>
      <c r="CY7" s="623"/>
      <c r="CZ7" s="659">
        <v>15.3</v>
      </c>
      <c r="DA7" s="659"/>
      <c r="DB7" s="659"/>
      <c r="DC7" s="659"/>
      <c r="DD7" s="627">
        <v>49263</v>
      </c>
      <c r="DE7" s="622"/>
      <c r="DF7" s="622"/>
      <c r="DG7" s="622"/>
      <c r="DH7" s="622"/>
      <c r="DI7" s="622"/>
      <c r="DJ7" s="622"/>
      <c r="DK7" s="622"/>
      <c r="DL7" s="622"/>
      <c r="DM7" s="622"/>
      <c r="DN7" s="622"/>
      <c r="DO7" s="622"/>
      <c r="DP7" s="623"/>
      <c r="DQ7" s="627">
        <v>576891</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4042</v>
      </c>
      <c r="S8" s="622"/>
      <c r="T8" s="622"/>
      <c r="U8" s="622"/>
      <c r="V8" s="622"/>
      <c r="W8" s="622"/>
      <c r="X8" s="622"/>
      <c r="Y8" s="623"/>
      <c r="Z8" s="659">
        <v>0.1</v>
      </c>
      <c r="AA8" s="659"/>
      <c r="AB8" s="659"/>
      <c r="AC8" s="659"/>
      <c r="AD8" s="660">
        <v>4042</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11659</v>
      </c>
      <c r="BH8" s="622"/>
      <c r="BI8" s="622"/>
      <c r="BJ8" s="622"/>
      <c r="BK8" s="622"/>
      <c r="BL8" s="622"/>
      <c r="BM8" s="622"/>
      <c r="BN8" s="623"/>
      <c r="BO8" s="659">
        <v>0.9</v>
      </c>
      <c r="BP8" s="659"/>
      <c r="BQ8" s="659"/>
      <c r="BR8" s="659"/>
      <c r="BS8" s="660" t="s">
        <v>139</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1030841</v>
      </c>
      <c r="CS8" s="622"/>
      <c r="CT8" s="622"/>
      <c r="CU8" s="622"/>
      <c r="CV8" s="622"/>
      <c r="CW8" s="622"/>
      <c r="CX8" s="622"/>
      <c r="CY8" s="623"/>
      <c r="CZ8" s="659">
        <v>25.4</v>
      </c>
      <c r="DA8" s="659"/>
      <c r="DB8" s="659"/>
      <c r="DC8" s="659"/>
      <c r="DD8" s="627">
        <v>11261</v>
      </c>
      <c r="DE8" s="622"/>
      <c r="DF8" s="622"/>
      <c r="DG8" s="622"/>
      <c r="DH8" s="622"/>
      <c r="DI8" s="622"/>
      <c r="DJ8" s="622"/>
      <c r="DK8" s="622"/>
      <c r="DL8" s="622"/>
      <c r="DM8" s="622"/>
      <c r="DN8" s="622"/>
      <c r="DO8" s="622"/>
      <c r="DP8" s="623"/>
      <c r="DQ8" s="627">
        <v>691493</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3800</v>
      </c>
      <c r="S9" s="622"/>
      <c r="T9" s="622"/>
      <c r="U9" s="622"/>
      <c r="V9" s="622"/>
      <c r="W9" s="622"/>
      <c r="X9" s="622"/>
      <c r="Y9" s="623"/>
      <c r="Z9" s="659">
        <v>0.1</v>
      </c>
      <c r="AA9" s="659"/>
      <c r="AB9" s="659"/>
      <c r="AC9" s="659"/>
      <c r="AD9" s="660">
        <v>3800</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304789</v>
      </c>
      <c r="BH9" s="622"/>
      <c r="BI9" s="622"/>
      <c r="BJ9" s="622"/>
      <c r="BK9" s="622"/>
      <c r="BL9" s="622"/>
      <c r="BM9" s="622"/>
      <c r="BN9" s="623"/>
      <c r="BO9" s="659">
        <v>22.9</v>
      </c>
      <c r="BP9" s="659"/>
      <c r="BQ9" s="659"/>
      <c r="BR9" s="659"/>
      <c r="BS9" s="660" t="s">
        <v>139</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448176</v>
      </c>
      <c r="CS9" s="622"/>
      <c r="CT9" s="622"/>
      <c r="CU9" s="622"/>
      <c r="CV9" s="622"/>
      <c r="CW9" s="622"/>
      <c r="CX9" s="622"/>
      <c r="CY9" s="623"/>
      <c r="CZ9" s="659">
        <v>11</v>
      </c>
      <c r="DA9" s="659"/>
      <c r="DB9" s="659"/>
      <c r="DC9" s="659"/>
      <c r="DD9" s="627">
        <v>2808</v>
      </c>
      <c r="DE9" s="622"/>
      <c r="DF9" s="622"/>
      <c r="DG9" s="622"/>
      <c r="DH9" s="622"/>
      <c r="DI9" s="622"/>
      <c r="DJ9" s="622"/>
      <c r="DK9" s="622"/>
      <c r="DL9" s="622"/>
      <c r="DM9" s="622"/>
      <c r="DN9" s="622"/>
      <c r="DO9" s="622"/>
      <c r="DP9" s="623"/>
      <c r="DQ9" s="627">
        <v>406558</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139</v>
      </c>
      <c r="AA10" s="659"/>
      <c r="AB10" s="659"/>
      <c r="AC10" s="659"/>
      <c r="AD10" s="660" t="s">
        <v>139</v>
      </c>
      <c r="AE10" s="660"/>
      <c r="AF10" s="660"/>
      <c r="AG10" s="660"/>
      <c r="AH10" s="660"/>
      <c r="AI10" s="660"/>
      <c r="AJ10" s="660"/>
      <c r="AK10" s="660"/>
      <c r="AL10" s="624" t="s">
        <v>139</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32594</v>
      </c>
      <c r="BH10" s="622"/>
      <c r="BI10" s="622"/>
      <c r="BJ10" s="622"/>
      <c r="BK10" s="622"/>
      <c r="BL10" s="622"/>
      <c r="BM10" s="622"/>
      <c r="BN10" s="623"/>
      <c r="BO10" s="659">
        <v>2.4</v>
      </c>
      <c r="BP10" s="659"/>
      <c r="BQ10" s="659"/>
      <c r="BR10" s="659"/>
      <c r="BS10" s="660">
        <v>5421</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v>8240</v>
      </c>
      <c r="CS10" s="622"/>
      <c r="CT10" s="622"/>
      <c r="CU10" s="622"/>
      <c r="CV10" s="622"/>
      <c r="CW10" s="622"/>
      <c r="CX10" s="622"/>
      <c r="CY10" s="623"/>
      <c r="CZ10" s="659">
        <v>0.2</v>
      </c>
      <c r="DA10" s="659"/>
      <c r="DB10" s="659"/>
      <c r="DC10" s="659"/>
      <c r="DD10" s="627" t="s">
        <v>139</v>
      </c>
      <c r="DE10" s="622"/>
      <c r="DF10" s="622"/>
      <c r="DG10" s="622"/>
      <c r="DH10" s="622"/>
      <c r="DI10" s="622"/>
      <c r="DJ10" s="622"/>
      <c r="DK10" s="622"/>
      <c r="DL10" s="622"/>
      <c r="DM10" s="622"/>
      <c r="DN10" s="622"/>
      <c r="DO10" s="622"/>
      <c r="DP10" s="623"/>
      <c r="DQ10" s="627" t="s">
        <v>139</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172793</v>
      </c>
      <c r="S11" s="622"/>
      <c r="T11" s="622"/>
      <c r="U11" s="622"/>
      <c r="V11" s="622"/>
      <c r="W11" s="622"/>
      <c r="X11" s="622"/>
      <c r="Y11" s="623"/>
      <c r="Z11" s="624">
        <v>4.0999999999999996</v>
      </c>
      <c r="AA11" s="625"/>
      <c r="AB11" s="625"/>
      <c r="AC11" s="626"/>
      <c r="AD11" s="627">
        <v>172793</v>
      </c>
      <c r="AE11" s="622"/>
      <c r="AF11" s="622"/>
      <c r="AG11" s="622"/>
      <c r="AH11" s="622"/>
      <c r="AI11" s="622"/>
      <c r="AJ11" s="622"/>
      <c r="AK11" s="623"/>
      <c r="AL11" s="624">
        <v>6.7</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56371</v>
      </c>
      <c r="BH11" s="622"/>
      <c r="BI11" s="622"/>
      <c r="BJ11" s="622"/>
      <c r="BK11" s="622"/>
      <c r="BL11" s="622"/>
      <c r="BM11" s="622"/>
      <c r="BN11" s="623"/>
      <c r="BO11" s="659">
        <v>4.2</v>
      </c>
      <c r="BP11" s="659"/>
      <c r="BQ11" s="659"/>
      <c r="BR11" s="659"/>
      <c r="BS11" s="660">
        <v>14640</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185809</v>
      </c>
      <c r="CS11" s="622"/>
      <c r="CT11" s="622"/>
      <c r="CU11" s="622"/>
      <c r="CV11" s="622"/>
      <c r="CW11" s="622"/>
      <c r="CX11" s="622"/>
      <c r="CY11" s="623"/>
      <c r="CZ11" s="659">
        <v>4.5999999999999996</v>
      </c>
      <c r="DA11" s="659"/>
      <c r="DB11" s="659"/>
      <c r="DC11" s="659"/>
      <c r="DD11" s="627">
        <v>24329</v>
      </c>
      <c r="DE11" s="622"/>
      <c r="DF11" s="622"/>
      <c r="DG11" s="622"/>
      <c r="DH11" s="622"/>
      <c r="DI11" s="622"/>
      <c r="DJ11" s="622"/>
      <c r="DK11" s="622"/>
      <c r="DL11" s="622"/>
      <c r="DM11" s="622"/>
      <c r="DN11" s="622"/>
      <c r="DO11" s="622"/>
      <c r="DP11" s="623"/>
      <c r="DQ11" s="627">
        <v>97147</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139</v>
      </c>
      <c r="S12" s="622"/>
      <c r="T12" s="622"/>
      <c r="U12" s="622"/>
      <c r="V12" s="622"/>
      <c r="W12" s="622"/>
      <c r="X12" s="622"/>
      <c r="Y12" s="623"/>
      <c r="Z12" s="659" t="s">
        <v>139</v>
      </c>
      <c r="AA12" s="659"/>
      <c r="AB12" s="659"/>
      <c r="AC12" s="659"/>
      <c r="AD12" s="660" t="s">
        <v>139</v>
      </c>
      <c r="AE12" s="660"/>
      <c r="AF12" s="660"/>
      <c r="AG12" s="660"/>
      <c r="AH12" s="660"/>
      <c r="AI12" s="660"/>
      <c r="AJ12" s="660"/>
      <c r="AK12" s="660"/>
      <c r="AL12" s="624" t="s">
        <v>139</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855927</v>
      </c>
      <c r="BH12" s="622"/>
      <c r="BI12" s="622"/>
      <c r="BJ12" s="622"/>
      <c r="BK12" s="622"/>
      <c r="BL12" s="622"/>
      <c r="BM12" s="622"/>
      <c r="BN12" s="623"/>
      <c r="BO12" s="659">
        <v>64.3</v>
      </c>
      <c r="BP12" s="659"/>
      <c r="BQ12" s="659"/>
      <c r="BR12" s="659"/>
      <c r="BS12" s="660">
        <v>150373</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93964</v>
      </c>
      <c r="CS12" s="622"/>
      <c r="CT12" s="622"/>
      <c r="CU12" s="622"/>
      <c r="CV12" s="622"/>
      <c r="CW12" s="622"/>
      <c r="CX12" s="622"/>
      <c r="CY12" s="623"/>
      <c r="CZ12" s="659">
        <v>2.2999999999999998</v>
      </c>
      <c r="DA12" s="659"/>
      <c r="DB12" s="659"/>
      <c r="DC12" s="659"/>
      <c r="DD12" s="627" t="s">
        <v>139</v>
      </c>
      <c r="DE12" s="622"/>
      <c r="DF12" s="622"/>
      <c r="DG12" s="622"/>
      <c r="DH12" s="622"/>
      <c r="DI12" s="622"/>
      <c r="DJ12" s="622"/>
      <c r="DK12" s="622"/>
      <c r="DL12" s="622"/>
      <c r="DM12" s="622"/>
      <c r="DN12" s="622"/>
      <c r="DO12" s="622"/>
      <c r="DP12" s="623"/>
      <c r="DQ12" s="627">
        <v>93356</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257</v>
      </c>
      <c r="AE13" s="660"/>
      <c r="AF13" s="660"/>
      <c r="AG13" s="660"/>
      <c r="AH13" s="660"/>
      <c r="AI13" s="660"/>
      <c r="AJ13" s="660"/>
      <c r="AK13" s="660"/>
      <c r="AL13" s="624" t="s">
        <v>257</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855576</v>
      </c>
      <c r="BH13" s="622"/>
      <c r="BI13" s="622"/>
      <c r="BJ13" s="622"/>
      <c r="BK13" s="622"/>
      <c r="BL13" s="622"/>
      <c r="BM13" s="622"/>
      <c r="BN13" s="623"/>
      <c r="BO13" s="659">
        <v>64.3</v>
      </c>
      <c r="BP13" s="659"/>
      <c r="BQ13" s="659"/>
      <c r="BR13" s="659"/>
      <c r="BS13" s="660">
        <v>150373</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357486</v>
      </c>
      <c r="CS13" s="622"/>
      <c r="CT13" s="622"/>
      <c r="CU13" s="622"/>
      <c r="CV13" s="622"/>
      <c r="CW13" s="622"/>
      <c r="CX13" s="622"/>
      <c r="CY13" s="623"/>
      <c r="CZ13" s="659">
        <v>8.8000000000000007</v>
      </c>
      <c r="DA13" s="659"/>
      <c r="DB13" s="659"/>
      <c r="DC13" s="659"/>
      <c r="DD13" s="627">
        <v>248422</v>
      </c>
      <c r="DE13" s="622"/>
      <c r="DF13" s="622"/>
      <c r="DG13" s="622"/>
      <c r="DH13" s="622"/>
      <c r="DI13" s="622"/>
      <c r="DJ13" s="622"/>
      <c r="DK13" s="622"/>
      <c r="DL13" s="622"/>
      <c r="DM13" s="622"/>
      <c r="DN13" s="622"/>
      <c r="DO13" s="622"/>
      <c r="DP13" s="623"/>
      <c r="DQ13" s="627">
        <v>151909</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139</v>
      </c>
      <c r="S14" s="622"/>
      <c r="T14" s="622"/>
      <c r="U14" s="622"/>
      <c r="V14" s="622"/>
      <c r="W14" s="622"/>
      <c r="X14" s="622"/>
      <c r="Y14" s="623"/>
      <c r="Z14" s="659" t="s">
        <v>257</v>
      </c>
      <c r="AA14" s="659"/>
      <c r="AB14" s="659"/>
      <c r="AC14" s="659"/>
      <c r="AD14" s="660" t="s">
        <v>139</v>
      </c>
      <c r="AE14" s="660"/>
      <c r="AF14" s="660"/>
      <c r="AG14" s="660"/>
      <c r="AH14" s="660"/>
      <c r="AI14" s="660"/>
      <c r="AJ14" s="660"/>
      <c r="AK14" s="660"/>
      <c r="AL14" s="624" t="s">
        <v>139</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20457</v>
      </c>
      <c r="BH14" s="622"/>
      <c r="BI14" s="622"/>
      <c r="BJ14" s="622"/>
      <c r="BK14" s="622"/>
      <c r="BL14" s="622"/>
      <c r="BM14" s="622"/>
      <c r="BN14" s="623"/>
      <c r="BO14" s="659">
        <v>1.5</v>
      </c>
      <c r="BP14" s="659"/>
      <c r="BQ14" s="659"/>
      <c r="BR14" s="659"/>
      <c r="BS14" s="660" t="s">
        <v>178</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203357</v>
      </c>
      <c r="CS14" s="622"/>
      <c r="CT14" s="622"/>
      <c r="CU14" s="622"/>
      <c r="CV14" s="622"/>
      <c r="CW14" s="622"/>
      <c r="CX14" s="622"/>
      <c r="CY14" s="623"/>
      <c r="CZ14" s="659">
        <v>5</v>
      </c>
      <c r="DA14" s="659"/>
      <c r="DB14" s="659"/>
      <c r="DC14" s="659"/>
      <c r="DD14" s="627">
        <v>23980</v>
      </c>
      <c r="DE14" s="622"/>
      <c r="DF14" s="622"/>
      <c r="DG14" s="622"/>
      <c r="DH14" s="622"/>
      <c r="DI14" s="622"/>
      <c r="DJ14" s="622"/>
      <c r="DK14" s="622"/>
      <c r="DL14" s="622"/>
      <c r="DM14" s="622"/>
      <c r="DN14" s="622"/>
      <c r="DO14" s="622"/>
      <c r="DP14" s="623"/>
      <c r="DQ14" s="627">
        <v>177515</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257</v>
      </c>
      <c r="AA15" s="659"/>
      <c r="AB15" s="659"/>
      <c r="AC15" s="659"/>
      <c r="AD15" s="660" t="s">
        <v>139</v>
      </c>
      <c r="AE15" s="660"/>
      <c r="AF15" s="660"/>
      <c r="AG15" s="660"/>
      <c r="AH15" s="660"/>
      <c r="AI15" s="660"/>
      <c r="AJ15" s="660"/>
      <c r="AK15" s="660"/>
      <c r="AL15" s="624" t="s">
        <v>139</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49043</v>
      </c>
      <c r="BH15" s="622"/>
      <c r="BI15" s="622"/>
      <c r="BJ15" s="622"/>
      <c r="BK15" s="622"/>
      <c r="BL15" s="622"/>
      <c r="BM15" s="622"/>
      <c r="BN15" s="623"/>
      <c r="BO15" s="659">
        <v>3.7</v>
      </c>
      <c r="BP15" s="659"/>
      <c r="BQ15" s="659"/>
      <c r="BR15" s="659"/>
      <c r="BS15" s="660" t="s">
        <v>139</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603164</v>
      </c>
      <c r="CS15" s="622"/>
      <c r="CT15" s="622"/>
      <c r="CU15" s="622"/>
      <c r="CV15" s="622"/>
      <c r="CW15" s="622"/>
      <c r="CX15" s="622"/>
      <c r="CY15" s="623"/>
      <c r="CZ15" s="659">
        <v>14.9</v>
      </c>
      <c r="DA15" s="659"/>
      <c r="DB15" s="659"/>
      <c r="DC15" s="659"/>
      <c r="DD15" s="627">
        <v>316790</v>
      </c>
      <c r="DE15" s="622"/>
      <c r="DF15" s="622"/>
      <c r="DG15" s="622"/>
      <c r="DH15" s="622"/>
      <c r="DI15" s="622"/>
      <c r="DJ15" s="622"/>
      <c r="DK15" s="622"/>
      <c r="DL15" s="622"/>
      <c r="DM15" s="622"/>
      <c r="DN15" s="622"/>
      <c r="DO15" s="622"/>
      <c r="DP15" s="623"/>
      <c r="DQ15" s="627">
        <v>297162</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2758</v>
      </c>
      <c r="S16" s="622"/>
      <c r="T16" s="622"/>
      <c r="U16" s="622"/>
      <c r="V16" s="622"/>
      <c r="W16" s="622"/>
      <c r="X16" s="622"/>
      <c r="Y16" s="623"/>
      <c r="Z16" s="659">
        <v>0.1</v>
      </c>
      <c r="AA16" s="659"/>
      <c r="AB16" s="659"/>
      <c r="AC16" s="659"/>
      <c r="AD16" s="660">
        <v>2758</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59" t="s">
        <v>257</v>
      </c>
      <c r="BP16" s="659"/>
      <c r="BQ16" s="659"/>
      <c r="BR16" s="659"/>
      <c r="BS16" s="660" t="s">
        <v>139</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t="s">
        <v>139</v>
      </c>
      <c r="CS16" s="622"/>
      <c r="CT16" s="622"/>
      <c r="CU16" s="622"/>
      <c r="CV16" s="622"/>
      <c r="CW16" s="622"/>
      <c r="CX16" s="622"/>
      <c r="CY16" s="623"/>
      <c r="CZ16" s="659" t="s">
        <v>139</v>
      </c>
      <c r="DA16" s="659"/>
      <c r="DB16" s="659"/>
      <c r="DC16" s="659"/>
      <c r="DD16" s="627" t="s">
        <v>139</v>
      </c>
      <c r="DE16" s="622"/>
      <c r="DF16" s="622"/>
      <c r="DG16" s="622"/>
      <c r="DH16" s="622"/>
      <c r="DI16" s="622"/>
      <c r="DJ16" s="622"/>
      <c r="DK16" s="622"/>
      <c r="DL16" s="622"/>
      <c r="DM16" s="622"/>
      <c r="DN16" s="622"/>
      <c r="DO16" s="622"/>
      <c r="DP16" s="623"/>
      <c r="DQ16" s="627" t="s">
        <v>257</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18267</v>
      </c>
      <c r="S17" s="622"/>
      <c r="T17" s="622"/>
      <c r="U17" s="622"/>
      <c r="V17" s="622"/>
      <c r="W17" s="622"/>
      <c r="X17" s="622"/>
      <c r="Y17" s="623"/>
      <c r="Z17" s="659">
        <v>0.4</v>
      </c>
      <c r="AA17" s="659"/>
      <c r="AB17" s="659"/>
      <c r="AC17" s="659"/>
      <c r="AD17" s="660">
        <v>18267</v>
      </c>
      <c r="AE17" s="660"/>
      <c r="AF17" s="660"/>
      <c r="AG17" s="660"/>
      <c r="AH17" s="660"/>
      <c r="AI17" s="660"/>
      <c r="AJ17" s="660"/>
      <c r="AK17" s="660"/>
      <c r="AL17" s="624">
        <v>0.7</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257</v>
      </c>
      <c r="BP17" s="659"/>
      <c r="BQ17" s="659"/>
      <c r="BR17" s="659"/>
      <c r="BS17" s="660" t="s">
        <v>139</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438165</v>
      </c>
      <c r="CS17" s="622"/>
      <c r="CT17" s="622"/>
      <c r="CU17" s="622"/>
      <c r="CV17" s="622"/>
      <c r="CW17" s="622"/>
      <c r="CX17" s="622"/>
      <c r="CY17" s="623"/>
      <c r="CZ17" s="659">
        <v>10.8</v>
      </c>
      <c r="DA17" s="659"/>
      <c r="DB17" s="659"/>
      <c r="DC17" s="659"/>
      <c r="DD17" s="627" t="s">
        <v>139</v>
      </c>
      <c r="DE17" s="622"/>
      <c r="DF17" s="622"/>
      <c r="DG17" s="622"/>
      <c r="DH17" s="622"/>
      <c r="DI17" s="622"/>
      <c r="DJ17" s="622"/>
      <c r="DK17" s="622"/>
      <c r="DL17" s="622"/>
      <c r="DM17" s="622"/>
      <c r="DN17" s="622"/>
      <c r="DO17" s="622"/>
      <c r="DP17" s="623"/>
      <c r="DQ17" s="627">
        <v>387748</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63081</v>
      </c>
      <c r="S18" s="622"/>
      <c r="T18" s="622"/>
      <c r="U18" s="622"/>
      <c r="V18" s="622"/>
      <c r="W18" s="622"/>
      <c r="X18" s="622"/>
      <c r="Y18" s="623"/>
      <c r="Z18" s="659">
        <v>1.5</v>
      </c>
      <c r="AA18" s="659"/>
      <c r="AB18" s="659"/>
      <c r="AC18" s="659"/>
      <c r="AD18" s="660">
        <v>63081</v>
      </c>
      <c r="AE18" s="660"/>
      <c r="AF18" s="660"/>
      <c r="AG18" s="660"/>
      <c r="AH18" s="660"/>
      <c r="AI18" s="660"/>
      <c r="AJ18" s="660"/>
      <c r="AK18" s="660"/>
      <c r="AL18" s="624">
        <v>2.4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178</v>
      </c>
      <c r="DA18" s="659"/>
      <c r="DB18" s="659"/>
      <c r="DC18" s="659"/>
      <c r="DD18" s="627" t="s">
        <v>139</v>
      </c>
      <c r="DE18" s="622"/>
      <c r="DF18" s="622"/>
      <c r="DG18" s="622"/>
      <c r="DH18" s="622"/>
      <c r="DI18" s="622"/>
      <c r="DJ18" s="622"/>
      <c r="DK18" s="622"/>
      <c r="DL18" s="622"/>
      <c r="DM18" s="622"/>
      <c r="DN18" s="622"/>
      <c r="DO18" s="622"/>
      <c r="DP18" s="623"/>
      <c r="DQ18" s="627" t="s">
        <v>257</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8969</v>
      </c>
      <c r="S19" s="622"/>
      <c r="T19" s="622"/>
      <c r="U19" s="622"/>
      <c r="V19" s="622"/>
      <c r="W19" s="622"/>
      <c r="X19" s="622"/>
      <c r="Y19" s="623"/>
      <c r="Z19" s="659">
        <v>0.2</v>
      </c>
      <c r="AA19" s="659"/>
      <c r="AB19" s="659"/>
      <c r="AC19" s="659"/>
      <c r="AD19" s="660">
        <v>8969</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139</v>
      </c>
      <c r="BH19" s="622"/>
      <c r="BI19" s="622"/>
      <c r="BJ19" s="622"/>
      <c r="BK19" s="622"/>
      <c r="BL19" s="622"/>
      <c r="BM19" s="622"/>
      <c r="BN19" s="623"/>
      <c r="BO19" s="659" t="s">
        <v>139</v>
      </c>
      <c r="BP19" s="659"/>
      <c r="BQ19" s="659"/>
      <c r="BR19" s="659"/>
      <c r="BS19" s="660" t="s">
        <v>139</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54112</v>
      </c>
      <c r="S20" s="622"/>
      <c r="T20" s="622"/>
      <c r="U20" s="622"/>
      <c r="V20" s="622"/>
      <c r="W20" s="622"/>
      <c r="X20" s="622"/>
      <c r="Y20" s="623"/>
      <c r="Z20" s="659">
        <v>1.3</v>
      </c>
      <c r="AA20" s="659"/>
      <c r="AB20" s="659"/>
      <c r="AC20" s="659"/>
      <c r="AD20" s="660">
        <v>54112</v>
      </c>
      <c r="AE20" s="660"/>
      <c r="AF20" s="660"/>
      <c r="AG20" s="660"/>
      <c r="AH20" s="660"/>
      <c r="AI20" s="660"/>
      <c r="AJ20" s="660"/>
      <c r="AK20" s="660"/>
      <c r="AL20" s="624">
        <v>2.1</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139</v>
      </c>
      <c r="BH20" s="622"/>
      <c r="BI20" s="622"/>
      <c r="BJ20" s="622"/>
      <c r="BK20" s="622"/>
      <c r="BL20" s="622"/>
      <c r="BM20" s="622"/>
      <c r="BN20" s="623"/>
      <c r="BO20" s="659" t="s">
        <v>257</v>
      </c>
      <c r="BP20" s="659"/>
      <c r="BQ20" s="659"/>
      <c r="BR20" s="659"/>
      <c r="BS20" s="660" t="s">
        <v>139</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4056748</v>
      </c>
      <c r="CS20" s="622"/>
      <c r="CT20" s="622"/>
      <c r="CU20" s="622"/>
      <c r="CV20" s="622"/>
      <c r="CW20" s="622"/>
      <c r="CX20" s="622"/>
      <c r="CY20" s="623"/>
      <c r="CZ20" s="659">
        <v>100</v>
      </c>
      <c r="DA20" s="659"/>
      <c r="DB20" s="659"/>
      <c r="DC20" s="659"/>
      <c r="DD20" s="627">
        <v>676853</v>
      </c>
      <c r="DE20" s="622"/>
      <c r="DF20" s="622"/>
      <c r="DG20" s="622"/>
      <c r="DH20" s="622"/>
      <c r="DI20" s="622"/>
      <c r="DJ20" s="622"/>
      <c r="DK20" s="622"/>
      <c r="DL20" s="622"/>
      <c r="DM20" s="622"/>
      <c r="DN20" s="622"/>
      <c r="DO20" s="622"/>
      <c r="DP20" s="623"/>
      <c r="DQ20" s="627">
        <v>2946246</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1130697</v>
      </c>
      <c r="S21" s="622"/>
      <c r="T21" s="622"/>
      <c r="U21" s="622"/>
      <c r="V21" s="622"/>
      <c r="W21" s="622"/>
      <c r="X21" s="622"/>
      <c r="Y21" s="623"/>
      <c r="Z21" s="659">
        <v>26.6</v>
      </c>
      <c r="AA21" s="659"/>
      <c r="AB21" s="659"/>
      <c r="AC21" s="659"/>
      <c r="AD21" s="660">
        <v>957816</v>
      </c>
      <c r="AE21" s="660"/>
      <c r="AF21" s="660"/>
      <c r="AG21" s="660"/>
      <c r="AH21" s="660"/>
      <c r="AI21" s="660"/>
      <c r="AJ21" s="660"/>
      <c r="AK21" s="660"/>
      <c r="AL21" s="624">
        <v>37.200000000000003</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139</v>
      </c>
      <c r="BH21" s="622"/>
      <c r="BI21" s="622"/>
      <c r="BJ21" s="622"/>
      <c r="BK21" s="622"/>
      <c r="BL21" s="622"/>
      <c r="BM21" s="622"/>
      <c r="BN21" s="623"/>
      <c r="BO21" s="659" t="s">
        <v>139</v>
      </c>
      <c r="BP21" s="659"/>
      <c r="BQ21" s="659"/>
      <c r="BR21" s="659"/>
      <c r="BS21" s="660" t="s">
        <v>139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957816</v>
      </c>
      <c r="S22" s="622"/>
      <c r="T22" s="622"/>
      <c r="U22" s="622"/>
      <c r="V22" s="622"/>
      <c r="W22" s="622"/>
      <c r="X22" s="622"/>
      <c r="Y22" s="623"/>
      <c r="Z22" s="659">
        <v>22.6</v>
      </c>
      <c r="AA22" s="659"/>
      <c r="AB22" s="659"/>
      <c r="AC22" s="659"/>
      <c r="AD22" s="660">
        <v>957816</v>
      </c>
      <c r="AE22" s="660"/>
      <c r="AF22" s="660"/>
      <c r="AG22" s="660"/>
      <c r="AH22" s="660"/>
      <c r="AI22" s="660"/>
      <c r="AJ22" s="660"/>
      <c r="AK22" s="660"/>
      <c r="AL22" s="624">
        <v>37.200000000000003</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257</v>
      </c>
      <c r="BH22" s="622"/>
      <c r="BI22" s="622"/>
      <c r="BJ22" s="622"/>
      <c r="BK22" s="622"/>
      <c r="BL22" s="622"/>
      <c r="BM22" s="622"/>
      <c r="BN22" s="623"/>
      <c r="BO22" s="659" t="s">
        <v>139</v>
      </c>
      <c r="BP22" s="659"/>
      <c r="BQ22" s="659"/>
      <c r="BR22" s="659"/>
      <c r="BS22" s="660" t="s">
        <v>139</v>
      </c>
      <c r="BT22" s="660"/>
      <c r="BU22" s="660"/>
      <c r="BV22" s="660"/>
      <c r="BW22" s="660"/>
      <c r="BX22" s="660"/>
      <c r="BY22" s="660"/>
      <c r="BZ22" s="660"/>
      <c r="CA22" s="660"/>
      <c r="CB22" s="695"/>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172881</v>
      </c>
      <c r="S23" s="622"/>
      <c r="T23" s="622"/>
      <c r="U23" s="622"/>
      <c r="V23" s="622"/>
      <c r="W23" s="622"/>
      <c r="X23" s="622"/>
      <c r="Y23" s="623"/>
      <c r="Z23" s="659">
        <v>4.0999999999999996</v>
      </c>
      <c r="AA23" s="659"/>
      <c r="AB23" s="659"/>
      <c r="AC23" s="659"/>
      <c r="AD23" s="660" t="s">
        <v>178</v>
      </c>
      <c r="AE23" s="660"/>
      <c r="AF23" s="660"/>
      <c r="AG23" s="660"/>
      <c r="AH23" s="660"/>
      <c r="AI23" s="660"/>
      <c r="AJ23" s="660"/>
      <c r="AK23" s="660"/>
      <c r="AL23" s="624" t="s">
        <v>139</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139</v>
      </c>
      <c r="BH23" s="622"/>
      <c r="BI23" s="622"/>
      <c r="BJ23" s="622"/>
      <c r="BK23" s="622"/>
      <c r="BL23" s="622"/>
      <c r="BM23" s="622"/>
      <c r="BN23" s="623"/>
      <c r="BO23" s="659" t="s">
        <v>139</v>
      </c>
      <c r="BP23" s="659"/>
      <c r="BQ23" s="659"/>
      <c r="BR23" s="659"/>
      <c r="BS23" s="660" t="s">
        <v>139</v>
      </c>
      <c r="BT23" s="660"/>
      <c r="BU23" s="660"/>
      <c r="BV23" s="660"/>
      <c r="BW23" s="660"/>
      <c r="BX23" s="660"/>
      <c r="BY23" s="660"/>
      <c r="BZ23" s="660"/>
      <c r="CA23" s="660"/>
      <c r="CB23" s="695"/>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257</v>
      </c>
      <c r="S24" s="622"/>
      <c r="T24" s="622"/>
      <c r="U24" s="622"/>
      <c r="V24" s="622"/>
      <c r="W24" s="622"/>
      <c r="X24" s="622"/>
      <c r="Y24" s="623"/>
      <c r="Z24" s="659" t="s">
        <v>139</v>
      </c>
      <c r="AA24" s="659"/>
      <c r="AB24" s="659"/>
      <c r="AC24" s="659"/>
      <c r="AD24" s="660" t="s">
        <v>139</v>
      </c>
      <c r="AE24" s="660"/>
      <c r="AF24" s="660"/>
      <c r="AG24" s="660"/>
      <c r="AH24" s="660"/>
      <c r="AI24" s="660"/>
      <c r="AJ24" s="660"/>
      <c r="AK24" s="660"/>
      <c r="AL24" s="624" t="s">
        <v>139</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178</v>
      </c>
      <c r="BH24" s="622"/>
      <c r="BI24" s="622"/>
      <c r="BJ24" s="622"/>
      <c r="BK24" s="622"/>
      <c r="BL24" s="622"/>
      <c r="BM24" s="622"/>
      <c r="BN24" s="623"/>
      <c r="BO24" s="659" t="s">
        <v>257</v>
      </c>
      <c r="BP24" s="659"/>
      <c r="BQ24" s="659"/>
      <c r="BR24" s="659"/>
      <c r="BS24" s="660" t="s">
        <v>139</v>
      </c>
      <c r="BT24" s="660"/>
      <c r="BU24" s="660"/>
      <c r="BV24" s="660"/>
      <c r="BW24" s="660"/>
      <c r="BX24" s="660"/>
      <c r="BY24" s="660"/>
      <c r="BZ24" s="660"/>
      <c r="CA24" s="660"/>
      <c r="CB24" s="695"/>
      <c r="CD24" s="679" t="s">
        <v>295</v>
      </c>
      <c r="CE24" s="680"/>
      <c r="CF24" s="680"/>
      <c r="CG24" s="680"/>
      <c r="CH24" s="680"/>
      <c r="CI24" s="680"/>
      <c r="CJ24" s="680"/>
      <c r="CK24" s="680"/>
      <c r="CL24" s="680"/>
      <c r="CM24" s="680"/>
      <c r="CN24" s="680"/>
      <c r="CO24" s="680"/>
      <c r="CP24" s="680"/>
      <c r="CQ24" s="681"/>
      <c r="CR24" s="676">
        <v>1737441</v>
      </c>
      <c r="CS24" s="677"/>
      <c r="CT24" s="677"/>
      <c r="CU24" s="677"/>
      <c r="CV24" s="677"/>
      <c r="CW24" s="677"/>
      <c r="CX24" s="677"/>
      <c r="CY24" s="702"/>
      <c r="CZ24" s="703">
        <v>42.8</v>
      </c>
      <c r="DA24" s="685"/>
      <c r="DB24" s="685"/>
      <c r="DC24" s="705"/>
      <c r="DD24" s="701">
        <v>1408285</v>
      </c>
      <c r="DE24" s="677"/>
      <c r="DF24" s="677"/>
      <c r="DG24" s="677"/>
      <c r="DH24" s="677"/>
      <c r="DI24" s="677"/>
      <c r="DJ24" s="677"/>
      <c r="DK24" s="702"/>
      <c r="DL24" s="701">
        <v>1291339</v>
      </c>
      <c r="DM24" s="677"/>
      <c r="DN24" s="677"/>
      <c r="DO24" s="677"/>
      <c r="DP24" s="677"/>
      <c r="DQ24" s="677"/>
      <c r="DR24" s="677"/>
      <c r="DS24" s="677"/>
      <c r="DT24" s="677"/>
      <c r="DU24" s="677"/>
      <c r="DV24" s="702"/>
      <c r="DW24" s="703">
        <v>49</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2747754</v>
      </c>
      <c r="S25" s="622"/>
      <c r="T25" s="622"/>
      <c r="U25" s="622"/>
      <c r="V25" s="622"/>
      <c r="W25" s="622"/>
      <c r="X25" s="622"/>
      <c r="Y25" s="623"/>
      <c r="Z25" s="659">
        <v>64.8</v>
      </c>
      <c r="AA25" s="659"/>
      <c r="AB25" s="659"/>
      <c r="AC25" s="659"/>
      <c r="AD25" s="660">
        <v>2574873</v>
      </c>
      <c r="AE25" s="660"/>
      <c r="AF25" s="660"/>
      <c r="AG25" s="660"/>
      <c r="AH25" s="660"/>
      <c r="AI25" s="660"/>
      <c r="AJ25" s="660"/>
      <c r="AK25" s="660"/>
      <c r="AL25" s="624">
        <v>99.9</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257</v>
      </c>
      <c r="BP25" s="659"/>
      <c r="BQ25" s="659"/>
      <c r="BR25" s="659"/>
      <c r="BS25" s="660" t="s">
        <v>139</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866242</v>
      </c>
      <c r="CS25" s="634"/>
      <c r="CT25" s="634"/>
      <c r="CU25" s="634"/>
      <c r="CV25" s="634"/>
      <c r="CW25" s="634"/>
      <c r="CX25" s="634"/>
      <c r="CY25" s="635"/>
      <c r="CZ25" s="624">
        <v>21.4</v>
      </c>
      <c r="DA25" s="636"/>
      <c r="DB25" s="636"/>
      <c r="DC25" s="637"/>
      <c r="DD25" s="627">
        <v>806850</v>
      </c>
      <c r="DE25" s="634"/>
      <c r="DF25" s="634"/>
      <c r="DG25" s="634"/>
      <c r="DH25" s="634"/>
      <c r="DI25" s="634"/>
      <c r="DJ25" s="634"/>
      <c r="DK25" s="635"/>
      <c r="DL25" s="627">
        <v>798160</v>
      </c>
      <c r="DM25" s="634"/>
      <c r="DN25" s="634"/>
      <c r="DO25" s="634"/>
      <c r="DP25" s="634"/>
      <c r="DQ25" s="634"/>
      <c r="DR25" s="634"/>
      <c r="DS25" s="634"/>
      <c r="DT25" s="634"/>
      <c r="DU25" s="634"/>
      <c r="DV25" s="635"/>
      <c r="DW25" s="624">
        <v>30.3</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t="s">
        <v>139</v>
      </c>
      <c r="S26" s="622"/>
      <c r="T26" s="622"/>
      <c r="U26" s="622"/>
      <c r="V26" s="622"/>
      <c r="W26" s="622"/>
      <c r="X26" s="622"/>
      <c r="Y26" s="623"/>
      <c r="Z26" s="659" t="s">
        <v>139</v>
      </c>
      <c r="AA26" s="659"/>
      <c r="AB26" s="659"/>
      <c r="AC26" s="659"/>
      <c r="AD26" s="660" t="s">
        <v>139</v>
      </c>
      <c r="AE26" s="660"/>
      <c r="AF26" s="660"/>
      <c r="AG26" s="660"/>
      <c r="AH26" s="660"/>
      <c r="AI26" s="660"/>
      <c r="AJ26" s="660"/>
      <c r="AK26" s="660"/>
      <c r="AL26" s="624" t="s">
        <v>178</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139</v>
      </c>
      <c r="BH26" s="622"/>
      <c r="BI26" s="622"/>
      <c r="BJ26" s="622"/>
      <c r="BK26" s="622"/>
      <c r="BL26" s="622"/>
      <c r="BM26" s="622"/>
      <c r="BN26" s="623"/>
      <c r="BO26" s="659" t="s">
        <v>178</v>
      </c>
      <c r="BP26" s="659"/>
      <c r="BQ26" s="659"/>
      <c r="BR26" s="659"/>
      <c r="BS26" s="660" t="s">
        <v>139</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480510</v>
      </c>
      <c r="CS26" s="622"/>
      <c r="CT26" s="622"/>
      <c r="CU26" s="622"/>
      <c r="CV26" s="622"/>
      <c r="CW26" s="622"/>
      <c r="CX26" s="622"/>
      <c r="CY26" s="623"/>
      <c r="CZ26" s="624">
        <v>11.8</v>
      </c>
      <c r="DA26" s="636"/>
      <c r="DB26" s="636"/>
      <c r="DC26" s="637"/>
      <c r="DD26" s="627">
        <v>435917</v>
      </c>
      <c r="DE26" s="622"/>
      <c r="DF26" s="622"/>
      <c r="DG26" s="622"/>
      <c r="DH26" s="622"/>
      <c r="DI26" s="622"/>
      <c r="DJ26" s="622"/>
      <c r="DK26" s="623"/>
      <c r="DL26" s="627" t="s">
        <v>139</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11894</v>
      </c>
      <c r="S27" s="622"/>
      <c r="T27" s="622"/>
      <c r="U27" s="622"/>
      <c r="V27" s="622"/>
      <c r="W27" s="622"/>
      <c r="X27" s="622"/>
      <c r="Y27" s="623"/>
      <c r="Z27" s="659">
        <v>0.3</v>
      </c>
      <c r="AA27" s="659"/>
      <c r="AB27" s="659"/>
      <c r="AC27" s="659"/>
      <c r="AD27" s="660" t="s">
        <v>139</v>
      </c>
      <c r="AE27" s="660"/>
      <c r="AF27" s="660"/>
      <c r="AG27" s="660"/>
      <c r="AH27" s="660"/>
      <c r="AI27" s="660"/>
      <c r="AJ27" s="660"/>
      <c r="AK27" s="660"/>
      <c r="AL27" s="624" t="s">
        <v>139</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1330840</v>
      </c>
      <c r="BH27" s="622"/>
      <c r="BI27" s="622"/>
      <c r="BJ27" s="622"/>
      <c r="BK27" s="622"/>
      <c r="BL27" s="622"/>
      <c r="BM27" s="622"/>
      <c r="BN27" s="623"/>
      <c r="BO27" s="659">
        <v>100</v>
      </c>
      <c r="BP27" s="659"/>
      <c r="BQ27" s="659"/>
      <c r="BR27" s="659"/>
      <c r="BS27" s="660">
        <v>170434</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433034</v>
      </c>
      <c r="CS27" s="634"/>
      <c r="CT27" s="634"/>
      <c r="CU27" s="634"/>
      <c r="CV27" s="634"/>
      <c r="CW27" s="634"/>
      <c r="CX27" s="634"/>
      <c r="CY27" s="635"/>
      <c r="CZ27" s="624">
        <v>10.7</v>
      </c>
      <c r="DA27" s="636"/>
      <c r="DB27" s="636"/>
      <c r="DC27" s="637"/>
      <c r="DD27" s="627">
        <v>213687</v>
      </c>
      <c r="DE27" s="634"/>
      <c r="DF27" s="634"/>
      <c r="DG27" s="634"/>
      <c r="DH27" s="634"/>
      <c r="DI27" s="634"/>
      <c r="DJ27" s="634"/>
      <c r="DK27" s="635"/>
      <c r="DL27" s="627">
        <v>183120</v>
      </c>
      <c r="DM27" s="634"/>
      <c r="DN27" s="634"/>
      <c r="DO27" s="634"/>
      <c r="DP27" s="634"/>
      <c r="DQ27" s="634"/>
      <c r="DR27" s="634"/>
      <c r="DS27" s="634"/>
      <c r="DT27" s="634"/>
      <c r="DU27" s="634"/>
      <c r="DV27" s="635"/>
      <c r="DW27" s="624">
        <v>7</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118450</v>
      </c>
      <c r="S28" s="622"/>
      <c r="T28" s="622"/>
      <c r="U28" s="622"/>
      <c r="V28" s="622"/>
      <c r="W28" s="622"/>
      <c r="X28" s="622"/>
      <c r="Y28" s="623"/>
      <c r="Z28" s="659">
        <v>2.8</v>
      </c>
      <c r="AA28" s="659"/>
      <c r="AB28" s="659"/>
      <c r="AC28" s="659"/>
      <c r="AD28" s="660" t="s">
        <v>139</v>
      </c>
      <c r="AE28" s="660"/>
      <c r="AF28" s="660"/>
      <c r="AG28" s="660"/>
      <c r="AH28" s="660"/>
      <c r="AI28" s="660"/>
      <c r="AJ28" s="660"/>
      <c r="AK28" s="660"/>
      <c r="AL28" s="624" t="s">
        <v>139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438165</v>
      </c>
      <c r="CS28" s="622"/>
      <c r="CT28" s="622"/>
      <c r="CU28" s="622"/>
      <c r="CV28" s="622"/>
      <c r="CW28" s="622"/>
      <c r="CX28" s="622"/>
      <c r="CY28" s="623"/>
      <c r="CZ28" s="624">
        <v>10.8</v>
      </c>
      <c r="DA28" s="636"/>
      <c r="DB28" s="636"/>
      <c r="DC28" s="637"/>
      <c r="DD28" s="627">
        <v>387748</v>
      </c>
      <c r="DE28" s="622"/>
      <c r="DF28" s="622"/>
      <c r="DG28" s="622"/>
      <c r="DH28" s="622"/>
      <c r="DI28" s="622"/>
      <c r="DJ28" s="622"/>
      <c r="DK28" s="623"/>
      <c r="DL28" s="627">
        <v>310059</v>
      </c>
      <c r="DM28" s="622"/>
      <c r="DN28" s="622"/>
      <c r="DO28" s="622"/>
      <c r="DP28" s="622"/>
      <c r="DQ28" s="622"/>
      <c r="DR28" s="622"/>
      <c r="DS28" s="622"/>
      <c r="DT28" s="622"/>
      <c r="DU28" s="622"/>
      <c r="DV28" s="623"/>
      <c r="DW28" s="624">
        <v>11.8</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1993</v>
      </c>
      <c r="S29" s="622"/>
      <c r="T29" s="622"/>
      <c r="U29" s="622"/>
      <c r="V29" s="622"/>
      <c r="W29" s="622"/>
      <c r="X29" s="622"/>
      <c r="Y29" s="623"/>
      <c r="Z29" s="659">
        <v>0</v>
      </c>
      <c r="AA29" s="659"/>
      <c r="AB29" s="659"/>
      <c r="AC29" s="659"/>
      <c r="AD29" s="660" t="s">
        <v>139</v>
      </c>
      <c r="AE29" s="660"/>
      <c r="AF29" s="660"/>
      <c r="AG29" s="660"/>
      <c r="AH29" s="660"/>
      <c r="AI29" s="660"/>
      <c r="AJ29" s="660"/>
      <c r="AK29" s="660"/>
      <c r="AL29" s="624" t="s">
        <v>257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438047</v>
      </c>
      <c r="CS29" s="634"/>
      <c r="CT29" s="634"/>
      <c r="CU29" s="634"/>
      <c r="CV29" s="634"/>
      <c r="CW29" s="634"/>
      <c r="CX29" s="634"/>
      <c r="CY29" s="635"/>
      <c r="CZ29" s="624">
        <v>10.8</v>
      </c>
      <c r="DA29" s="636"/>
      <c r="DB29" s="636"/>
      <c r="DC29" s="637"/>
      <c r="DD29" s="627">
        <v>387630</v>
      </c>
      <c r="DE29" s="634"/>
      <c r="DF29" s="634"/>
      <c r="DG29" s="634"/>
      <c r="DH29" s="634"/>
      <c r="DI29" s="634"/>
      <c r="DJ29" s="634"/>
      <c r="DK29" s="635"/>
      <c r="DL29" s="627">
        <v>309941</v>
      </c>
      <c r="DM29" s="634"/>
      <c r="DN29" s="634"/>
      <c r="DO29" s="634"/>
      <c r="DP29" s="634"/>
      <c r="DQ29" s="634"/>
      <c r="DR29" s="634"/>
      <c r="DS29" s="634"/>
      <c r="DT29" s="634"/>
      <c r="DU29" s="634"/>
      <c r="DV29" s="635"/>
      <c r="DW29" s="624">
        <v>11.8</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477193</v>
      </c>
      <c r="S30" s="622"/>
      <c r="T30" s="622"/>
      <c r="U30" s="622"/>
      <c r="V30" s="622"/>
      <c r="W30" s="622"/>
      <c r="X30" s="622"/>
      <c r="Y30" s="623"/>
      <c r="Z30" s="659">
        <v>11.2</v>
      </c>
      <c r="AA30" s="659"/>
      <c r="AB30" s="659"/>
      <c r="AC30" s="659"/>
      <c r="AD30" s="660" t="s">
        <v>139</v>
      </c>
      <c r="AE30" s="660"/>
      <c r="AF30" s="660"/>
      <c r="AG30" s="660"/>
      <c r="AH30" s="660"/>
      <c r="AI30" s="660"/>
      <c r="AJ30" s="660"/>
      <c r="AK30" s="660"/>
      <c r="AL30" s="624" t="s">
        <v>139</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3"/>
      <c r="BI30" s="693"/>
      <c r="BJ30" s="693"/>
      <c r="BK30" s="693"/>
      <c r="BL30" s="693"/>
      <c r="BM30" s="693"/>
      <c r="BN30" s="693"/>
      <c r="BO30" s="693"/>
      <c r="BP30" s="693"/>
      <c r="BQ30" s="694"/>
      <c r="BR30" s="673"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417942</v>
      </c>
      <c r="CS30" s="622"/>
      <c r="CT30" s="622"/>
      <c r="CU30" s="622"/>
      <c r="CV30" s="622"/>
      <c r="CW30" s="622"/>
      <c r="CX30" s="622"/>
      <c r="CY30" s="623"/>
      <c r="CZ30" s="624">
        <v>10.3</v>
      </c>
      <c r="DA30" s="636"/>
      <c r="DB30" s="636"/>
      <c r="DC30" s="637"/>
      <c r="DD30" s="627">
        <v>367525</v>
      </c>
      <c r="DE30" s="622"/>
      <c r="DF30" s="622"/>
      <c r="DG30" s="622"/>
      <c r="DH30" s="622"/>
      <c r="DI30" s="622"/>
      <c r="DJ30" s="622"/>
      <c r="DK30" s="623"/>
      <c r="DL30" s="627">
        <v>289836</v>
      </c>
      <c r="DM30" s="622"/>
      <c r="DN30" s="622"/>
      <c r="DO30" s="622"/>
      <c r="DP30" s="622"/>
      <c r="DQ30" s="622"/>
      <c r="DR30" s="622"/>
      <c r="DS30" s="622"/>
      <c r="DT30" s="622"/>
      <c r="DU30" s="622"/>
      <c r="DV30" s="623"/>
      <c r="DW30" s="624">
        <v>11</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t="s">
        <v>139</v>
      </c>
      <c r="S31" s="622"/>
      <c r="T31" s="622"/>
      <c r="U31" s="622"/>
      <c r="V31" s="622"/>
      <c r="W31" s="622"/>
      <c r="X31" s="622"/>
      <c r="Y31" s="623"/>
      <c r="Z31" s="659" t="s">
        <v>139</v>
      </c>
      <c r="AA31" s="659"/>
      <c r="AB31" s="659"/>
      <c r="AC31" s="659"/>
      <c r="AD31" s="660" t="s">
        <v>178</v>
      </c>
      <c r="AE31" s="660"/>
      <c r="AF31" s="660"/>
      <c r="AG31" s="660"/>
      <c r="AH31" s="660"/>
      <c r="AI31" s="660"/>
      <c r="AJ31" s="660"/>
      <c r="AK31" s="660"/>
      <c r="AL31" s="624" t="s">
        <v>139</v>
      </c>
      <c r="AM31" s="625"/>
      <c r="AN31" s="625"/>
      <c r="AO31" s="661"/>
      <c r="AP31" s="687" t="s">
        <v>315</v>
      </c>
      <c r="AQ31" s="688"/>
      <c r="AR31" s="688"/>
      <c r="AS31" s="688"/>
      <c r="AT31" s="689" t="s">
        <v>316</v>
      </c>
      <c r="AU31" s="218"/>
      <c r="AV31" s="218"/>
      <c r="AW31" s="218"/>
      <c r="AX31" s="679" t="s">
        <v>191</v>
      </c>
      <c r="AY31" s="680"/>
      <c r="AZ31" s="680"/>
      <c r="BA31" s="680"/>
      <c r="BB31" s="680"/>
      <c r="BC31" s="680"/>
      <c r="BD31" s="680"/>
      <c r="BE31" s="680"/>
      <c r="BF31" s="681"/>
      <c r="BG31" s="683">
        <v>99.8</v>
      </c>
      <c r="BH31" s="684"/>
      <c r="BI31" s="684"/>
      <c r="BJ31" s="684"/>
      <c r="BK31" s="684"/>
      <c r="BL31" s="684"/>
      <c r="BM31" s="685">
        <v>99.1</v>
      </c>
      <c r="BN31" s="684"/>
      <c r="BO31" s="684"/>
      <c r="BP31" s="684"/>
      <c r="BQ31" s="686"/>
      <c r="BR31" s="683">
        <v>99.8</v>
      </c>
      <c r="BS31" s="684"/>
      <c r="BT31" s="684"/>
      <c r="BU31" s="684"/>
      <c r="BV31" s="684"/>
      <c r="BW31" s="684"/>
      <c r="BX31" s="685">
        <v>99</v>
      </c>
      <c r="BY31" s="684"/>
      <c r="BZ31" s="684"/>
      <c r="CA31" s="684"/>
      <c r="CB31" s="686"/>
      <c r="CD31" s="642"/>
      <c r="CE31" s="643"/>
      <c r="CF31" s="618" t="s">
        <v>317</v>
      </c>
      <c r="CG31" s="619"/>
      <c r="CH31" s="619"/>
      <c r="CI31" s="619"/>
      <c r="CJ31" s="619"/>
      <c r="CK31" s="619"/>
      <c r="CL31" s="619"/>
      <c r="CM31" s="619"/>
      <c r="CN31" s="619"/>
      <c r="CO31" s="619"/>
      <c r="CP31" s="619"/>
      <c r="CQ31" s="620"/>
      <c r="CR31" s="621">
        <v>20105</v>
      </c>
      <c r="CS31" s="634"/>
      <c r="CT31" s="634"/>
      <c r="CU31" s="634"/>
      <c r="CV31" s="634"/>
      <c r="CW31" s="634"/>
      <c r="CX31" s="634"/>
      <c r="CY31" s="635"/>
      <c r="CZ31" s="624">
        <v>0.5</v>
      </c>
      <c r="DA31" s="636"/>
      <c r="DB31" s="636"/>
      <c r="DC31" s="637"/>
      <c r="DD31" s="627">
        <v>20105</v>
      </c>
      <c r="DE31" s="634"/>
      <c r="DF31" s="634"/>
      <c r="DG31" s="634"/>
      <c r="DH31" s="634"/>
      <c r="DI31" s="634"/>
      <c r="DJ31" s="634"/>
      <c r="DK31" s="635"/>
      <c r="DL31" s="627">
        <v>20105</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180728</v>
      </c>
      <c r="S32" s="622"/>
      <c r="T32" s="622"/>
      <c r="U32" s="622"/>
      <c r="V32" s="622"/>
      <c r="W32" s="622"/>
      <c r="X32" s="622"/>
      <c r="Y32" s="623"/>
      <c r="Z32" s="659">
        <v>4.3</v>
      </c>
      <c r="AA32" s="659"/>
      <c r="AB32" s="659"/>
      <c r="AC32" s="659"/>
      <c r="AD32" s="660" t="s">
        <v>139</v>
      </c>
      <c r="AE32" s="660"/>
      <c r="AF32" s="660"/>
      <c r="AG32" s="660"/>
      <c r="AH32" s="660"/>
      <c r="AI32" s="660"/>
      <c r="AJ32" s="660"/>
      <c r="AK32" s="660"/>
      <c r="AL32" s="624" t="s">
        <v>178</v>
      </c>
      <c r="AM32" s="625"/>
      <c r="AN32" s="625"/>
      <c r="AO32" s="661"/>
      <c r="AP32" s="662"/>
      <c r="AQ32" s="663"/>
      <c r="AR32" s="663"/>
      <c r="AS32" s="663"/>
      <c r="AT32" s="690"/>
      <c r="AU32" s="214" t="s">
        <v>319</v>
      </c>
      <c r="AX32" s="618" t="s">
        <v>320</v>
      </c>
      <c r="AY32" s="619"/>
      <c r="AZ32" s="619"/>
      <c r="BA32" s="619"/>
      <c r="BB32" s="619"/>
      <c r="BC32" s="619"/>
      <c r="BD32" s="619"/>
      <c r="BE32" s="619"/>
      <c r="BF32" s="620"/>
      <c r="BG32" s="692">
        <v>99.6</v>
      </c>
      <c r="BH32" s="634"/>
      <c r="BI32" s="634"/>
      <c r="BJ32" s="634"/>
      <c r="BK32" s="634"/>
      <c r="BL32" s="634"/>
      <c r="BM32" s="625">
        <v>98.3</v>
      </c>
      <c r="BN32" s="634"/>
      <c r="BO32" s="634"/>
      <c r="BP32" s="634"/>
      <c r="BQ32" s="657"/>
      <c r="BR32" s="692">
        <v>99.7</v>
      </c>
      <c r="BS32" s="634"/>
      <c r="BT32" s="634"/>
      <c r="BU32" s="634"/>
      <c r="BV32" s="634"/>
      <c r="BW32" s="634"/>
      <c r="BX32" s="625">
        <v>98.2</v>
      </c>
      <c r="BY32" s="634"/>
      <c r="BZ32" s="634"/>
      <c r="CA32" s="634"/>
      <c r="CB32" s="657"/>
      <c r="CD32" s="644"/>
      <c r="CE32" s="645"/>
      <c r="CF32" s="618" t="s">
        <v>321</v>
      </c>
      <c r="CG32" s="619"/>
      <c r="CH32" s="619"/>
      <c r="CI32" s="619"/>
      <c r="CJ32" s="619"/>
      <c r="CK32" s="619"/>
      <c r="CL32" s="619"/>
      <c r="CM32" s="619"/>
      <c r="CN32" s="619"/>
      <c r="CO32" s="619"/>
      <c r="CP32" s="619"/>
      <c r="CQ32" s="620"/>
      <c r="CR32" s="621">
        <v>118</v>
      </c>
      <c r="CS32" s="622"/>
      <c r="CT32" s="622"/>
      <c r="CU32" s="622"/>
      <c r="CV32" s="622"/>
      <c r="CW32" s="622"/>
      <c r="CX32" s="622"/>
      <c r="CY32" s="623"/>
      <c r="CZ32" s="624">
        <v>0</v>
      </c>
      <c r="DA32" s="636"/>
      <c r="DB32" s="636"/>
      <c r="DC32" s="637"/>
      <c r="DD32" s="627">
        <v>118</v>
      </c>
      <c r="DE32" s="622"/>
      <c r="DF32" s="622"/>
      <c r="DG32" s="622"/>
      <c r="DH32" s="622"/>
      <c r="DI32" s="622"/>
      <c r="DJ32" s="622"/>
      <c r="DK32" s="623"/>
      <c r="DL32" s="627">
        <v>118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1056</v>
      </c>
      <c r="S33" s="622"/>
      <c r="T33" s="622"/>
      <c r="U33" s="622"/>
      <c r="V33" s="622"/>
      <c r="W33" s="622"/>
      <c r="X33" s="622"/>
      <c r="Y33" s="623"/>
      <c r="Z33" s="659">
        <v>0</v>
      </c>
      <c r="AA33" s="659"/>
      <c r="AB33" s="659"/>
      <c r="AC33" s="659"/>
      <c r="AD33" s="660" t="s">
        <v>178</v>
      </c>
      <c r="AE33" s="660"/>
      <c r="AF33" s="660"/>
      <c r="AG33" s="660"/>
      <c r="AH33" s="660"/>
      <c r="AI33" s="660"/>
      <c r="AJ33" s="660"/>
      <c r="AK33" s="660"/>
      <c r="AL33" s="624" t="s">
        <v>257</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99.9</v>
      </c>
      <c r="BH33" s="606"/>
      <c r="BI33" s="606"/>
      <c r="BJ33" s="606"/>
      <c r="BK33" s="606"/>
      <c r="BL33" s="606"/>
      <c r="BM33" s="652">
        <v>99.5</v>
      </c>
      <c r="BN33" s="606"/>
      <c r="BO33" s="606"/>
      <c r="BP33" s="606"/>
      <c r="BQ33" s="669"/>
      <c r="BR33" s="682">
        <v>99.8</v>
      </c>
      <c r="BS33" s="606"/>
      <c r="BT33" s="606"/>
      <c r="BU33" s="606"/>
      <c r="BV33" s="606"/>
      <c r="BW33" s="606"/>
      <c r="BX33" s="652">
        <v>99.3</v>
      </c>
      <c r="BY33" s="606"/>
      <c r="BZ33" s="606"/>
      <c r="CA33" s="606"/>
      <c r="CB33" s="669"/>
      <c r="CD33" s="618" t="s">
        <v>324</v>
      </c>
      <c r="CE33" s="619"/>
      <c r="CF33" s="619"/>
      <c r="CG33" s="619"/>
      <c r="CH33" s="619"/>
      <c r="CI33" s="619"/>
      <c r="CJ33" s="619"/>
      <c r="CK33" s="619"/>
      <c r="CL33" s="619"/>
      <c r="CM33" s="619"/>
      <c r="CN33" s="619"/>
      <c r="CO33" s="619"/>
      <c r="CP33" s="619"/>
      <c r="CQ33" s="620"/>
      <c r="CR33" s="621">
        <v>1642454</v>
      </c>
      <c r="CS33" s="634"/>
      <c r="CT33" s="634"/>
      <c r="CU33" s="634"/>
      <c r="CV33" s="634"/>
      <c r="CW33" s="634"/>
      <c r="CX33" s="634"/>
      <c r="CY33" s="635"/>
      <c r="CZ33" s="624">
        <v>40.5</v>
      </c>
      <c r="DA33" s="636"/>
      <c r="DB33" s="636"/>
      <c r="DC33" s="637"/>
      <c r="DD33" s="627">
        <v>1384491</v>
      </c>
      <c r="DE33" s="634"/>
      <c r="DF33" s="634"/>
      <c r="DG33" s="634"/>
      <c r="DH33" s="634"/>
      <c r="DI33" s="634"/>
      <c r="DJ33" s="634"/>
      <c r="DK33" s="635"/>
      <c r="DL33" s="627">
        <v>929872</v>
      </c>
      <c r="DM33" s="634"/>
      <c r="DN33" s="634"/>
      <c r="DO33" s="634"/>
      <c r="DP33" s="634"/>
      <c r="DQ33" s="634"/>
      <c r="DR33" s="634"/>
      <c r="DS33" s="634"/>
      <c r="DT33" s="634"/>
      <c r="DU33" s="634"/>
      <c r="DV33" s="635"/>
      <c r="DW33" s="624">
        <v>35.299999999999997</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3075</v>
      </c>
      <c r="S34" s="622"/>
      <c r="T34" s="622"/>
      <c r="U34" s="622"/>
      <c r="V34" s="622"/>
      <c r="W34" s="622"/>
      <c r="X34" s="622"/>
      <c r="Y34" s="623"/>
      <c r="Z34" s="659">
        <v>0.1</v>
      </c>
      <c r="AA34" s="659"/>
      <c r="AB34" s="659"/>
      <c r="AC34" s="659"/>
      <c r="AD34" s="660" t="s">
        <v>139</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593604</v>
      </c>
      <c r="CS34" s="622"/>
      <c r="CT34" s="622"/>
      <c r="CU34" s="622"/>
      <c r="CV34" s="622"/>
      <c r="CW34" s="622"/>
      <c r="CX34" s="622"/>
      <c r="CY34" s="623"/>
      <c r="CZ34" s="624">
        <v>14.6</v>
      </c>
      <c r="DA34" s="636"/>
      <c r="DB34" s="636"/>
      <c r="DC34" s="637"/>
      <c r="DD34" s="627">
        <v>463070</v>
      </c>
      <c r="DE34" s="622"/>
      <c r="DF34" s="622"/>
      <c r="DG34" s="622"/>
      <c r="DH34" s="622"/>
      <c r="DI34" s="622"/>
      <c r="DJ34" s="622"/>
      <c r="DK34" s="623"/>
      <c r="DL34" s="627">
        <v>379820</v>
      </c>
      <c r="DM34" s="622"/>
      <c r="DN34" s="622"/>
      <c r="DO34" s="622"/>
      <c r="DP34" s="622"/>
      <c r="DQ34" s="622"/>
      <c r="DR34" s="622"/>
      <c r="DS34" s="622"/>
      <c r="DT34" s="622"/>
      <c r="DU34" s="622"/>
      <c r="DV34" s="623"/>
      <c r="DW34" s="624">
        <v>14.4</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1000</v>
      </c>
      <c r="S35" s="622"/>
      <c r="T35" s="622"/>
      <c r="U35" s="622"/>
      <c r="V35" s="622"/>
      <c r="W35" s="622"/>
      <c r="X35" s="622"/>
      <c r="Y35" s="623"/>
      <c r="Z35" s="659">
        <v>0</v>
      </c>
      <c r="AA35" s="659"/>
      <c r="AB35" s="659"/>
      <c r="AC35" s="659"/>
      <c r="AD35" s="660" t="s">
        <v>139</v>
      </c>
      <c r="AE35" s="660"/>
      <c r="AF35" s="660"/>
      <c r="AG35" s="660"/>
      <c r="AH35" s="660"/>
      <c r="AI35" s="660"/>
      <c r="AJ35" s="660"/>
      <c r="AK35" s="660"/>
      <c r="AL35" s="624" t="s">
        <v>139</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56437</v>
      </c>
      <c r="CS35" s="634"/>
      <c r="CT35" s="634"/>
      <c r="CU35" s="634"/>
      <c r="CV35" s="634"/>
      <c r="CW35" s="634"/>
      <c r="CX35" s="634"/>
      <c r="CY35" s="635"/>
      <c r="CZ35" s="624">
        <v>1.4</v>
      </c>
      <c r="DA35" s="636"/>
      <c r="DB35" s="636"/>
      <c r="DC35" s="637"/>
      <c r="DD35" s="627">
        <v>39354</v>
      </c>
      <c r="DE35" s="634"/>
      <c r="DF35" s="634"/>
      <c r="DG35" s="634"/>
      <c r="DH35" s="634"/>
      <c r="DI35" s="634"/>
      <c r="DJ35" s="634"/>
      <c r="DK35" s="635"/>
      <c r="DL35" s="627">
        <v>24237</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74762</v>
      </c>
      <c r="S36" s="622"/>
      <c r="T36" s="622"/>
      <c r="U36" s="622"/>
      <c r="V36" s="622"/>
      <c r="W36" s="622"/>
      <c r="X36" s="622"/>
      <c r="Y36" s="623"/>
      <c r="Z36" s="659">
        <v>1.8</v>
      </c>
      <c r="AA36" s="659"/>
      <c r="AB36" s="659"/>
      <c r="AC36" s="659"/>
      <c r="AD36" s="660" t="s">
        <v>257</v>
      </c>
      <c r="AE36" s="660"/>
      <c r="AF36" s="660"/>
      <c r="AG36" s="660"/>
      <c r="AH36" s="660"/>
      <c r="AI36" s="660"/>
      <c r="AJ36" s="660"/>
      <c r="AK36" s="660"/>
      <c r="AL36" s="624" t="s">
        <v>257</v>
      </c>
      <c r="AM36" s="625"/>
      <c r="AN36" s="625"/>
      <c r="AO36" s="661"/>
      <c r="AP36" s="222"/>
      <c r="AQ36" s="670" t="s">
        <v>332</v>
      </c>
      <c r="AR36" s="671"/>
      <c r="AS36" s="671"/>
      <c r="AT36" s="671"/>
      <c r="AU36" s="671"/>
      <c r="AV36" s="671"/>
      <c r="AW36" s="671"/>
      <c r="AX36" s="671"/>
      <c r="AY36" s="672"/>
      <c r="AZ36" s="676">
        <v>309349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15047</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695512</v>
      </c>
      <c r="CS36" s="622"/>
      <c r="CT36" s="622"/>
      <c r="CU36" s="622"/>
      <c r="CV36" s="622"/>
      <c r="CW36" s="622"/>
      <c r="CX36" s="622"/>
      <c r="CY36" s="623"/>
      <c r="CZ36" s="624">
        <v>17.100000000000001</v>
      </c>
      <c r="DA36" s="636"/>
      <c r="DB36" s="636"/>
      <c r="DC36" s="637"/>
      <c r="DD36" s="627">
        <v>618820</v>
      </c>
      <c r="DE36" s="622"/>
      <c r="DF36" s="622"/>
      <c r="DG36" s="622"/>
      <c r="DH36" s="622"/>
      <c r="DI36" s="622"/>
      <c r="DJ36" s="622"/>
      <c r="DK36" s="623"/>
      <c r="DL36" s="627">
        <v>387225</v>
      </c>
      <c r="DM36" s="622"/>
      <c r="DN36" s="622"/>
      <c r="DO36" s="622"/>
      <c r="DP36" s="622"/>
      <c r="DQ36" s="622"/>
      <c r="DR36" s="622"/>
      <c r="DS36" s="622"/>
      <c r="DT36" s="622"/>
      <c r="DU36" s="622"/>
      <c r="DV36" s="623"/>
      <c r="DW36" s="624">
        <v>14.7</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144966</v>
      </c>
      <c r="S37" s="622"/>
      <c r="T37" s="622"/>
      <c r="U37" s="622"/>
      <c r="V37" s="622"/>
      <c r="W37" s="622"/>
      <c r="X37" s="622"/>
      <c r="Y37" s="623"/>
      <c r="Z37" s="659">
        <v>3.4</v>
      </c>
      <c r="AA37" s="659"/>
      <c r="AB37" s="659"/>
      <c r="AC37" s="659"/>
      <c r="AD37" s="660">
        <v>1816</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81954</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13338</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217962</v>
      </c>
      <c r="CS37" s="634"/>
      <c r="CT37" s="634"/>
      <c r="CU37" s="634"/>
      <c r="CV37" s="634"/>
      <c r="CW37" s="634"/>
      <c r="CX37" s="634"/>
      <c r="CY37" s="635"/>
      <c r="CZ37" s="624">
        <v>5.4</v>
      </c>
      <c r="DA37" s="636"/>
      <c r="DB37" s="636"/>
      <c r="DC37" s="637"/>
      <c r="DD37" s="627">
        <v>217962</v>
      </c>
      <c r="DE37" s="634"/>
      <c r="DF37" s="634"/>
      <c r="DG37" s="634"/>
      <c r="DH37" s="634"/>
      <c r="DI37" s="634"/>
      <c r="DJ37" s="634"/>
      <c r="DK37" s="635"/>
      <c r="DL37" s="627">
        <v>176836</v>
      </c>
      <c r="DM37" s="634"/>
      <c r="DN37" s="634"/>
      <c r="DO37" s="634"/>
      <c r="DP37" s="634"/>
      <c r="DQ37" s="634"/>
      <c r="DR37" s="634"/>
      <c r="DS37" s="634"/>
      <c r="DT37" s="634"/>
      <c r="DU37" s="634"/>
      <c r="DV37" s="635"/>
      <c r="DW37" s="624">
        <v>6.7</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480100</v>
      </c>
      <c r="S38" s="622"/>
      <c r="T38" s="622"/>
      <c r="U38" s="622"/>
      <c r="V38" s="622"/>
      <c r="W38" s="622"/>
      <c r="X38" s="622"/>
      <c r="Y38" s="623"/>
      <c r="Z38" s="659">
        <v>11.3</v>
      </c>
      <c r="AA38" s="659"/>
      <c r="AB38" s="659"/>
      <c r="AC38" s="659"/>
      <c r="AD38" s="660" t="s">
        <v>139</v>
      </c>
      <c r="AE38" s="660"/>
      <c r="AF38" s="660"/>
      <c r="AG38" s="660"/>
      <c r="AH38" s="660"/>
      <c r="AI38" s="660"/>
      <c r="AJ38" s="660"/>
      <c r="AK38" s="660"/>
      <c r="AL38" s="624" t="s">
        <v>139</v>
      </c>
      <c r="AM38" s="625"/>
      <c r="AN38" s="625"/>
      <c r="AO38" s="661"/>
      <c r="AQ38" s="654" t="s">
        <v>340</v>
      </c>
      <c r="AR38" s="655"/>
      <c r="AS38" s="655"/>
      <c r="AT38" s="655"/>
      <c r="AU38" s="655"/>
      <c r="AV38" s="655"/>
      <c r="AW38" s="655"/>
      <c r="AX38" s="655"/>
      <c r="AY38" s="656"/>
      <c r="AZ38" s="621">
        <v>24584</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521</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227395</v>
      </c>
      <c r="CS38" s="622"/>
      <c r="CT38" s="622"/>
      <c r="CU38" s="622"/>
      <c r="CV38" s="622"/>
      <c r="CW38" s="622"/>
      <c r="CX38" s="622"/>
      <c r="CY38" s="623"/>
      <c r="CZ38" s="624">
        <v>5.6</v>
      </c>
      <c r="DA38" s="636"/>
      <c r="DB38" s="636"/>
      <c r="DC38" s="637"/>
      <c r="DD38" s="627">
        <v>202316</v>
      </c>
      <c r="DE38" s="622"/>
      <c r="DF38" s="622"/>
      <c r="DG38" s="622"/>
      <c r="DH38" s="622"/>
      <c r="DI38" s="622"/>
      <c r="DJ38" s="622"/>
      <c r="DK38" s="623"/>
      <c r="DL38" s="627">
        <v>138590</v>
      </c>
      <c r="DM38" s="622"/>
      <c r="DN38" s="622"/>
      <c r="DO38" s="622"/>
      <c r="DP38" s="622"/>
      <c r="DQ38" s="622"/>
      <c r="DR38" s="622"/>
      <c r="DS38" s="622"/>
      <c r="DT38" s="622"/>
      <c r="DU38" s="622"/>
      <c r="DV38" s="623"/>
      <c r="DW38" s="624">
        <v>5.3</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139</v>
      </c>
      <c r="AA39" s="659"/>
      <c r="AB39" s="659"/>
      <c r="AC39" s="659"/>
      <c r="AD39" s="660" t="s">
        <v>139</v>
      </c>
      <c r="AE39" s="660"/>
      <c r="AF39" s="660"/>
      <c r="AG39" s="660"/>
      <c r="AH39" s="660"/>
      <c r="AI39" s="660"/>
      <c r="AJ39" s="660"/>
      <c r="AK39" s="660"/>
      <c r="AL39" s="624" t="s">
        <v>139</v>
      </c>
      <c r="AM39" s="625"/>
      <c r="AN39" s="625"/>
      <c r="AO39" s="661"/>
      <c r="AQ39" s="654" t="s">
        <v>344</v>
      </c>
      <c r="AR39" s="655"/>
      <c r="AS39" s="655"/>
      <c r="AT39" s="655"/>
      <c r="AU39" s="655"/>
      <c r="AV39" s="655"/>
      <c r="AW39" s="655"/>
      <c r="AX39" s="655"/>
      <c r="AY39" s="656"/>
      <c r="AZ39" s="621">
        <v>18990</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830</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61266</v>
      </c>
      <c r="CS39" s="634"/>
      <c r="CT39" s="634"/>
      <c r="CU39" s="634"/>
      <c r="CV39" s="634"/>
      <c r="CW39" s="634"/>
      <c r="CX39" s="634"/>
      <c r="CY39" s="635"/>
      <c r="CZ39" s="624">
        <v>1.5</v>
      </c>
      <c r="DA39" s="636"/>
      <c r="DB39" s="636"/>
      <c r="DC39" s="637"/>
      <c r="DD39" s="627">
        <v>60931</v>
      </c>
      <c r="DE39" s="634"/>
      <c r="DF39" s="634"/>
      <c r="DG39" s="634"/>
      <c r="DH39" s="634"/>
      <c r="DI39" s="634"/>
      <c r="DJ39" s="634"/>
      <c r="DK39" s="635"/>
      <c r="DL39" s="627" t="s">
        <v>139</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57000</v>
      </c>
      <c r="S40" s="622"/>
      <c r="T40" s="622"/>
      <c r="U40" s="622"/>
      <c r="V40" s="622"/>
      <c r="W40" s="622"/>
      <c r="X40" s="622"/>
      <c r="Y40" s="623"/>
      <c r="Z40" s="659">
        <v>1.3</v>
      </c>
      <c r="AA40" s="659"/>
      <c r="AB40" s="659"/>
      <c r="AC40" s="659"/>
      <c r="AD40" s="660" t="s">
        <v>178</v>
      </c>
      <c r="AE40" s="660"/>
      <c r="AF40" s="660"/>
      <c r="AG40" s="660"/>
      <c r="AH40" s="660"/>
      <c r="AI40" s="660"/>
      <c r="AJ40" s="660"/>
      <c r="AK40" s="660"/>
      <c r="AL40" s="624" t="s">
        <v>139</v>
      </c>
      <c r="AM40" s="625"/>
      <c r="AN40" s="625"/>
      <c r="AO40" s="661"/>
      <c r="AQ40" s="654" t="s">
        <v>348</v>
      </c>
      <c r="AR40" s="655"/>
      <c r="AS40" s="655"/>
      <c r="AT40" s="655"/>
      <c r="AU40" s="655"/>
      <c r="AV40" s="655"/>
      <c r="AW40" s="655"/>
      <c r="AX40" s="655"/>
      <c r="AY40" s="656"/>
      <c r="AZ40" s="621">
        <v>1309</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112</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8240</v>
      </c>
      <c r="CS40" s="622"/>
      <c r="CT40" s="622"/>
      <c r="CU40" s="622"/>
      <c r="CV40" s="622"/>
      <c r="CW40" s="622"/>
      <c r="CX40" s="622"/>
      <c r="CY40" s="623"/>
      <c r="CZ40" s="624">
        <v>0.2</v>
      </c>
      <c r="DA40" s="636"/>
      <c r="DB40" s="636"/>
      <c r="DC40" s="637"/>
      <c r="DD40" s="627" t="s">
        <v>257</v>
      </c>
      <c r="DE40" s="622"/>
      <c r="DF40" s="622"/>
      <c r="DG40" s="622"/>
      <c r="DH40" s="622"/>
      <c r="DI40" s="622"/>
      <c r="DJ40" s="622"/>
      <c r="DK40" s="623"/>
      <c r="DL40" s="627" t="s">
        <v>139</v>
      </c>
      <c r="DM40" s="622"/>
      <c r="DN40" s="622"/>
      <c r="DO40" s="622"/>
      <c r="DP40" s="622"/>
      <c r="DQ40" s="622"/>
      <c r="DR40" s="622"/>
      <c r="DS40" s="622"/>
      <c r="DT40" s="622"/>
      <c r="DU40" s="622"/>
      <c r="DV40" s="623"/>
      <c r="DW40" s="624" t="s">
        <v>139</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4242971</v>
      </c>
      <c r="S41" s="646"/>
      <c r="T41" s="646"/>
      <c r="U41" s="646"/>
      <c r="V41" s="646"/>
      <c r="W41" s="646"/>
      <c r="X41" s="646"/>
      <c r="Y41" s="649"/>
      <c r="Z41" s="650">
        <v>100</v>
      </c>
      <c r="AA41" s="650"/>
      <c r="AB41" s="650"/>
      <c r="AC41" s="650"/>
      <c r="AD41" s="651">
        <v>2576689</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29579</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139</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257</v>
      </c>
      <c r="CS41" s="634"/>
      <c r="CT41" s="634"/>
      <c r="CU41" s="634"/>
      <c r="CV41" s="634"/>
      <c r="CW41" s="634"/>
      <c r="CX41" s="634"/>
      <c r="CY41" s="635"/>
      <c r="CZ41" s="624" t="s">
        <v>139</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152933</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457</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676853</v>
      </c>
      <c r="CS42" s="634"/>
      <c r="CT42" s="634"/>
      <c r="CU42" s="634"/>
      <c r="CV42" s="634"/>
      <c r="CW42" s="634"/>
      <c r="CX42" s="634"/>
      <c r="CY42" s="635"/>
      <c r="CZ42" s="624">
        <v>16.7</v>
      </c>
      <c r="DA42" s="636"/>
      <c r="DB42" s="636"/>
      <c r="DC42" s="637"/>
      <c r="DD42" s="627">
        <v>153470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21179</v>
      </c>
      <c r="CS43" s="634"/>
      <c r="CT43" s="634"/>
      <c r="CU43" s="634"/>
      <c r="CV43" s="634"/>
      <c r="CW43" s="634"/>
      <c r="CX43" s="634"/>
      <c r="CY43" s="635"/>
      <c r="CZ43" s="624">
        <v>0.5</v>
      </c>
      <c r="DA43" s="636"/>
      <c r="DB43" s="636"/>
      <c r="DC43" s="637"/>
      <c r="DD43" s="627">
        <v>21179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676853</v>
      </c>
      <c r="CS44" s="622"/>
      <c r="CT44" s="622"/>
      <c r="CU44" s="622"/>
      <c r="CV44" s="622"/>
      <c r="CW44" s="622"/>
      <c r="CX44" s="622"/>
      <c r="CY44" s="623"/>
      <c r="CZ44" s="624">
        <v>16.7</v>
      </c>
      <c r="DA44" s="625"/>
      <c r="DB44" s="625"/>
      <c r="DC44" s="626"/>
      <c r="DD44" s="627">
        <v>153470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410337</v>
      </c>
      <c r="CS45" s="634"/>
      <c r="CT45" s="634"/>
      <c r="CU45" s="634"/>
      <c r="CV45" s="634"/>
      <c r="CW45" s="634"/>
      <c r="CX45" s="634"/>
      <c r="CY45" s="635"/>
      <c r="CZ45" s="624">
        <v>10.1</v>
      </c>
      <c r="DA45" s="636"/>
      <c r="DB45" s="636"/>
      <c r="DC45" s="637"/>
      <c r="DD45" s="627">
        <v>24794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228867</v>
      </c>
      <c r="CS46" s="622"/>
      <c r="CT46" s="622"/>
      <c r="CU46" s="622"/>
      <c r="CV46" s="622"/>
      <c r="CW46" s="622"/>
      <c r="CX46" s="622"/>
      <c r="CY46" s="623"/>
      <c r="CZ46" s="624">
        <v>5.6</v>
      </c>
      <c r="DA46" s="625"/>
      <c r="DB46" s="625"/>
      <c r="DC46" s="626"/>
      <c r="DD46" s="627">
        <v>121127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139</v>
      </c>
      <c r="CS47" s="634"/>
      <c r="CT47" s="634"/>
      <c r="CU47" s="634"/>
      <c r="CV47" s="634"/>
      <c r="CW47" s="634"/>
      <c r="CX47" s="634"/>
      <c r="CY47" s="635"/>
      <c r="CZ47" s="624" t="s">
        <v>139</v>
      </c>
      <c r="DA47" s="636"/>
      <c r="DB47" s="636"/>
      <c r="DC47" s="637"/>
      <c r="DD47" s="627" t="s">
        <v>139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178</v>
      </c>
      <c r="CS48" s="622"/>
      <c r="CT48" s="622"/>
      <c r="CU48" s="622"/>
      <c r="CV48" s="622"/>
      <c r="CW48" s="622"/>
      <c r="CX48" s="622"/>
      <c r="CY48" s="623"/>
      <c r="CZ48" s="624" t="s">
        <v>257</v>
      </c>
      <c r="DA48" s="625"/>
      <c r="DB48" s="625"/>
      <c r="DC48" s="626"/>
      <c r="DD48" s="627" t="s">
        <v>139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4056748</v>
      </c>
      <c r="CS49" s="606"/>
      <c r="CT49" s="606"/>
      <c r="CU49" s="606"/>
      <c r="CV49" s="606"/>
      <c r="CW49" s="606"/>
      <c r="CX49" s="606"/>
      <c r="CY49" s="607"/>
      <c r="CZ49" s="608">
        <v>100</v>
      </c>
      <c r="DA49" s="609"/>
      <c r="DB49" s="609"/>
      <c r="DC49" s="610"/>
      <c r="DD49" s="611">
        <v>2946246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woqBWXAsrUjq2y2DSUIRgLIoS2Ca0o0qIHjS7nlxiNR0AnLJK+a5MKRRpxNB3d/MdkgVOoj+2MK3dN6RG7QKw==" saltValue="67sEvach+Jx1PGC8X2WCT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4243</v>
      </c>
      <c r="R7" s="1103"/>
      <c r="S7" s="1103"/>
      <c r="T7" s="1103"/>
      <c r="U7" s="1103"/>
      <c r="V7" s="1103">
        <v>4057</v>
      </c>
      <c r="W7" s="1103"/>
      <c r="X7" s="1103"/>
      <c r="Y7" s="1103"/>
      <c r="Z7" s="1103"/>
      <c r="AA7" s="1103">
        <v>186</v>
      </c>
      <c r="AB7" s="1103"/>
      <c r="AC7" s="1103"/>
      <c r="AD7" s="1103"/>
      <c r="AE7" s="1104"/>
      <c r="AF7" s="1105">
        <v>182</v>
      </c>
      <c r="AG7" s="1106"/>
      <c r="AH7" s="1106"/>
      <c r="AI7" s="1106"/>
      <c r="AJ7" s="1107"/>
      <c r="AK7" s="1108" t="s">
        <v>610</v>
      </c>
      <c r="AL7" s="1109"/>
      <c r="AM7" s="1109"/>
      <c r="AN7" s="1109"/>
      <c r="AO7" s="1109"/>
      <c r="AP7" s="1109">
        <v>4385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585</v>
      </c>
      <c r="BT7" s="1100"/>
      <c r="BU7" s="1100"/>
      <c r="BV7" s="1100"/>
      <c r="BW7" s="1100"/>
      <c r="BX7" s="1100"/>
      <c r="BY7" s="1100"/>
      <c r="BZ7" s="1100"/>
      <c r="CA7" s="1100"/>
      <c r="CB7" s="1100"/>
      <c r="CC7" s="1100"/>
      <c r="CD7" s="1100"/>
      <c r="CE7" s="1100"/>
      <c r="CF7" s="1100"/>
      <c r="CG7" s="1112"/>
      <c r="CH7" s="1096">
        <v>0</v>
      </c>
      <c r="CI7" s="1097"/>
      <c r="CJ7" s="1097"/>
      <c r="CK7" s="1097"/>
      <c r="CL7" s="1098"/>
      <c r="CM7" s="1096">
        <v>10</v>
      </c>
      <c r="CN7" s="1097"/>
      <c r="CO7" s="1097"/>
      <c r="CP7" s="1097"/>
      <c r="CQ7" s="1098"/>
      <c r="CR7" s="1096">
        <v>3</v>
      </c>
      <c r="CS7" s="1097"/>
      <c r="CT7" s="1097"/>
      <c r="CU7" s="1097"/>
      <c r="CV7" s="1098"/>
      <c r="CW7" s="1096">
        <v>23</v>
      </c>
      <c r="CX7" s="1097"/>
      <c r="CY7" s="1097"/>
      <c r="CZ7" s="1097"/>
      <c r="DA7" s="1098"/>
      <c r="DB7" s="1096" t="s">
        <v>611</v>
      </c>
      <c r="DC7" s="1097"/>
      <c r="DD7" s="1097"/>
      <c r="DE7" s="1097"/>
      <c r="DF7" s="1098"/>
      <c r="DG7" s="1096" t="s">
        <v>611</v>
      </c>
      <c r="DH7" s="1097"/>
      <c r="DI7" s="1097"/>
      <c r="DJ7" s="1097"/>
      <c r="DK7" s="1098"/>
      <c r="DL7" s="1096" t="s">
        <v>611</v>
      </c>
      <c r="DM7" s="1097"/>
      <c r="DN7" s="1097"/>
      <c r="DO7" s="1097"/>
      <c r="DP7" s="1098"/>
      <c r="DQ7" s="1096" t="s">
        <v>611</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586</v>
      </c>
      <c r="BT8" s="993"/>
      <c r="BU8" s="993"/>
      <c r="BV8" s="993"/>
      <c r="BW8" s="993"/>
      <c r="BX8" s="993"/>
      <c r="BY8" s="993"/>
      <c r="BZ8" s="993"/>
      <c r="CA8" s="993"/>
      <c r="CB8" s="993"/>
      <c r="CC8" s="993"/>
      <c r="CD8" s="993"/>
      <c r="CE8" s="993"/>
      <c r="CF8" s="993"/>
      <c r="CG8" s="1014"/>
      <c r="CH8" s="989">
        <v>-7</v>
      </c>
      <c r="CI8" s="990"/>
      <c r="CJ8" s="990"/>
      <c r="CK8" s="990"/>
      <c r="CL8" s="991"/>
      <c r="CM8" s="989">
        <v>1078</v>
      </c>
      <c r="CN8" s="990"/>
      <c r="CO8" s="990"/>
      <c r="CP8" s="990"/>
      <c r="CQ8" s="991"/>
      <c r="CR8" s="989">
        <v>10</v>
      </c>
      <c r="CS8" s="990"/>
      <c r="CT8" s="990"/>
      <c r="CU8" s="990"/>
      <c r="CV8" s="991"/>
      <c r="CW8" s="989" t="s">
        <v>611</v>
      </c>
      <c r="CX8" s="990"/>
      <c r="CY8" s="990"/>
      <c r="CZ8" s="990"/>
      <c r="DA8" s="991"/>
      <c r="DB8" s="989" t="s">
        <v>611</v>
      </c>
      <c r="DC8" s="990"/>
      <c r="DD8" s="990"/>
      <c r="DE8" s="990"/>
      <c r="DF8" s="991"/>
      <c r="DG8" s="989">
        <v>900</v>
      </c>
      <c r="DH8" s="990"/>
      <c r="DI8" s="990"/>
      <c r="DJ8" s="990"/>
      <c r="DK8" s="991"/>
      <c r="DL8" s="989" t="s">
        <v>611</v>
      </c>
      <c r="DM8" s="990"/>
      <c r="DN8" s="990"/>
      <c r="DO8" s="990"/>
      <c r="DP8" s="991"/>
      <c r="DQ8" s="989" t="s">
        <v>611</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182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565</v>
      </c>
      <c r="R28" s="1051"/>
      <c r="S28" s="1051"/>
      <c r="T28" s="1051"/>
      <c r="U28" s="1051"/>
      <c r="V28" s="1051">
        <v>550</v>
      </c>
      <c r="W28" s="1051"/>
      <c r="X28" s="1051"/>
      <c r="Y28" s="1051"/>
      <c r="Z28" s="1051"/>
      <c r="AA28" s="1051">
        <v>15</v>
      </c>
      <c r="AB28" s="1051"/>
      <c r="AC28" s="1051"/>
      <c r="AD28" s="1051"/>
      <c r="AE28" s="1052"/>
      <c r="AF28" s="1053">
        <v>15</v>
      </c>
      <c r="AG28" s="1051"/>
      <c r="AH28" s="1051"/>
      <c r="AI28" s="1051"/>
      <c r="AJ28" s="1054"/>
      <c r="AK28" s="1042">
        <v>24</v>
      </c>
      <c r="AL28" s="1043"/>
      <c r="AM28" s="1043"/>
      <c r="AN28" s="1043"/>
      <c r="AO28" s="1043"/>
      <c r="AP28" s="1043" t="s">
        <v>610</v>
      </c>
      <c r="AQ28" s="1043"/>
      <c r="AR28" s="1043"/>
      <c r="AS28" s="1043"/>
      <c r="AT28" s="1043"/>
      <c r="AU28" s="1043" t="s">
        <v>610</v>
      </c>
      <c r="AV28" s="1043"/>
      <c r="AW28" s="1043"/>
      <c r="AX28" s="1043"/>
      <c r="AY28" s="1043"/>
      <c r="AZ28" s="1044" t="s">
        <v>610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489</v>
      </c>
      <c r="R29" s="1039"/>
      <c r="S29" s="1039"/>
      <c r="T29" s="1039"/>
      <c r="U29" s="1039"/>
      <c r="V29" s="1039">
        <v>478</v>
      </c>
      <c r="W29" s="1039"/>
      <c r="X29" s="1039"/>
      <c r="Y29" s="1039"/>
      <c r="Z29" s="1039"/>
      <c r="AA29" s="1039">
        <v>11</v>
      </c>
      <c r="AB29" s="1039"/>
      <c r="AC29" s="1039"/>
      <c r="AD29" s="1039"/>
      <c r="AE29" s="1040"/>
      <c r="AF29" s="1035">
        <v>11</v>
      </c>
      <c r="AG29" s="1036"/>
      <c r="AH29" s="1036"/>
      <c r="AI29" s="1036"/>
      <c r="AJ29" s="1037"/>
      <c r="AK29" s="980">
        <v>75</v>
      </c>
      <c r="AL29" s="971"/>
      <c r="AM29" s="971"/>
      <c r="AN29" s="971"/>
      <c r="AO29" s="971"/>
      <c r="AP29" s="971" t="s">
        <v>610</v>
      </c>
      <c r="AQ29" s="971"/>
      <c r="AR29" s="971"/>
      <c r="AS29" s="971"/>
      <c r="AT29" s="971"/>
      <c r="AU29" s="971" t="s">
        <v>610</v>
      </c>
      <c r="AV29" s="971"/>
      <c r="AW29" s="971"/>
      <c r="AX29" s="971"/>
      <c r="AY29" s="971"/>
      <c r="AZ29" s="1041" t="s">
        <v>610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71</v>
      </c>
      <c r="R30" s="1039"/>
      <c r="S30" s="1039"/>
      <c r="T30" s="1039"/>
      <c r="U30" s="1039"/>
      <c r="V30" s="1039">
        <v>70</v>
      </c>
      <c r="W30" s="1039"/>
      <c r="X30" s="1039"/>
      <c r="Y30" s="1039"/>
      <c r="Z30" s="1039"/>
      <c r="AA30" s="1039">
        <v>1</v>
      </c>
      <c r="AB30" s="1039"/>
      <c r="AC30" s="1039"/>
      <c r="AD30" s="1039"/>
      <c r="AE30" s="1040"/>
      <c r="AF30" s="1035">
        <v>1</v>
      </c>
      <c r="AG30" s="1036"/>
      <c r="AH30" s="1036"/>
      <c r="AI30" s="1036"/>
      <c r="AJ30" s="1037"/>
      <c r="AK30" s="980">
        <v>14</v>
      </c>
      <c r="AL30" s="971"/>
      <c r="AM30" s="971"/>
      <c r="AN30" s="971"/>
      <c r="AO30" s="971"/>
      <c r="AP30" s="971" t="s">
        <v>610</v>
      </c>
      <c r="AQ30" s="971"/>
      <c r="AR30" s="971"/>
      <c r="AS30" s="971"/>
      <c r="AT30" s="971"/>
      <c r="AU30" s="971" t="s">
        <v>610</v>
      </c>
      <c r="AV30" s="971"/>
      <c r="AW30" s="971"/>
      <c r="AX30" s="971"/>
      <c r="AY30" s="971"/>
      <c r="AZ30" s="1041" t="s">
        <v>610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59</v>
      </c>
      <c r="R31" s="1039"/>
      <c r="S31" s="1039"/>
      <c r="T31" s="1039"/>
      <c r="U31" s="1039"/>
      <c r="V31" s="1039">
        <v>57</v>
      </c>
      <c r="W31" s="1039"/>
      <c r="X31" s="1039"/>
      <c r="Y31" s="1039"/>
      <c r="Z31" s="1039"/>
      <c r="AA31" s="1039">
        <v>2</v>
      </c>
      <c r="AB31" s="1039"/>
      <c r="AC31" s="1039"/>
      <c r="AD31" s="1039"/>
      <c r="AE31" s="1040"/>
      <c r="AF31" s="1035">
        <v>2</v>
      </c>
      <c r="AG31" s="1036"/>
      <c r="AH31" s="1036"/>
      <c r="AI31" s="1036"/>
      <c r="AJ31" s="1037"/>
      <c r="AK31" s="980">
        <v>26</v>
      </c>
      <c r="AL31" s="971"/>
      <c r="AM31" s="971"/>
      <c r="AN31" s="971"/>
      <c r="AO31" s="971"/>
      <c r="AP31" s="971" t="s">
        <v>610</v>
      </c>
      <c r="AQ31" s="971"/>
      <c r="AR31" s="971"/>
      <c r="AS31" s="971"/>
      <c r="AT31" s="971"/>
      <c r="AU31" s="971" t="s">
        <v>610</v>
      </c>
      <c r="AV31" s="971"/>
      <c r="AW31" s="971"/>
      <c r="AX31" s="971"/>
      <c r="AY31" s="971"/>
      <c r="AZ31" s="1041" t="s">
        <v>610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39</v>
      </c>
      <c r="R32" s="1039"/>
      <c r="S32" s="1039"/>
      <c r="T32" s="1039"/>
      <c r="U32" s="1039"/>
      <c r="V32" s="1039">
        <v>17</v>
      </c>
      <c r="W32" s="1039"/>
      <c r="X32" s="1039"/>
      <c r="Y32" s="1039"/>
      <c r="Z32" s="1039"/>
      <c r="AA32" s="1039">
        <v>22</v>
      </c>
      <c r="AB32" s="1039"/>
      <c r="AC32" s="1039"/>
      <c r="AD32" s="1039"/>
      <c r="AE32" s="1040"/>
      <c r="AF32" s="1035">
        <v>22</v>
      </c>
      <c r="AG32" s="1036"/>
      <c r="AH32" s="1036"/>
      <c r="AI32" s="1036"/>
      <c r="AJ32" s="1037"/>
      <c r="AK32" s="980" t="s">
        <v>610</v>
      </c>
      <c r="AL32" s="971"/>
      <c r="AM32" s="971"/>
      <c r="AN32" s="971"/>
      <c r="AO32" s="971"/>
      <c r="AP32" s="971">
        <v>331</v>
      </c>
      <c r="AQ32" s="971"/>
      <c r="AR32" s="971"/>
      <c r="AS32" s="971"/>
      <c r="AT32" s="971"/>
      <c r="AU32" s="971" t="s">
        <v>610</v>
      </c>
      <c r="AV32" s="971"/>
      <c r="AW32" s="971"/>
      <c r="AX32" s="971"/>
      <c r="AY32" s="971"/>
      <c r="AZ32" s="1041" t="s">
        <v>610</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165</v>
      </c>
      <c r="R33" s="1039"/>
      <c r="S33" s="1039"/>
      <c r="T33" s="1039"/>
      <c r="U33" s="1039"/>
      <c r="V33" s="1039">
        <v>163</v>
      </c>
      <c r="W33" s="1039"/>
      <c r="X33" s="1039"/>
      <c r="Y33" s="1039"/>
      <c r="Z33" s="1039"/>
      <c r="AA33" s="1039">
        <v>2</v>
      </c>
      <c r="AB33" s="1039"/>
      <c r="AC33" s="1039"/>
      <c r="AD33" s="1039"/>
      <c r="AE33" s="1040"/>
      <c r="AF33" s="1035">
        <v>2</v>
      </c>
      <c r="AG33" s="1036"/>
      <c r="AH33" s="1036"/>
      <c r="AI33" s="1036"/>
      <c r="AJ33" s="1037"/>
      <c r="AK33" s="980">
        <v>1</v>
      </c>
      <c r="AL33" s="971"/>
      <c r="AM33" s="971"/>
      <c r="AN33" s="971"/>
      <c r="AO33" s="971"/>
      <c r="AP33" s="971">
        <v>292</v>
      </c>
      <c r="AQ33" s="971"/>
      <c r="AR33" s="971"/>
      <c r="AS33" s="971"/>
      <c r="AT33" s="971"/>
      <c r="AU33" s="971">
        <v>160</v>
      </c>
      <c r="AV33" s="971"/>
      <c r="AW33" s="971"/>
      <c r="AX33" s="971"/>
      <c r="AY33" s="971"/>
      <c r="AZ33" s="1041" t="s">
        <v>610</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108</v>
      </c>
      <c r="R34" s="1039"/>
      <c r="S34" s="1039"/>
      <c r="T34" s="1039"/>
      <c r="U34" s="1039"/>
      <c r="V34" s="1039">
        <v>104</v>
      </c>
      <c r="W34" s="1039"/>
      <c r="X34" s="1039"/>
      <c r="Y34" s="1039"/>
      <c r="Z34" s="1039"/>
      <c r="AA34" s="1039">
        <v>4</v>
      </c>
      <c r="AB34" s="1039"/>
      <c r="AC34" s="1039"/>
      <c r="AD34" s="1039"/>
      <c r="AE34" s="1040"/>
      <c r="AF34" s="1035">
        <v>4</v>
      </c>
      <c r="AG34" s="1036"/>
      <c r="AH34" s="1036"/>
      <c r="AI34" s="1036"/>
      <c r="AJ34" s="1037"/>
      <c r="AK34" s="980">
        <v>19</v>
      </c>
      <c r="AL34" s="971"/>
      <c r="AM34" s="971"/>
      <c r="AN34" s="971"/>
      <c r="AO34" s="971"/>
      <c r="AP34" s="971">
        <v>223</v>
      </c>
      <c r="AQ34" s="971"/>
      <c r="AR34" s="971"/>
      <c r="AS34" s="971"/>
      <c r="AT34" s="971"/>
      <c r="AU34" s="971">
        <v>35</v>
      </c>
      <c r="AV34" s="971"/>
      <c r="AW34" s="971"/>
      <c r="AX34" s="971"/>
      <c r="AY34" s="971"/>
      <c r="AZ34" s="1041" t="s">
        <v>610</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397</v>
      </c>
      <c r="R66" s="1002"/>
      <c r="S66" s="1002"/>
      <c r="T66" s="1002"/>
      <c r="U66" s="1003"/>
      <c r="V66" s="1001" t="s">
        <v>398</v>
      </c>
      <c r="W66" s="1002"/>
      <c r="X66" s="1002"/>
      <c r="Y66" s="1002"/>
      <c r="Z66" s="1003"/>
      <c r="AA66" s="1001" t="s">
        <v>399</v>
      </c>
      <c r="AB66" s="1002"/>
      <c r="AC66" s="1002"/>
      <c r="AD66" s="1002"/>
      <c r="AE66" s="1003"/>
      <c r="AF66" s="1007" t="s">
        <v>419</v>
      </c>
      <c r="AG66" s="1008"/>
      <c r="AH66" s="1008"/>
      <c r="AI66" s="1008"/>
      <c r="AJ66" s="1009"/>
      <c r="AK66" s="1001" t="s">
        <v>401</v>
      </c>
      <c r="AL66" s="996"/>
      <c r="AM66" s="996"/>
      <c r="AN66" s="996"/>
      <c r="AO66" s="997"/>
      <c r="AP66" s="1001" t="s">
        <v>402</v>
      </c>
      <c r="AQ66" s="1002"/>
      <c r="AR66" s="1002"/>
      <c r="AS66" s="1002"/>
      <c r="AT66" s="1003"/>
      <c r="AU66" s="1001" t="s">
        <v>420</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v>3849</v>
      </c>
      <c r="R68" s="982"/>
      <c r="S68" s="982"/>
      <c r="T68" s="982"/>
      <c r="U68" s="982"/>
      <c r="V68" s="982">
        <v>3725</v>
      </c>
      <c r="W68" s="982"/>
      <c r="X68" s="982"/>
      <c r="Y68" s="982"/>
      <c r="Z68" s="982"/>
      <c r="AA68" s="982">
        <v>124</v>
      </c>
      <c r="AB68" s="982"/>
      <c r="AC68" s="982"/>
      <c r="AD68" s="982"/>
      <c r="AE68" s="982"/>
      <c r="AF68" s="982">
        <v>121</v>
      </c>
      <c r="AG68" s="982"/>
      <c r="AH68" s="982"/>
      <c r="AI68" s="982"/>
      <c r="AJ68" s="982"/>
      <c r="AK68" s="982" t="s">
        <v>611</v>
      </c>
      <c r="AL68" s="982"/>
      <c r="AM68" s="982"/>
      <c r="AN68" s="982"/>
      <c r="AO68" s="982"/>
      <c r="AP68" s="982">
        <v>4998</v>
      </c>
      <c r="AQ68" s="982"/>
      <c r="AR68" s="982"/>
      <c r="AS68" s="982"/>
      <c r="AT68" s="982"/>
      <c r="AU68" s="982">
        <v>228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7">
        <v>114</v>
      </c>
      <c r="R69" s="971"/>
      <c r="S69" s="971"/>
      <c r="T69" s="971"/>
      <c r="U69" s="971"/>
      <c r="V69" s="971">
        <v>108</v>
      </c>
      <c r="W69" s="971"/>
      <c r="X69" s="971"/>
      <c r="Y69" s="971"/>
      <c r="Z69" s="971"/>
      <c r="AA69" s="971">
        <v>6</v>
      </c>
      <c r="AB69" s="971"/>
      <c r="AC69" s="971"/>
      <c r="AD69" s="971"/>
      <c r="AE69" s="971"/>
      <c r="AF69" s="971">
        <v>6</v>
      </c>
      <c r="AG69" s="971"/>
      <c r="AH69" s="971"/>
      <c r="AI69" s="971"/>
      <c r="AJ69" s="971"/>
      <c r="AK69" s="971" t="s">
        <v>611</v>
      </c>
      <c r="AL69" s="971"/>
      <c r="AM69" s="971"/>
      <c r="AN69" s="971"/>
      <c r="AO69" s="971"/>
      <c r="AP69" s="971" t="s">
        <v>611</v>
      </c>
      <c r="AQ69" s="971"/>
      <c r="AR69" s="971"/>
      <c r="AS69" s="971"/>
      <c r="AT69" s="971"/>
      <c r="AU69" s="971" t="s">
        <v>611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243</v>
      </c>
      <c r="R70" s="971"/>
      <c r="S70" s="971"/>
      <c r="T70" s="971"/>
      <c r="U70" s="971"/>
      <c r="V70" s="971">
        <v>111</v>
      </c>
      <c r="W70" s="971"/>
      <c r="X70" s="971"/>
      <c r="Y70" s="971"/>
      <c r="Z70" s="971"/>
      <c r="AA70" s="971">
        <v>132</v>
      </c>
      <c r="AB70" s="971"/>
      <c r="AC70" s="971"/>
      <c r="AD70" s="971"/>
      <c r="AE70" s="971"/>
      <c r="AF70" s="971">
        <v>132</v>
      </c>
      <c r="AG70" s="971"/>
      <c r="AH70" s="971"/>
      <c r="AI70" s="971"/>
      <c r="AJ70" s="971"/>
      <c r="AK70" s="971" t="s">
        <v>611</v>
      </c>
      <c r="AL70" s="971"/>
      <c r="AM70" s="971"/>
      <c r="AN70" s="971"/>
      <c r="AO70" s="971"/>
      <c r="AP70" s="971" t="s">
        <v>611</v>
      </c>
      <c r="AQ70" s="971"/>
      <c r="AR70" s="971"/>
      <c r="AS70" s="971"/>
      <c r="AT70" s="971"/>
      <c r="AU70" s="971" t="s">
        <v>611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20184</v>
      </c>
      <c r="R71" s="971"/>
      <c r="S71" s="971"/>
      <c r="T71" s="971"/>
      <c r="U71" s="971"/>
      <c r="V71" s="971">
        <v>19524</v>
      </c>
      <c r="W71" s="971"/>
      <c r="X71" s="971"/>
      <c r="Y71" s="971"/>
      <c r="Z71" s="971"/>
      <c r="AA71" s="971">
        <v>660</v>
      </c>
      <c r="AB71" s="971"/>
      <c r="AC71" s="971"/>
      <c r="AD71" s="971"/>
      <c r="AE71" s="971"/>
      <c r="AF71" s="971">
        <v>660</v>
      </c>
      <c r="AG71" s="971"/>
      <c r="AH71" s="971"/>
      <c r="AI71" s="971"/>
      <c r="AJ71" s="971"/>
      <c r="AK71" s="971" t="s">
        <v>611</v>
      </c>
      <c r="AL71" s="971"/>
      <c r="AM71" s="971"/>
      <c r="AN71" s="971"/>
      <c r="AO71" s="971"/>
      <c r="AP71" s="971" t="s">
        <v>611</v>
      </c>
      <c r="AQ71" s="971"/>
      <c r="AR71" s="971"/>
      <c r="AS71" s="971"/>
      <c r="AT71" s="971"/>
      <c r="AU71" s="971" t="s">
        <v>611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3355</v>
      </c>
      <c r="R72" s="971"/>
      <c r="S72" s="971"/>
      <c r="T72" s="971"/>
      <c r="U72" s="971"/>
      <c r="V72" s="971">
        <v>2832</v>
      </c>
      <c r="W72" s="971"/>
      <c r="X72" s="971"/>
      <c r="Y72" s="971"/>
      <c r="Z72" s="971"/>
      <c r="AA72" s="971">
        <v>523</v>
      </c>
      <c r="AB72" s="971"/>
      <c r="AC72" s="971"/>
      <c r="AD72" s="971"/>
      <c r="AE72" s="971"/>
      <c r="AF72" s="971">
        <v>523</v>
      </c>
      <c r="AG72" s="971"/>
      <c r="AH72" s="971"/>
      <c r="AI72" s="971"/>
      <c r="AJ72" s="971"/>
      <c r="AK72" s="971" t="s">
        <v>611</v>
      </c>
      <c r="AL72" s="971"/>
      <c r="AM72" s="971"/>
      <c r="AN72" s="971"/>
      <c r="AO72" s="971"/>
      <c r="AP72" s="971" t="s">
        <v>611</v>
      </c>
      <c r="AQ72" s="971"/>
      <c r="AR72" s="971"/>
      <c r="AS72" s="971"/>
      <c r="AT72" s="971"/>
      <c r="AU72" s="971" t="s">
        <v>611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592</v>
      </c>
      <c r="C73" s="975"/>
      <c r="D73" s="975"/>
      <c r="E73" s="975"/>
      <c r="F73" s="975"/>
      <c r="G73" s="975"/>
      <c r="H73" s="975"/>
      <c r="I73" s="975"/>
      <c r="J73" s="975"/>
      <c r="K73" s="975"/>
      <c r="L73" s="975"/>
      <c r="M73" s="975"/>
      <c r="N73" s="975"/>
      <c r="O73" s="975"/>
      <c r="P73" s="976"/>
      <c r="Q73" s="977">
        <v>176</v>
      </c>
      <c r="R73" s="971"/>
      <c r="S73" s="971"/>
      <c r="T73" s="971"/>
      <c r="U73" s="971"/>
      <c r="V73" s="971">
        <v>171</v>
      </c>
      <c r="W73" s="971"/>
      <c r="X73" s="971"/>
      <c r="Y73" s="971"/>
      <c r="Z73" s="971"/>
      <c r="AA73" s="971">
        <v>5</v>
      </c>
      <c r="AB73" s="971"/>
      <c r="AC73" s="971"/>
      <c r="AD73" s="971"/>
      <c r="AE73" s="971"/>
      <c r="AF73" s="971">
        <v>5</v>
      </c>
      <c r="AG73" s="971"/>
      <c r="AH73" s="971"/>
      <c r="AI73" s="971"/>
      <c r="AJ73" s="971"/>
      <c r="AK73" s="971" t="s">
        <v>611</v>
      </c>
      <c r="AL73" s="971"/>
      <c r="AM73" s="971"/>
      <c r="AN73" s="971"/>
      <c r="AO73" s="971"/>
      <c r="AP73" s="971" t="s">
        <v>611</v>
      </c>
      <c r="AQ73" s="971"/>
      <c r="AR73" s="971"/>
      <c r="AS73" s="971"/>
      <c r="AT73" s="971"/>
      <c r="AU73" s="971" t="s">
        <v>611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5</v>
      </c>
      <c r="R74" s="971"/>
      <c r="S74" s="971"/>
      <c r="T74" s="971"/>
      <c r="U74" s="971"/>
      <c r="V74" s="971">
        <v>1</v>
      </c>
      <c r="W74" s="971"/>
      <c r="X74" s="971"/>
      <c r="Y74" s="971"/>
      <c r="Z74" s="971"/>
      <c r="AA74" s="971">
        <v>4</v>
      </c>
      <c r="AB74" s="971"/>
      <c r="AC74" s="971"/>
      <c r="AD74" s="971"/>
      <c r="AE74" s="971"/>
      <c r="AF74" s="971">
        <v>4</v>
      </c>
      <c r="AG74" s="971"/>
      <c r="AH74" s="971"/>
      <c r="AI74" s="971"/>
      <c r="AJ74" s="971"/>
      <c r="AK74" s="971" t="s">
        <v>611</v>
      </c>
      <c r="AL74" s="971"/>
      <c r="AM74" s="971"/>
      <c r="AN74" s="971"/>
      <c r="AO74" s="971"/>
      <c r="AP74" s="971" t="s">
        <v>611</v>
      </c>
      <c r="AQ74" s="971"/>
      <c r="AR74" s="971"/>
      <c r="AS74" s="971"/>
      <c r="AT74" s="971"/>
      <c r="AU74" s="971" t="s">
        <v>611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2</v>
      </c>
      <c r="R75" s="979"/>
      <c r="S75" s="979"/>
      <c r="T75" s="979"/>
      <c r="U75" s="980"/>
      <c r="V75" s="981">
        <v>1</v>
      </c>
      <c r="W75" s="979"/>
      <c r="X75" s="979"/>
      <c r="Y75" s="979"/>
      <c r="Z75" s="980"/>
      <c r="AA75" s="981">
        <v>1</v>
      </c>
      <c r="AB75" s="979"/>
      <c r="AC75" s="979"/>
      <c r="AD75" s="979"/>
      <c r="AE75" s="980"/>
      <c r="AF75" s="981">
        <v>1</v>
      </c>
      <c r="AG75" s="979"/>
      <c r="AH75" s="979"/>
      <c r="AI75" s="979"/>
      <c r="AJ75" s="980"/>
      <c r="AK75" s="971" t="s">
        <v>611</v>
      </c>
      <c r="AL75" s="971"/>
      <c r="AM75" s="971"/>
      <c r="AN75" s="971"/>
      <c r="AO75" s="971"/>
      <c r="AP75" s="971" t="s">
        <v>611</v>
      </c>
      <c r="AQ75" s="971"/>
      <c r="AR75" s="971"/>
      <c r="AS75" s="971"/>
      <c r="AT75" s="971"/>
      <c r="AU75" s="971" t="s">
        <v>611</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595</v>
      </c>
      <c r="C76" s="975"/>
      <c r="D76" s="975"/>
      <c r="E76" s="975"/>
      <c r="F76" s="975"/>
      <c r="G76" s="975"/>
      <c r="H76" s="975"/>
      <c r="I76" s="975"/>
      <c r="J76" s="975"/>
      <c r="K76" s="975"/>
      <c r="L76" s="975"/>
      <c r="M76" s="975"/>
      <c r="N76" s="975"/>
      <c r="O76" s="975"/>
      <c r="P76" s="976"/>
      <c r="Q76" s="978">
        <v>2</v>
      </c>
      <c r="R76" s="979"/>
      <c r="S76" s="979"/>
      <c r="T76" s="979"/>
      <c r="U76" s="980"/>
      <c r="V76" s="981">
        <v>1</v>
      </c>
      <c r="W76" s="979"/>
      <c r="X76" s="979"/>
      <c r="Y76" s="979"/>
      <c r="Z76" s="980"/>
      <c r="AA76" s="981">
        <v>1</v>
      </c>
      <c r="AB76" s="979"/>
      <c r="AC76" s="979"/>
      <c r="AD76" s="979"/>
      <c r="AE76" s="980"/>
      <c r="AF76" s="981">
        <v>1</v>
      </c>
      <c r="AG76" s="979"/>
      <c r="AH76" s="979"/>
      <c r="AI76" s="979"/>
      <c r="AJ76" s="980"/>
      <c r="AK76" s="971" t="s">
        <v>611</v>
      </c>
      <c r="AL76" s="971"/>
      <c r="AM76" s="971"/>
      <c r="AN76" s="971"/>
      <c r="AO76" s="971"/>
      <c r="AP76" s="971" t="s">
        <v>611</v>
      </c>
      <c r="AQ76" s="971"/>
      <c r="AR76" s="971"/>
      <c r="AS76" s="971"/>
      <c r="AT76" s="971"/>
      <c r="AU76" s="971" t="s">
        <v>611</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596</v>
      </c>
      <c r="C77" s="975"/>
      <c r="D77" s="975"/>
      <c r="E77" s="975"/>
      <c r="F77" s="975"/>
      <c r="G77" s="975"/>
      <c r="H77" s="975"/>
      <c r="I77" s="975"/>
      <c r="J77" s="975"/>
      <c r="K77" s="975"/>
      <c r="L77" s="975"/>
      <c r="M77" s="975"/>
      <c r="N77" s="975"/>
      <c r="O77" s="975"/>
      <c r="P77" s="976"/>
      <c r="Q77" s="978">
        <v>35</v>
      </c>
      <c r="R77" s="979"/>
      <c r="S77" s="979"/>
      <c r="T77" s="979"/>
      <c r="U77" s="980"/>
      <c r="V77" s="981">
        <v>35</v>
      </c>
      <c r="W77" s="979"/>
      <c r="X77" s="979"/>
      <c r="Y77" s="979"/>
      <c r="Z77" s="980"/>
      <c r="AA77" s="981">
        <v>0</v>
      </c>
      <c r="AB77" s="979"/>
      <c r="AC77" s="979"/>
      <c r="AD77" s="979"/>
      <c r="AE77" s="980"/>
      <c r="AF77" s="981">
        <v>0</v>
      </c>
      <c r="AG77" s="979"/>
      <c r="AH77" s="979"/>
      <c r="AI77" s="979"/>
      <c r="AJ77" s="980"/>
      <c r="AK77" s="981">
        <v>17</v>
      </c>
      <c r="AL77" s="979"/>
      <c r="AM77" s="979"/>
      <c r="AN77" s="979"/>
      <c r="AO77" s="980"/>
      <c r="AP77" s="971" t="s">
        <v>611</v>
      </c>
      <c r="AQ77" s="971"/>
      <c r="AR77" s="971"/>
      <c r="AS77" s="971"/>
      <c r="AT77" s="971"/>
      <c r="AU77" s="971" t="s">
        <v>611</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597</v>
      </c>
      <c r="C78" s="975"/>
      <c r="D78" s="975"/>
      <c r="E78" s="975"/>
      <c r="F78" s="975"/>
      <c r="G78" s="975"/>
      <c r="H78" s="975"/>
      <c r="I78" s="975"/>
      <c r="J78" s="975"/>
      <c r="K78" s="975"/>
      <c r="L78" s="975"/>
      <c r="M78" s="975"/>
      <c r="N78" s="975"/>
      <c r="O78" s="975"/>
      <c r="P78" s="976"/>
      <c r="Q78" s="977">
        <v>42</v>
      </c>
      <c r="R78" s="971"/>
      <c r="S78" s="971"/>
      <c r="T78" s="971"/>
      <c r="U78" s="971"/>
      <c r="V78" s="971">
        <v>41</v>
      </c>
      <c r="W78" s="971"/>
      <c r="X78" s="971"/>
      <c r="Y78" s="971"/>
      <c r="Z78" s="971"/>
      <c r="AA78" s="971">
        <v>1</v>
      </c>
      <c r="AB78" s="971"/>
      <c r="AC78" s="971"/>
      <c r="AD78" s="971"/>
      <c r="AE78" s="971"/>
      <c r="AF78" s="971">
        <v>1</v>
      </c>
      <c r="AG78" s="971"/>
      <c r="AH78" s="971"/>
      <c r="AI78" s="971"/>
      <c r="AJ78" s="971"/>
      <c r="AK78" s="971" t="s">
        <v>611</v>
      </c>
      <c r="AL78" s="971"/>
      <c r="AM78" s="971"/>
      <c r="AN78" s="971"/>
      <c r="AO78" s="971"/>
      <c r="AP78" s="971" t="s">
        <v>611</v>
      </c>
      <c r="AQ78" s="971"/>
      <c r="AR78" s="971"/>
      <c r="AS78" s="971"/>
      <c r="AT78" s="971"/>
      <c r="AU78" s="971" t="s">
        <v>611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598</v>
      </c>
      <c r="C79" s="975"/>
      <c r="D79" s="975"/>
      <c r="E79" s="975"/>
      <c r="F79" s="975"/>
      <c r="G79" s="975"/>
      <c r="H79" s="975"/>
      <c r="I79" s="975"/>
      <c r="J79" s="975"/>
      <c r="K79" s="975"/>
      <c r="L79" s="975"/>
      <c r="M79" s="975"/>
      <c r="N79" s="975"/>
      <c r="O79" s="975"/>
      <c r="P79" s="976"/>
      <c r="Q79" s="977">
        <v>12</v>
      </c>
      <c r="R79" s="971"/>
      <c r="S79" s="971"/>
      <c r="T79" s="971"/>
      <c r="U79" s="971"/>
      <c r="V79" s="971">
        <v>12</v>
      </c>
      <c r="W79" s="971"/>
      <c r="X79" s="971"/>
      <c r="Y79" s="971"/>
      <c r="Z79" s="971"/>
      <c r="AA79" s="971">
        <v>0</v>
      </c>
      <c r="AB79" s="971"/>
      <c r="AC79" s="971"/>
      <c r="AD79" s="971"/>
      <c r="AE79" s="971"/>
      <c r="AF79" s="971">
        <v>0</v>
      </c>
      <c r="AG79" s="971"/>
      <c r="AH79" s="971"/>
      <c r="AI79" s="971"/>
      <c r="AJ79" s="971"/>
      <c r="AK79" s="971" t="s">
        <v>611</v>
      </c>
      <c r="AL79" s="971"/>
      <c r="AM79" s="971"/>
      <c r="AN79" s="971"/>
      <c r="AO79" s="971"/>
      <c r="AP79" s="971" t="s">
        <v>611</v>
      </c>
      <c r="AQ79" s="971"/>
      <c r="AR79" s="971"/>
      <c r="AS79" s="971"/>
      <c r="AT79" s="971"/>
      <c r="AU79" s="971" t="s">
        <v>611</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599</v>
      </c>
      <c r="C80" s="975"/>
      <c r="D80" s="975"/>
      <c r="E80" s="975"/>
      <c r="F80" s="975"/>
      <c r="G80" s="975"/>
      <c r="H80" s="975"/>
      <c r="I80" s="975"/>
      <c r="J80" s="975"/>
      <c r="K80" s="975"/>
      <c r="L80" s="975"/>
      <c r="M80" s="975"/>
      <c r="N80" s="975"/>
      <c r="O80" s="975"/>
      <c r="P80" s="976"/>
      <c r="Q80" s="977">
        <v>22</v>
      </c>
      <c r="R80" s="971"/>
      <c r="S80" s="971"/>
      <c r="T80" s="971"/>
      <c r="U80" s="971"/>
      <c r="V80" s="971">
        <v>22</v>
      </c>
      <c r="W80" s="971"/>
      <c r="X80" s="971"/>
      <c r="Y80" s="971"/>
      <c r="Z80" s="971"/>
      <c r="AA80" s="971">
        <v>0</v>
      </c>
      <c r="AB80" s="971"/>
      <c r="AC80" s="971"/>
      <c r="AD80" s="971"/>
      <c r="AE80" s="971"/>
      <c r="AF80" s="971">
        <v>0</v>
      </c>
      <c r="AG80" s="971"/>
      <c r="AH80" s="971"/>
      <c r="AI80" s="971"/>
      <c r="AJ80" s="971"/>
      <c r="AK80" s="971" t="s">
        <v>611</v>
      </c>
      <c r="AL80" s="971"/>
      <c r="AM80" s="971"/>
      <c r="AN80" s="971"/>
      <c r="AO80" s="971"/>
      <c r="AP80" s="971" t="s">
        <v>611</v>
      </c>
      <c r="AQ80" s="971"/>
      <c r="AR80" s="971"/>
      <c r="AS80" s="971"/>
      <c r="AT80" s="971"/>
      <c r="AU80" s="971" t="s">
        <v>611</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600</v>
      </c>
      <c r="C81" s="975"/>
      <c r="D81" s="975"/>
      <c r="E81" s="975"/>
      <c r="F81" s="975"/>
      <c r="G81" s="975"/>
      <c r="H81" s="975"/>
      <c r="I81" s="975"/>
      <c r="J81" s="975"/>
      <c r="K81" s="975"/>
      <c r="L81" s="975"/>
      <c r="M81" s="975"/>
      <c r="N81" s="975"/>
      <c r="O81" s="975"/>
      <c r="P81" s="976"/>
      <c r="Q81" s="977">
        <v>101</v>
      </c>
      <c r="R81" s="971"/>
      <c r="S81" s="971"/>
      <c r="T81" s="971"/>
      <c r="U81" s="971"/>
      <c r="V81" s="971">
        <v>98</v>
      </c>
      <c r="W81" s="971"/>
      <c r="X81" s="971"/>
      <c r="Y81" s="971"/>
      <c r="Z81" s="971"/>
      <c r="AA81" s="971">
        <v>3</v>
      </c>
      <c r="AB81" s="971"/>
      <c r="AC81" s="971"/>
      <c r="AD81" s="971"/>
      <c r="AE81" s="971"/>
      <c r="AF81" s="971">
        <v>3</v>
      </c>
      <c r="AG81" s="971"/>
      <c r="AH81" s="971"/>
      <c r="AI81" s="971"/>
      <c r="AJ81" s="971"/>
      <c r="AK81" s="971" t="s">
        <v>611</v>
      </c>
      <c r="AL81" s="971"/>
      <c r="AM81" s="971"/>
      <c r="AN81" s="971"/>
      <c r="AO81" s="971"/>
      <c r="AP81" s="971" t="s">
        <v>611</v>
      </c>
      <c r="AQ81" s="971"/>
      <c r="AR81" s="971"/>
      <c r="AS81" s="971"/>
      <c r="AT81" s="971"/>
      <c r="AU81" s="971" t="s">
        <v>611</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601</v>
      </c>
      <c r="C82" s="975"/>
      <c r="D82" s="975"/>
      <c r="E82" s="975"/>
      <c r="F82" s="975"/>
      <c r="G82" s="975"/>
      <c r="H82" s="975"/>
      <c r="I82" s="975"/>
      <c r="J82" s="975"/>
      <c r="K82" s="975"/>
      <c r="L82" s="975"/>
      <c r="M82" s="975"/>
      <c r="N82" s="975"/>
      <c r="O82" s="975"/>
      <c r="P82" s="976"/>
      <c r="Q82" s="977">
        <v>11701</v>
      </c>
      <c r="R82" s="971"/>
      <c r="S82" s="971"/>
      <c r="T82" s="971"/>
      <c r="U82" s="971"/>
      <c r="V82" s="971">
        <v>11088</v>
      </c>
      <c r="W82" s="971"/>
      <c r="X82" s="971"/>
      <c r="Y82" s="971"/>
      <c r="Z82" s="971"/>
      <c r="AA82" s="971">
        <v>613</v>
      </c>
      <c r="AB82" s="971"/>
      <c r="AC82" s="971"/>
      <c r="AD82" s="971"/>
      <c r="AE82" s="971"/>
      <c r="AF82" s="971">
        <v>613</v>
      </c>
      <c r="AG82" s="971"/>
      <c r="AH82" s="971"/>
      <c r="AI82" s="971"/>
      <c r="AJ82" s="971"/>
      <c r="AK82" s="971" t="s">
        <v>611</v>
      </c>
      <c r="AL82" s="971"/>
      <c r="AM82" s="971"/>
      <c r="AN82" s="971"/>
      <c r="AO82" s="971"/>
      <c r="AP82" s="971">
        <v>9795</v>
      </c>
      <c r="AQ82" s="971"/>
      <c r="AR82" s="971"/>
      <c r="AS82" s="971"/>
      <c r="AT82" s="971"/>
      <c r="AU82" s="971">
        <v>298</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602</v>
      </c>
      <c r="C83" s="975"/>
      <c r="D83" s="975"/>
      <c r="E83" s="975"/>
      <c r="F83" s="975"/>
      <c r="G83" s="975"/>
      <c r="H83" s="975"/>
      <c r="I83" s="975"/>
      <c r="J83" s="975"/>
      <c r="K83" s="975"/>
      <c r="L83" s="975"/>
      <c r="M83" s="975"/>
      <c r="N83" s="975"/>
      <c r="O83" s="975"/>
      <c r="P83" s="976"/>
      <c r="Q83" s="977">
        <v>3213</v>
      </c>
      <c r="R83" s="971"/>
      <c r="S83" s="971"/>
      <c r="T83" s="971"/>
      <c r="U83" s="971"/>
      <c r="V83" s="971">
        <v>3201</v>
      </c>
      <c r="W83" s="971"/>
      <c r="X83" s="971"/>
      <c r="Y83" s="971"/>
      <c r="Z83" s="971"/>
      <c r="AA83" s="971">
        <v>12</v>
      </c>
      <c r="AB83" s="971"/>
      <c r="AC83" s="971"/>
      <c r="AD83" s="971"/>
      <c r="AE83" s="971"/>
      <c r="AF83" s="971">
        <v>12</v>
      </c>
      <c r="AG83" s="971"/>
      <c r="AH83" s="971"/>
      <c r="AI83" s="971"/>
      <c r="AJ83" s="971"/>
      <c r="AK83" s="971" t="s">
        <v>611</v>
      </c>
      <c r="AL83" s="971"/>
      <c r="AM83" s="971"/>
      <c r="AN83" s="971"/>
      <c r="AO83" s="971"/>
      <c r="AP83" s="971">
        <v>2577</v>
      </c>
      <c r="AQ83" s="971"/>
      <c r="AR83" s="971"/>
      <c r="AS83" s="971"/>
      <c r="AT83" s="971"/>
      <c r="AU83" s="971">
        <v>89</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t="s">
        <v>603</v>
      </c>
      <c r="C84" s="975"/>
      <c r="D84" s="975"/>
      <c r="E84" s="975"/>
      <c r="F84" s="975"/>
      <c r="G84" s="975"/>
      <c r="H84" s="975"/>
      <c r="I84" s="975"/>
      <c r="J84" s="975"/>
      <c r="K84" s="975"/>
      <c r="L84" s="975"/>
      <c r="M84" s="975"/>
      <c r="N84" s="975"/>
      <c r="O84" s="975"/>
      <c r="P84" s="976"/>
      <c r="Q84" s="977">
        <v>558</v>
      </c>
      <c r="R84" s="971"/>
      <c r="S84" s="971"/>
      <c r="T84" s="971"/>
      <c r="U84" s="971"/>
      <c r="V84" s="971">
        <v>541</v>
      </c>
      <c r="W84" s="971"/>
      <c r="X84" s="971"/>
      <c r="Y84" s="971"/>
      <c r="Z84" s="971"/>
      <c r="AA84" s="971">
        <v>17</v>
      </c>
      <c r="AB84" s="971"/>
      <c r="AC84" s="971"/>
      <c r="AD84" s="971"/>
      <c r="AE84" s="971"/>
      <c r="AF84" s="971">
        <v>17</v>
      </c>
      <c r="AG84" s="971"/>
      <c r="AH84" s="971"/>
      <c r="AI84" s="971"/>
      <c r="AJ84" s="971"/>
      <c r="AK84" s="971" t="s">
        <v>611</v>
      </c>
      <c r="AL84" s="971"/>
      <c r="AM84" s="971"/>
      <c r="AN84" s="971"/>
      <c r="AO84" s="971"/>
      <c r="AP84" s="971" t="s">
        <v>611</v>
      </c>
      <c r="AQ84" s="971"/>
      <c r="AR84" s="971"/>
      <c r="AS84" s="971"/>
      <c r="AT84" s="971"/>
      <c r="AU84" s="971" t="s">
        <v>611</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t="s">
        <v>604</v>
      </c>
      <c r="C85" s="975"/>
      <c r="D85" s="975"/>
      <c r="E85" s="975"/>
      <c r="F85" s="975"/>
      <c r="G85" s="975"/>
      <c r="H85" s="975"/>
      <c r="I85" s="975"/>
      <c r="J85" s="975"/>
      <c r="K85" s="975"/>
      <c r="L85" s="975"/>
      <c r="M85" s="975"/>
      <c r="N85" s="975"/>
      <c r="O85" s="975"/>
      <c r="P85" s="976"/>
      <c r="Q85" s="977">
        <v>166845</v>
      </c>
      <c r="R85" s="971"/>
      <c r="S85" s="971"/>
      <c r="T85" s="971"/>
      <c r="U85" s="971"/>
      <c r="V85" s="971">
        <v>165315</v>
      </c>
      <c r="W85" s="971"/>
      <c r="X85" s="971"/>
      <c r="Y85" s="971"/>
      <c r="Z85" s="971"/>
      <c r="AA85" s="971">
        <v>1530</v>
      </c>
      <c r="AB85" s="971"/>
      <c r="AC85" s="971"/>
      <c r="AD85" s="971"/>
      <c r="AE85" s="971"/>
      <c r="AF85" s="971">
        <v>1530</v>
      </c>
      <c r="AG85" s="971"/>
      <c r="AH85" s="971"/>
      <c r="AI85" s="971"/>
      <c r="AJ85" s="971"/>
      <c r="AK85" s="971">
        <v>360</v>
      </c>
      <c r="AL85" s="971"/>
      <c r="AM85" s="971"/>
      <c r="AN85" s="971"/>
      <c r="AO85" s="971"/>
      <c r="AP85" s="971" t="s">
        <v>611</v>
      </c>
      <c r="AQ85" s="971"/>
      <c r="AR85" s="971"/>
      <c r="AS85" s="971"/>
      <c r="AT85" s="971"/>
      <c r="AU85" s="971" t="s">
        <v>611</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311</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311</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311</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406023</v>
      </c>
      <c r="AB110" s="889"/>
      <c r="AC110" s="889"/>
      <c r="AD110" s="889"/>
      <c r="AE110" s="890"/>
      <c r="AF110" s="891">
        <v>487479</v>
      </c>
      <c r="AG110" s="889"/>
      <c r="AH110" s="889"/>
      <c r="AI110" s="889"/>
      <c r="AJ110" s="890"/>
      <c r="AK110" s="891">
        <v>360358</v>
      </c>
      <c r="AL110" s="889"/>
      <c r="AM110" s="889"/>
      <c r="AN110" s="889"/>
      <c r="AO110" s="890"/>
      <c r="AP110" s="892">
        <v>17.399999999999999</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4327432</v>
      </c>
      <c r="BR110" s="842"/>
      <c r="BS110" s="842"/>
      <c r="BT110" s="842"/>
      <c r="BU110" s="842"/>
      <c r="BV110" s="842">
        <v>4323083</v>
      </c>
      <c r="BW110" s="842"/>
      <c r="BX110" s="842"/>
      <c r="BY110" s="842"/>
      <c r="BZ110" s="842"/>
      <c r="CA110" s="842">
        <v>4385242</v>
      </c>
      <c r="CB110" s="842"/>
      <c r="CC110" s="842"/>
      <c r="CD110" s="842"/>
      <c r="CE110" s="842"/>
      <c r="CF110" s="866">
        <v>212.2</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139</v>
      </c>
      <c r="DH110" s="842"/>
      <c r="DI110" s="842"/>
      <c r="DJ110" s="842"/>
      <c r="DK110" s="842"/>
      <c r="DL110" s="842" t="s">
        <v>139</v>
      </c>
      <c r="DM110" s="842"/>
      <c r="DN110" s="842"/>
      <c r="DO110" s="842"/>
      <c r="DP110" s="842"/>
      <c r="DQ110" s="842" t="s">
        <v>139</v>
      </c>
      <c r="DR110" s="842"/>
      <c r="DS110" s="842"/>
      <c r="DT110" s="842"/>
      <c r="DU110" s="842"/>
      <c r="DV110" s="843" t="s">
        <v>139</v>
      </c>
      <c r="DW110" s="843"/>
      <c r="DX110" s="843"/>
      <c r="DY110" s="843"/>
      <c r="DZ110" s="844"/>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439</v>
      </c>
      <c r="AG111" s="919"/>
      <c r="AH111" s="919"/>
      <c r="AI111" s="919"/>
      <c r="AJ111" s="920"/>
      <c r="AK111" s="921" t="s">
        <v>439</v>
      </c>
      <c r="AL111" s="919"/>
      <c r="AM111" s="919"/>
      <c r="AN111" s="919"/>
      <c r="AO111" s="920"/>
      <c r="AP111" s="922" t="s">
        <v>439</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439</v>
      </c>
      <c r="BR111" s="817"/>
      <c r="BS111" s="817"/>
      <c r="BT111" s="817"/>
      <c r="BU111" s="817"/>
      <c r="BV111" s="817" t="s">
        <v>439</v>
      </c>
      <c r="BW111" s="817"/>
      <c r="BX111" s="817"/>
      <c r="BY111" s="817"/>
      <c r="BZ111" s="817"/>
      <c r="CA111" s="817" t="s">
        <v>439</v>
      </c>
      <c r="CB111" s="817"/>
      <c r="CC111" s="817"/>
      <c r="CD111" s="817"/>
      <c r="CE111" s="817"/>
      <c r="CF111" s="875" t="s">
        <v>439</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439</v>
      </c>
      <c r="DM111" s="817"/>
      <c r="DN111" s="817"/>
      <c r="DO111" s="817"/>
      <c r="DP111" s="817"/>
      <c r="DQ111" s="817" t="s">
        <v>439</v>
      </c>
      <c r="DR111" s="817"/>
      <c r="DS111" s="817"/>
      <c r="DT111" s="817"/>
      <c r="DU111" s="817"/>
      <c r="DV111" s="794" t="s">
        <v>439</v>
      </c>
      <c r="DW111" s="794"/>
      <c r="DX111" s="794"/>
      <c r="DY111" s="794"/>
      <c r="DZ111" s="795"/>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439</v>
      </c>
      <c r="AG112" s="780"/>
      <c r="AH112" s="780"/>
      <c r="AI112" s="780"/>
      <c r="AJ112" s="781"/>
      <c r="AK112" s="782" t="s">
        <v>439</v>
      </c>
      <c r="AL112" s="780"/>
      <c r="AM112" s="780"/>
      <c r="AN112" s="780"/>
      <c r="AO112" s="781"/>
      <c r="AP112" s="824" t="s">
        <v>439</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173113</v>
      </c>
      <c r="BR112" s="817"/>
      <c r="BS112" s="817"/>
      <c r="BT112" s="817"/>
      <c r="BU112" s="817"/>
      <c r="BV112" s="817">
        <v>227607</v>
      </c>
      <c r="BW112" s="817"/>
      <c r="BX112" s="817"/>
      <c r="BY112" s="817"/>
      <c r="BZ112" s="817"/>
      <c r="CA112" s="817">
        <v>274923</v>
      </c>
      <c r="CB112" s="817"/>
      <c r="CC112" s="817"/>
      <c r="CD112" s="817"/>
      <c r="CE112" s="817"/>
      <c r="CF112" s="875">
        <v>13.3</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439</v>
      </c>
      <c r="DH112" s="817"/>
      <c r="DI112" s="817"/>
      <c r="DJ112" s="817"/>
      <c r="DK112" s="817"/>
      <c r="DL112" s="817" t="s">
        <v>439</v>
      </c>
      <c r="DM112" s="817"/>
      <c r="DN112" s="817"/>
      <c r="DO112" s="817"/>
      <c r="DP112" s="817"/>
      <c r="DQ112" s="817" t="s">
        <v>439</v>
      </c>
      <c r="DR112" s="817"/>
      <c r="DS112" s="817"/>
      <c r="DT112" s="817"/>
      <c r="DU112" s="817"/>
      <c r="DV112" s="794" t="s">
        <v>439</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28696</v>
      </c>
      <c r="AB113" s="919"/>
      <c r="AC113" s="919"/>
      <c r="AD113" s="919"/>
      <c r="AE113" s="920"/>
      <c r="AF113" s="921">
        <v>21069</v>
      </c>
      <c r="AG113" s="919"/>
      <c r="AH113" s="919"/>
      <c r="AI113" s="919"/>
      <c r="AJ113" s="920"/>
      <c r="AK113" s="921">
        <v>8732</v>
      </c>
      <c r="AL113" s="919"/>
      <c r="AM113" s="919"/>
      <c r="AN113" s="919"/>
      <c r="AO113" s="920"/>
      <c r="AP113" s="922">
        <v>0.4</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599011</v>
      </c>
      <c r="BR113" s="817"/>
      <c r="BS113" s="817"/>
      <c r="BT113" s="817"/>
      <c r="BU113" s="817"/>
      <c r="BV113" s="817">
        <v>638360</v>
      </c>
      <c r="BW113" s="817"/>
      <c r="BX113" s="817"/>
      <c r="BY113" s="817"/>
      <c r="BZ113" s="817"/>
      <c r="CA113" s="817">
        <v>614812</v>
      </c>
      <c r="CB113" s="817"/>
      <c r="CC113" s="817"/>
      <c r="CD113" s="817"/>
      <c r="CE113" s="817"/>
      <c r="CF113" s="875">
        <v>29.7</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439</v>
      </c>
      <c r="DM113" s="780"/>
      <c r="DN113" s="780"/>
      <c r="DO113" s="780"/>
      <c r="DP113" s="781"/>
      <c r="DQ113" s="782" t="s">
        <v>439</v>
      </c>
      <c r="DR113" s="780"/>
      <c r="DS113" s="780"/>
      <c r="DT113" s="780"/>
      <c r="DU113" s="781"/>
      <c r="DV113" s="824" t="s">
        <v>439</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60844</v>
      </c>
      <c r="AB114" s="780"/>
      <c r="AC114" s="780"/>
      <c r="AD114" s="780"/>
      <c r="AE114" s="781"/>
      <c r="AF114" s="782">
        <v>79916</v>
      </c>
      <c r="AG114" s="780"/>
      <c r="AH114" s="780"/>
      <c r="AI114" s="780"/>
      <c r="AJ114" s="781"/>
      <c r="AK114" s="782">
        <v>82311</v>
      </c>
      <c r="AL114" s="780"/>
      <c r="AM114" s="780"/>
      <c r="AN114" s="780"/>
      <c r="AO114" s="781"/>
      <c r="AP114" s="824">
        <v>4</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402032</v>
      </c>
      <c r="BR114" s="817"/>
      <c r="BS114" s="817"/>
      <c r="BT114" s="817"/>
      <c r="BU114" s="817"/>
      <c r="BV114" s="817">
        <v>334540</v>
      </c>
      <c r="BW114" s="817"/>
      <c r="BX114" s="817"/>
      <c r="BY114" s="817"/>
      <c r="BZ114" s="817"/>
      <c r="CA114" s="817">
        <v>306224</v>
      </c>
      <c r="CB114" s="817"/>
      <c r="CC114" s="817"/>
      <c r="CD114" s="817"/>
      <c r="CE114" s="817"/>
      <c r="CF114" s="875">
        <v>14.8</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439</v>
      </c>
      <c r="DM114" s="780"/>
      <c r="DN114" s="780"/>
      <c r="DO114" s="780"/>
      <c r="DP114" s="781"/>
      <c r="DQ114" s="782" t="s">
        <v>439</v>
      </c>
      <c r="DR114" s="780"/>
      <c r="DS114" s="780"/>
      <c r="DT114" s="780"/>
      <c r="DU114" s="781"/>
      <c r="DV114" s="824" t="s">
        <v>439</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439</v>
      </c>
      <c r="AB115" s="919"/>
      <c r="AC115" s="919"/>
      <c r="AD115" s="919"/>
      <c r="AE115" s="920"/>
      <c r="AF115" s="921" t="s">
        <v>439</v>
      </c>
      <c r="AG115" s="919"/>
      <c r="AH115" s="919"/>
      <c r="AI115" s="919"/>
      <c r="AJ115" s="920"/>
      <c r="AK115" s="921" t="s">
        <v>439</v>
      </c>
      <c r="AL115" s="919"/>
      <c r="AM115" s="919"/>
      <c r="AN115" s="919"/>
      <c r="AO115" s="920"/>
      <c r="AP115" s="922" t="s">
        <v>439</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439</v>
      </c>
      <c r="BR115" s="817"/>
      <c r="BS115" s="817"/>
      <c r="BT115" s="817"/>
      <c r="BU115" s="817"/>
      <c r="BV115" s="817" t="s">
        <v>439</v>
      </c>
      <c r="BW115" s="817"/>
      <c r="BX115" s="817"/>
      <c r="BY115" s="817"/>
      <c r="BZ115" s="817"/>
      <c r="CA115" s="817" t="s">
        <v>439</v>
      </c>
      <c r="CB115" s="817"/>
      <c r="CC115" s="817"/>
      <c r="CD115" s="817"/>
      <c r="CE115" s="817"/>
      <c r="CF115" s="875" t="s">
        <v>439</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439</v>
      </c>
      <c r="DM115" s="780"/>
      <c r="DN115" s="780"/>
      <c r="DO115" s="780"/>
      <c r="DP115" s="781"/>
      <c r="DQ115" s="782" t="s">
        <v>439</v>
      </c>
      <c r="DR115" s="780"/>
      <c r="DS115" s="780"/>
      <c r="DT115" s="780"/>
      <c r="DU115" s="781"/>
      <c r="DV115" s="824" t="s">
        <v>439</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439</v>
      </c>
      <c r="AB116" s="780"/>
      <c r="AC116" s="780"/>
      <c r="AD116" s="780"/>
      <c r="AE116" s="781"/>
      <c r="AF116" s="782" t="s">
        <v>439</v>
      </c>
      <c r="AG116" s="780"/>
      <c r="AH116" s="780"/>
      <c r="AI116" s="780"/>
      <c r="AJ116" s="781"/>
      <c r="AK116" s="782" t="s">
        <v>439</v>
      </c>
      <c r="AL116" s="780"/>
      <c r="AM116" s="780"/>
      <c r="AN116" s="780"/>
      <c r="AO116" s="781"/>
      <c r="AP116" s="824" t="s">
        <v>439</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439</v>
      </c>
      <c r="BW116" s="817"/>
      <c r="BX116" s="817"/>
      <c r="BY116" s="817"/>
      <c r="BZ116" s="817"/>
      <c r="CA116" s="817" t="s">
        <v>439</v>
      </c>
      <c r="CB116" s="817"/>
      <c r="CC116" s="817"/>
      <c r="CD116" s="817"/>
      <c r="CE116" s="817"/>
      <c r="CF116" s="875" t="s">
        <v>439</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439</v>
      </c>
      <c r="DM116" s="780"/>
      <c r="DN116" s="780"/>
      <c r="DO116" s="780"/>
      <c r="DP116" s="781"/>
      <c r="DQ116" s="782" t="s">
        <v>439</v>
      </c>
      <c r="DR116" s="780"/>
      <c r="DS116" s="780"/>
      <c r="DT116" s="780"/>
      <c r="DU116" s="781"/>
      <c r="DV116" s="824" t="s">
        <v>439</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495563</v>
      </c>
      <c r="AB117" s="903"/>
      <c r="AC117" s="903"/>
      <c r="AD117" s="903"/>
      <c r="AE117" s="904"/>
      <c r="AF117" s="905">
        <v>588464</v>
      </c>
      <c r="AG117" s="903"/>
      <c r="AH117" s="903"/>
      <c r="AI117" s="903"/>
      <c r="AJ117" s="904"/>
      <c r="AK117" s="905">
        <v>451401</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139</v>
      </c>
      <c r="BR117" s="817"/>
      <c r="BS117" s="817"/>
      <c r="BT117" s="817"/>
      <c r="BU117" s="817"/>
      <c r="BV117" s="817" t="s">
        <v>139</v>
      </c>
      <c r="BW117" s="817"/>
      <c r="BX117" s="817"/>
      <c r="BY117" s="817"/>
      <c r="BZ117" s="817"/>
      <c r="CA117" s="817" t="s">
        <v>139</v>
      </c>
      <c r="CB117" s="817"/>
      <c r="CC117" s="817"/>
      <c r="CD117" s="817"/>
      <c r="CE117" s="817"/>
      <c r="CF117" s="875" t="s">
        <v>139</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139</v>
      </c>
      <c r="DH117" s="780"/>
      <c r="DI117" s="780"/>
      <c r="DJ117" s="780"/>
      <c r="DK117" s="781"/>
      <c r="DL117" s="782" t="s">
        <v>139</v>
      </c>
      <c r="DM117" s="780"/>
      <c r="DN117" s="780"/>
      <c r="DO117" s="780"/>
      <c r="DP117" s="781"/>
      <c r="DQ117" s="782" t="s">
        <v>139</v>
      </c>
      <c r="DR117" s="780"/>
      <c r="DS117" s="780"/>
      <c r="DT117" s="780"/>
      <c r="DU117" s="781"/>
      <c r="DV117" s="824" t="s">
        <v>139</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311</v>
      </c>
      <c r="AL118" s="896"/>
      <c r="AM118" s="896"/>
      <c r="AN118" s="896"/>
      <c r="AO118" s="897"/>
      <c r="AP118" s="899" t="s">
        <v>432</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462</v>
      </c>
      <c r="BR118" s="845"/>
      <c r="BS118" s="845"/>
      <c r="BT118" s="845"/>
      <c r="BU118" s="845"/>
      <c r="BV118" s="845" t="s">
        <v>462</v>
      </c>
      <c r="BW118" s="845"/>
      <c r="BX118" s="845"/>
      <c r="BY118" s="845"/>
      <c r="BZ118" s="845"/>
      <c r="CA118" s="845" t="s">
        <v>462</v>
      </c>
      <c r="CB118" s="845"/>
      <c r="CC118" s="845"/>
      <c r="CD118" s="845"/>
      <c r="CE118" s="845"/>
      <c r="CF118" s="875" t="s">
        <v>462</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462</v>
      </c>
      <c r="DH118" s="780"/>
      <c r="DI118" s="780"/>
      <c r="DJ118" s="780"/>
      <c r="DK118" s="781"/>
      <c r="DL118" s="782" t="s">
        <v>462</v>
      </c>
      <c r="DM118" s="780"/>
      <c r="DN118" s="780"/>
      <c r="DO118" s="780"/>
      <c r="DP118" s="781"/>
      <c r="DQ118" s="782" t="s">
        <v>462</v>
      </c>
      <c r="DR118" s="780"/>
      <c r="DS118" s="780"/>
      <c r="DT118" s="780"/>
      <c r="DU118" s="781"/>
      <c r="DV118" s="824" t="s">
        <v>462</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462</v>
      </c>
      <c r="AB119" s="889"/>
      <c r="AC119" s="889"/>
      <c r="AD119" s="889"/>
      <c r="AE119" s="890"/>
      <c r="AF119" s="891" t="s">
        <v>462</v>
      </c>
      <c r="AG119" s="889"/>
      <c r="AH119" s="889"/>
      <c r="AI119" s="889"/>
      <c r="AJ119" s="890"/>
      <c r="AK119" s="891" t="s">
        <v>462</v>
      </c>
      <c r="AL119" s="889"/>
      <c r="AM119" s="889"/>
      <c r="AN119" s="889"/>
      <c r="AO119" s="890"/>
      <c r="AP119" s="892" t="s">
        <v>462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464</v>
      </c>
      <c r="BP119" s="878"/>
      <c r="BQ119" s="879">
        <v>5501588</v>
      </c>
      <c r="BR119" s="845"/>
      <c r="BS119" s="845"/>
      <c r="BT119" s="845"/>
      <c r="BU119" s="845"/>
      <c r="BV119" s="845">
        <v>5523590</v>
      </c>
      <c r="BW119" s="845"/>
      <c r="BX119" s="845"/>
      <c r="BY119" s="845"/>
      <c r="BZ119" s="845"/>
      <c r="CA119" s="845">
        <v>5581201</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466</v>
      </c>
      <c r="DH119" s="764"/>
      <c r="DI119" s="764"/>
      <c r="DJ119" s="764"/>
      <c r="DK119" s="765"/>
      <c r="DL119" s="766" t="s">
        <v>466</v>
      </c>
      <c r="DM119" s="764"/>
      <c r="DN119" s="764"/>
      <c r="DO119" s="764"/>
      <c r="DP119" s="765"/>
      <c r="DQ119" s="766" t="s">
        <v>466</v>
      </c>
      <c r="DR119" s="764"/>
      <c r="DS119" s="764"/>
      <c r="DT119" s="764"/>
      <c r="DU119" s="765"/>
      <c r="DV119" s="848" t="s">
        <v>466</v>
      </c>
      <c r="DW119" s="849"/>
      <c r="DX119" s="849"/>
      <c r="DY119" s="849"/>
      <c r="DZ119" s="850"/>
    </row>
    <row r="120" spans="1:130" s="230" customFormat="1" ht="26.25" customHeight="1" x14ac:dyDescent="0.15">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466</v>
      </c>
      <c r="AB120" s="780"/>
      <c r="AC120" s="780"/>
      <c r="AD120" s="780"/>
      <c r="AE120" s="781"/>
      <c r="AF120" s="782" t="s">
        <v>466</v>
      </c>
      <c r="AG120" s="780"/>
      <c r="AH120" s="780"/>
      <c r="AI120" s="780"/>
      <c r="AJ120" s="781"/>
      <c r="AK120" s="782" t="s">
        <v>466</v>
      </c>
      <c r="AL120" s="780"/>
      <c r="AM120" s="780"/>
      <c r="AN120" s="780"/>
      <c r="AO120" s="781"/>
      <c r="AP120" s="824" t="s">
        <v>466</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2181485</v>
      </c>
      <c r="BR120" s="842"/>
      <c r="BS120" s="842"/>
      <c r="BT120" s="842"/>
      <c r="BU120" s="842"/>
      <c r="BV120" s="842">
        <v>2107419</v>
      </c>
      <c r="BW120" s="842"/>
      <c r="BX120" s="842"/>
      <c r="BY120" s="842"/>
      <c r="BZ120" s="842"/>
      <c r="CA120" s="842">
        <v>2166850</v>
      </c>
      <c r="CB120" s="842"/>
      <c r="CC120" s="842"/>
      <c r="CD120" s="842"/>
      <c r="CE120" s="842"/>
      <c r="CF120" s="866">
        <v>104.9</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8150</v>
      </c>
      <c r="DH120" s="842"/>
      <c r="DI120" s="842"/>
      <c r="DJ120" s="842"/>
      <c r="DK120" s="842"/>
      <c r="DL120" s="842">
        <v>89440</v>
      </c>
      <c r="DM120" s="842"/>
      <c r="DN120" s="842"/>
      <c r="DO120" s="842"/>
      <c r="DP120" s="842"/>
      <c r="DQ120" s="842">
        <v>160005</v>
      </c>
      <c r="DR120" s="842"/>
      <c r="DS120" s="842"/>
      <c r="DT120" s="842"/>
      <c r="DU120" s="842"/>
      <c r="DV120" s="843">
        <v>7.7</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466</v>
      </c>
      <c r="AB121" s="780"/>
      <c r="AC121" s="780"/>
      <c r="AD121" s="780"/>
      <c r="AE121" s="781"/>
      <c r="AF121" s="782" t="s">
        <v>466</v>
      </c>
      <c r="AG121" s="780"/>
      <c r="AH121" s="780"/>
      <c r="AI121" s="780"/>
      <c r="AJ121" s="781"/>
      <c r="AK121" s="782" t="s">
        <v>466</v>
      </c>
      <c r="AL121" s="780"/>
      <c r="AM121" s="780"/>
      <c r="AN121" s="780"/>
      <c r="AO121" s="781"/>
      <c r="AP121" s="824" t="s">
        <v>466</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276119</v>
      </c>
      <c r="BR121" s="817"/>
      <c r="BS121" s="817"/>
      <c r="BT121" s="817"/>
      <c r="BU121" s="817"/>
      <c r="BV121" s="817">
        <v>247582</v>
      </c>
      <c r="BW121" s="817"/>
      <c r="BX121" s="817"/>
      <c r="BY121" s="817"/>
      <c r="BZ121" s="817"/>
      <c r="CA121" s="817">
        <v>258346</v>
      </c>
      <c r="CB121" s="817"/>
      <c r="CC121" s="817"/>
      <c r="CD121" s="817"/>
      <c r="CE121" s="817"/>
      <c r="CF121" s="875">
        <v>12.5</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v>164963</v>
      </c>
      <c r="DH121" s="817"/>
      <c r="DI121" s="817"/>
      <c r="DJ121" s="817"/>
      <c r="DK121" s="817"/>
      <c r="DL121" s="817">
        <v>138167</v>
      </c>
      <c r="DM121" s="817"/>
      <c r="DN121" s="817"/>
      <c r="DO121" s="817"/>
      <c r="DP121" s="817"/>
      <c r="DQ121" s="817">
        <v>114918</v>
      </c>
      <c r="DR121" s="817"/>
      <c r="DS121" s="817"/>
      <c r="DT121" s="817"/>
      <c r="DU121" s="817"/>
      <c r="DV121" s="794">
        <v>5.6</v>
      </c>
      <c r="DW121" s="794"/>
      <c r="DX121" s="794"/>
      <c r="DY121" s="794"/>
      <c r="DZ121" s="795"/>
    </row>
    <row r="122" spans="1:130" s="230" customFormat="1" ht="26.25" customHeight="1" x14ac:dyDescent="0.1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466</v>
      </c>
      <c r="AB122" s="780"/>
      <c r="AC122" s="780"/>
      <c r="AD122" s="780"/>
      <c r="AE122" s="781"/>
      <c r="AF122" s="782" t="s">
        <v>466</v>
      </c>
      <c r="AG122" s="780"/>
      <c r="AH122" s="780"/>
      <c r="AI122" s="780"/>
      <c r="AJ122" s="781"/>
      <c r="AK122" s="782" t="s">
        <v>466</v>
      </c>
      <c r="AL122" s="780"/>
      <c r="AM122" s="780"/>
      <c r="AN122" s="780"/>
      <c r="AO122" s="781"/>
      <c r="AP122" s="824" t="s">
        <v>466</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3079713</v>
      </c>
      <c r="BR122" s="845"/>
      <c r="BS122" s="845"/>
      <c r="BT122" s="845"/>
      <c r="BU122" s="845"/>
      <c r="BV122" s="845">
        <v>3018532</v>
      </c>
      <c r="BW122" s="845"/>
      <c r="BX122" s="845"/>
      <c r="BY122" s="845"/>
      <c r="BZ122" s="845"/>
      <c r="CA122" s="845">
        <v>3057129</v>
      </c>
      <c r="CB122" s="845"/>
      <c r="CC122" s="845"/>
      <c r="CD122" s="845"/>
      <c r="CE122" s="845"/>
      <c r="CF122" s="846">
        <v>147.9</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t="s">
        <v>476</v>
      </c>
      <c r="DH122" s="817"/>
      <c r="DI122" s="817"/>
      <c r="DJ122" s="817"/>
      <c r="DK122" s="817"/>
      <c r="DL122" s="817" t="s">
        <v>476</v>
      </c>
      <c r="DM122" s="817"/>
      <c r="DN122" s="817"/>
      <c r="DO122" s="817"/>
      <c r="DP122" s="817"/>
      <c r="DQ122" s="817" t="s">
        <v>476</v>
      </c>
      <c r="DR122" s="817"/>
      <c r="DS122" s="817"/>
      <c r="DT122" s="817"/>
      <c r="DU122" s="817"/>
      <c r="DV122" s="794" t="s">
        <v>476</v>
      </c>
      <c r="DW122" s="794"/>
      <c r="DX122" s="794"/>
      <c r="DY122" s="794"/>
      <c r="DZ122" s="795"/>
    </row>
    <row r="123" spans="1:130" s="230" customFormat="1" ht="26.25" customHeight="1" x14ac:dyDescent="0.1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476</v>
      </c>
      <c r="AB123" s="780"/>
      <c r="AC123" s="780"/>
      <c r="AD123" s="780"/>
      <c r="AE123" s="781"/>
      <c r="AF123" s="782" t="s">
        <v>476</v>
      </c>
      <c r="AG123" s="780"/>
      <c r="AH123" s="780"/>
      <c r="AI123" s="780"/>
      <c r="AJ123" s="781"/>
      <c r="AK123" s="782" t="s">
        <v>476</v>
      </c>
      <c r="AL123" s="780"/>
      <c r="AM123" s="780"/>
      <c r="AN123" s="780"/>
      <c r="AO123" s="781"/>
      <c r="AP123" s="824" t="s">
        <v>476</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477</v>
      </c>
      <c r="BP123" s="878"/>
      <c r="BQ123" s="832">
        <v>5537317</v>
      </c>
      <c r="BR123" s="833"/>
      <c r="BS123" s="833"/>
      <c r="BT123" s="833"/>
      <c r="BU123" s="833"/>
      <c r="BV123" s="833">
        <v>5373533</v>
      </c>
      <c r="BW123" s="833"/>
      <c r="BX123" s="833"/>
      <c r="BY123" s="833"/>
      <c r="BZ123" s="833"/>
      <c r="CA123" s="833">
        <v>5482325</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479</v>
      </c>
      <c r="DH123" s="780"/>
      <c r="DI123" s="780"/>
      <c r="DJ123" s="780"/>
      <c r="DK123" s="781"/>
      <c r="DL123" s="782" t="s">
        <v>479</v>
      </c>
      <c r="DM123" s="780"/>
      <c r="DN123" s="780"/>
      <c r="DO123" s="780"/>
      <c r="DP123" s="781"/>
      <c r="DQ123" s="782" t="s">
        <v>479</v>
      </c>
      <c r="DR123" s="780"/>
      <c r="DS123" s="780"/>
      <c r="DT123" s="780"/>
      <c r="DU123" s="781"/>
      <c r="DV123" s="824" t="s">
        <v>480</v>
      </c>
      <c r="DW123" s="825"/>
      <c r="DX123" s="825"/>
      <c r="DY123" s="825"/>
      <c r="DZ123" s="826"/>
    </row>
    <row r="124" spans="1:130" s="230" customFormat="1" ht="26.25" customHeight="1" thickBot="1" x14ac:dyDescent="0.2">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479</v>
      </c>
      <c r="AB124" s="780"/>
      <c r="AC124" s="780"/>
      <c r="AD124" s="780"/>
      <c r="AE124" s="781"/>
      <c r="AF124" s="782" t="s">
        <v>481</v>
      </c>
      <c r="AG124" s="780"/>
      <c r="AH124" s="780"/>
      <c r="AI124" s="780"/>
      <c r="AJ124" s="781"/>
      <c r="AK124" s="782" t="s">
        <v>466</v>
      </c>
      <c r="AL124" s="780"/>
      <c r="AM124" s="780"/>
      <c r="AN124" s="780"/>
      <c r="AO124" s="781"/>
      <c r="AP124" s="824" t="s">
        <v>479</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479</v>
      </c>
      <c r="BR124" s="831"/>
      <c r="BS124" s="831"/>
      <c r="BT124" s="831"/>
      <c r="BU124" s="831"/>
      <c r="BV124" s="831">
        <v>7.4</v>
      </c>
      <c r="BW124" s="831"/>
      <c r="BX124" s="831"/>
      <c r="BY124" s="831"/>
      <c r="BZ124" s="831"/>
      <c r="CA124" s="831">
        <v>4.7</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139</v>
      </c>
      <c r="DH124" s="764"/>
      <c r="DI124" s="764"/>
      <c r="DJ124" s="764"/>
      <c r="DK124" s="765"/>
      <c r="DL124" s="766" t="s">
        <v>481</v>
      </c>
      <c r="DM124" s="764"/>
      <c r="DN124" s="764"/>
      <c r="DO124" s="764"/>
      <c r="DP124" s="765"/>
      <c r="DQ124" s="766" t="s">
        <v>479</v>
      </c>
      <c r="DR124" s="764"/>
      <c r="DS124" s="764"/>
      <c r="DT124" s="764"/>
      <c r="DU124" s="765"/>
      <c r="DV124" s="848" t="s">
        <v>479</v>
      </c>
      <c r="DW124" s="849"/>
      <c r="DX124" s="849"/>
      <c r="DY124" s="849"/>
      <c r="DZ124" s="850"/>
    </row>
    <row r="125" spans="1:130" s="230" customFormat="1" ht="26.25" customHeight="1" x14ac:dyDescent="0.15">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484</v>
      </c>
      <c r="AB125" s="780"/>
      <c r="AC125" s="780"/>
      <c r="AD125" s="780"/>
      <c r="AE125" s="781"/>
      <c r="AF125" s="782" t="s">
        <v>139</v>
      </c>
      <c r="AG125" s="780"/>
      <c r="AH125" s="780"/>
      <c r="AI125" s="780"/>
      <c r="AJ125" s="781"/>
      <c r="AK125" s="782" t="s">
        <v>481</v>
      </c>
      <c r="AL125" s="780"/>
      <c r="AM125" s="780"/>
      <c r="AN125" s="780"/>
      <c r="AO125" s="781"/>
      <c r="AP125" s="824" t="s">
        <v>466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479</v>
      </c>
      <c r="DH125" s="842"/>
      <c r="DI125" s="842"/>
      <c r="DJ125" s="842"/>
      <c r="DK125" s="842"/>
      <c r="DL125" s="842" t="s">
        <v>479</v>
      </c>
      <c r="DM125" s="842"/>
      <c r="DN125" s="842"/>
      <c r="DO125" s="842"/>
      <c r="DP125" s="842"/>
      <c r="DQ125" s="842" t="s">
        <v>479</v>
      </c>
      <c r="DR125" s="842"/>
      <c r="DS125" s="842"/>
      <c r="DT125" s="842"/>
      <c r="DU125" s="842"/>
      <c r="DV125" s="843" t="s">
        <v>481</v>
      </c>
      <c r="DW125" s="843"/>
      <c r="DX125" s="843"/>
      <c r="DY125" s="843"/>
      <c r="DZ125" s="844"/>
    </row>
    <row r="126" spans="1:130" s="230" customFormat="1" ht="26.25" customHeight="1" thickBot="1" x14ac:dyDescent="0.2">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479</v>
      </c>
      <c r="AB126" s="780"/>
      <c r="AC126" s="780"/>
      <c r="AD126" s="780"/>
      <c r="AE126" s="781"/>
      <c r="AF126" s="782" t="s">
        <v>462</v>
      </c>
      <c r="AG126" s="780"/>
      <c r="AH126" s="780"/>
      <c r="AI126" s="780"/>
      <c r="AJ126" s="781"/>
      <c r="AK126" s="782" t="s">
        <v>462</v>
      </c>
      <c r="AL126" s="780"/>
      <c r="AM126" s="780"/>
      <c r="AN126" s="780"/>
      <c r="AO126" s="781"/>
      <c r="AP126" s="824" t="s">
        <v>139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484</v>
      </c>
      <c r="DH126" s="817"/>
      <c r="DI126" s="817"/>
      <c r="DJ126" s="817"/>
      <c r="DK126" s="817"/>
      <c r="DL126" s="817" t="s">
        <v>139</v>
      </c>
      <c r="DM126" s="817"/>
      <c r="DN126" s="817"/>
      <c r="DO126" s="817"/>
      <c r="DP126" s="817"/>
      <c r="DQ126" s="817" t="s">
        <v>481</v>
      </c>
      <c r="DR126" s="817"/>
      <c r="DS126" s="817"/>
      <c r="DT126" s="817"/>
      <c r="DU126" s="817"/>
      <c r="DV126" s="794" t="s">
        <v>462</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479</v>
      </c>
      <c r="AB127" s="780"/>
      <c r="AC127" s="780"/>
      <c r="AD127" s="780"/>
      <c r="AE127" s="781"/>
      <c r="AF127" s="782" t="s">
        <v>139</v>
      </c>
      <c r="AG127" s="780"/>
      <c r="AH127" s="780"/>
      <c r="AI127" s="780"/>
      <c r="AJ127" s="781"/>
      <c r="AK127" s="782" t="s">
        <v>479</v>
      </c>
      <c r="AL127" s="780"/>
      <c r="AM127" s="780"/>
      <c r="AN127" s="780"/>
      <c r="AO127" s="781"/>
      <c r="AP127" s="824" t="s">
        <v>479</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479</v>
      </c>
      <c r="DH127" s="817"/>
      <c r="DI127" s="817"/>
      <c r="DJ127" s="817"/>
      <c r="DK127" s="817"/>
      <c r="DL127" s="817" t="s">
        <v>481</v>
      </c>
      <c r="DM127" s="817"/>
      <c r="DN127" s="817"/>
      <c r="DO127" s="817"/>
      <c r="DP127" s="817"/>
      <c r="DQ127" s="817" t="s">
        <v>479</v>
      </c>
      <c r="DR127" s="817"/>
      <c r="DS127" s="817"/>
      <c r="DT127" s="817"/>
      <c r="DU127" s="817"/>
      <c r="DV127" s="794" t="s">
        <v>480</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58879</v>
      </c>
      <c r="AB128" s="801"/>
      <c r="AC128" s="801"/>
      <c r="AD128" s="801"/>
      <c r="AE128" s="802"/>
      <c r="AF128" s="803">
        <v>147531</v>
      </c>
      <c r="AG128" s="801"/>
      <c r="AH128" s="801"/>
      <c r="AI128" s="801"/>
      <c r="AJ128" s="802"/>
      <c r="AK128" s="803">
        <v>50417</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479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139</v>
      </c>
      <c r="DH128" s="791"/>
      <c r="DI128" s="791"/>
      <c r="DJ128" s="791"/>
      <c r="DK128" s="791"/>
      <c r="DL128" s="791" t="s">
        <v>481</v>
      </c>
      <c r="DM128" s="791"/>
      <c r="DN128" s="791"/>
      <c r="DO128" s="791"/>
      <c r="DP128" s="791"/>
      <c r="DQ128" s="791" t="s">
        <v>139</v>
      </c>
      <c r="DR128" s="791"/>
      <c r="DS128" s="791"/>
      <c r="DT128" s="791"/>
      <c r="DU128" s="791"/>
      <c r="DV128" s="792" t="s">
        <v>481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2254473</v>
      </c>
      <c r="AB129" s="780"/>
      <c r="AC129" s="780"/>
      <c r="AD129" s="780"/>
      <c r="AE129" s="781"/>
      <c r="AF129" s="782">
        <v>2299348</v>
      </c>
      <c r="AG129" s="780"/>
      <c r="AH129" s="780"/>
      <c r="AI129" s="780"/>
      <c r="AJ129" s="781"/>
      <c r="AK129" s="782">
        <v>2318208</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479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263571</v>
      </c>
      <c r="AB130" s="780"/>
      <c r="AC130" s="780"/>
      <c r="AD130" s="780"/>
      <c r="AE130" s="781"/>
      <c r="AF130" s="782">
        <v>272268</v>
      </c>
      <c r="AG130" s="780"/>
      <c r="AH130" s="780"/>
      <c r="AI130" s="780"/>
      <c r="AJ130" s="781"/>
      <c r="AK130" s="782">
        <v>251609</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1990902</v>
      </c>
      <c r="AB131" s="764"/>
      <c r="AC131" s="764"/>
      <c r="AD131" s="764"/>
      <c r="AE131" s="765"/>
      <c r="AF131" s="766">
        <v>2027080</v>
      </c>
      <c r="AG131" s="764"/>
      <c r="AH131" s="764"/>
      <c r="AI131" s="764"/>
      <c r="AJ131" s="765"/>
      <c r="AK131" s="766">
        <v>2066599</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8.6952044849999997</v>
      </c>
      <c r="AB132" s="745"/>
      <c r="AC132" s="745"/>
      <c r="AD132" s="745"/>
      <c r="AE132" s="746"/>
      <c r="AF132" s="747">
        <v>8.3205892220000006</v>
      </c>
      <c r="AG132" s="745"/>
      <c r="AH132" s="745"/>
      <c r="AI132" s="745"/>
      <c r="AJ132" s="746"/>
      <c r="AK132" s="747">
        <v>7.2280592410000004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9.5</v>
      </c>
      <c r="AB133" s="724"/>
      <c r="AC133" s="724"/>
      <c r="AD133" s="724"/>
      <c r="AE133" s="725"/>
      <c r="AF133" s="723">
        <v>9</v>
      </c>
      <c r="AG133" s="724"/>
      <c r="AH133" s="724"/>
      <c r="AI133" s="724"/>
      <c r="AJ133" s="725"/>
      <c r="AK133" s="723">
        <v>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eCAqSVQt7T1/zlyNbbShoFYkF+ee2HcaVU8ByvqEEJ2prm7IFdBUpMxxK/oX7W1OT5BM52wmtRSQy5XwieRqw==" saltValue="RKWBZCLMuQu4Oy40LdWA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BB785-A096-480D-A671-E80E1B6B7AAC}">
  <sheetPr>
    <tabColor rgb="FFFF00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nhOePBrbEAQ82ZMhRqYqygmlPxBlncjxYLb80P9p3Jij5r6gP7EUvvXW8zXHeh309L6kBCa+Qq6bMqK1wVE7w==" saltValue="yDioWMcO/7vRZ4+AtfEQ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i/qmxjcgw6yd0/An0Eq1LAR/6czOLCXjDhb8d0HhGS9sAv5IEhlP5KiJMHJ7k3Aklru01jmsust/8co6KL8tg==" saltValue="KWu+jOUkAvjL/kXxdJtZ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866242</v>
      </c>
      <c r="AP9" s="281">
        <v>140692</v>
      </c>
      <c r="AQ9" s="282">
        <v>138583</v>
      </c>
      <c r="AR9" s="283">
        <v>1.5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128756</v>
      </c>
      <c r="AP10" s="284">
        <v>20912</v>
      </c>
      <c r="AQ10" s="285">
        <v>15847</v>
      </c>
      <c r="AR10" s="286">
        <v>32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v>2563</v>
      </c>
      <c r="AP11" s="284">
        <v>416</v>
      </c>
      <c r="AQ11" s="285">
        <v>2224</v>
      </c>
      <c r="AR11" s="286">
        <v>-81.3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520</v>
      </c>
      <c r="AP12" s="284" t="s">
        <v>520</v>
      </c>
      <c r="AQ12" s="285" t="s">
        <v>520</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16048</v>
      </c>
      <c r="AP13" s="284">
        <v>2606</v>
      </c>
      <c r="AQ13" s="285">
        <v>5571</v>
      </c>
      <c r="AR13" s="286">
        <v>-53.2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21179</v>
      </c>
      <c r="AP14" s="284">
        <v>3440</v>
      </c>
      <c r="AQ14" s="285">
        <v>2766</v>
      </c>
      <c r="AR14" s="286">
        <v>24.4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-75524</v>
      </c>
      <c r="AP15" s="284">
        <v>-12266</v>
      </c>
      <c r="AQ15" s="285">
        <v>-9361</v>
      </c>
      <c r="AR15" s="286">
        <v>31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959264</v>
      </c>
      <c r="AP16" s="284">
        <v>155801</v>
      </c>
      <c r="AQ16" s="285">
        <v>155632</v>
      </c>
      <c r="AR16" s="286">
        <v>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13.48</v>
      </c>
      <c r="AP21" s="298">
        <v>13.83</v>
      </c>
      <c r="AQ21" s="299">
        <v>-0.35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91.7</v>
      </c>
      <c r="AP22" s="303">
        <v>96.2</v>
      </c>
      <c r="AQ22" s="304">
        <v>-4.5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360358</v>
      </c>
      <c r="AP32" s="312">
        <v>58528</v>
      </c>
      <c r="AQ32" s="313">
        <v>82029</v>
      </c>
      <c r="AR32" s="314">
        <v>-28.6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520</v>
      </c>
      <c r="AP34" s="312" t="s">
        <v>520</v>
      </c>
      <c r="AQ34" s="313" t="s">
        <v>520</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8732</v>
      </c>
      <c r="AP35" s="312">
        <v>1418</v>
      </c>
      <c r="AQ35" s="313">
        <v>28200</v>
      </c>
      <c r="AR35" s="314">
        <v>-95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82311</v>
      </c>
      <c r="AP36" s="312">
        <v>13369</v>
      </c>
      <c r="AQ36" s="313">
        <v>4770</v>
      </c>
      <c r="AR36" s="314">
        <v>180.3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t="s">
        <v>520</v>
      </c>
      <c r="AP37" s="312" t="s">
        <v>520</v>
      </c>
      <c r="AQ37" s="313">
        <v>525</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520</v>
      </c>
      <c r="AP38" s="315" t="s">
        <v>520</v>
      </c>
      <c r="AQ38" s="316">
        <v>4</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-50417</v>
      </c>
      <c r="AP39" s="312">
        <v>-8189</v>
      </c>
      <c r="AQ39" s="313">
        <v>-1861</v>
      </c>
      <c r="AR39" s="314">
        <v>340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-251609</v>
      </c>
      <c r="AP40" s="312">
        <v>-40866</v>
      </c>
      <c r="AQ40" s="313">
        <v>-76879</v>
      </c>
      <c r="AR40" s="314">
        <v>-46.8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149375</v>
      </c>
      <c r="AP41" s="312">
        <v>24261</v>
      </c>
      <c r="AQ41" s="313">
        <v>36788</v>
      </c>
      <c r="AR41" s="314">
        <v>-34.1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370353</v>
      </c>
      <c r="AN51" s="334">
        <v>59133</v>
      </c>
      <c r="AO51" s="335">
        <v>-19.5</v>
      </c>
      <c r="AP51" s="336">
        <v>114790</v>
      </c>
      <c r="AQ51" s="337">
        <v>-6.6</v>
      </c>
      <c r="AR51" s="338">
        <v>-12.9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207481</v>
      </c>
      <c r="AN52" s="342">
        <v>33128</v>
      </c>
      <c r="AO52" s="343">
        <v>27.6</v>
      </c>
      <c r="AP52" s="344">
        <v>55601</v>
      </c>
      <c r="AQ52" s="345">
        <v>-15.5</v>
      </c>
      <c r="AR52" s="346">
        <v>43.1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593918</v>
      </c>
      <c r="AN53" s="334">
        <v>96041</v>
      </c>
      <c r="AO53" s="335">
        <v>62.4</v>
      </c>
      <c r="AP53" s="336">
        <v>126262</v>
      </c>
      <c r="AQ53" s="337">
        <v>10</v>
      </c>
      <c r="AR53" s="338">
        <v>52.4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181522</v>
      </c>
      <c r="AN54" s="342">
        <v>29353</v>
      </c>
      <c r="AO54" s="343">
        <v>-11.4</v>
      </c>
      <c r="AP54" s="344">
        <v>56769</v>
      </c>
      <c r="AQ54" s="345">
        <v>2.1</v>
      </c>
      <c r="AR54" s="346">
        <v>-13.5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950779</v>
      </c>
      <c r="AN55" s="334">
        <v>154172</v>
      </c>
      <c r="AO55" s="335">
        <v>60.5</v>
      </c>
      <c r="AP55" s="336">
        <v>126525</v>
      </c>
      <c r="AQ55" s="337">
        <v>0.2</v>
      </c>
      <c r="AR55" s="338">
        <v>60.3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209746</v>
      </c>
      <c r="AN56" s="342">
        <v>34011</v>
      </c>
      <c r="AO56" s="343">
        <v>15.9</v>
      </c>
      <c r="AP56" s="344">
        <v>67052</v>
      </c>
      <c r="AQ56" s="345">
        <v>18.100000000000001</v>
      </c>
      <c r="AR56" s="346">
        <v>-2.2000000000000002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576871</v>
      </c>
      <c r="AN57" s="334">
        <v>93633</v>
      </c>
      <c r="AO57" s="335">
        <v>-39.299999999999997</v>
      </c>
      <c r="AP57" s="336">
        <v>122054</v>
      </c>
      <c r="AQ57" s="337">
        <v>-3.5</v>
      </c>
      <c r="AR57" s="338">
        <v>-35.799999999999997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238772</v>
      </c>
      <c r="AN58" s="342">
        <v>38755</v>
      </c>
      <c r="AO58" s="343">
        <v>13.9</v>
      </c>
      <c r="AP58" s="344">
        <v>68298</v>
      </c>
      <c r="AQ58" s="345">
        <v>1.9</v>
      </c>
      <c r="AR58" s="346">
        <v>12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676853</v>
      </c>
      <c r="AN59" s="334">
        <v>109932</v>
      </c>
      <c r="AO59" s="335">
        <v>17.399999999999999</v>
      </c>
      <c r="AP59" s="336">
        <v>111644</v>
      </c>
      <c r="AQ59" s="337">
        <v>-8.5</v>
      </c>
      <c r="AR59" s="338">
        <v>25.9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228867</v>
      </c>
      <c r="AN60" s="342">
        <v>37172</v>
      </c>
      <c r="AO60" s="343">
        <v>-4.0999999999999996</v>
      </c>
      <c r="AP60" s="344">
        <v>66606</v>
      </c>
      <c r="AQ60" s="345">
        <v>-2.5</v>
      </c>
      <c r="AR60" s="346">
        <v>-1.6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633755</v>
      </c>
      <c r="AN61" s="349">
        <v>102582</v>
      </c>
      <c r="AO61" s="350">
        <v>16.3</v>
      </c>
      <c r="AP61" s="351">
        <v>120255</v>
      </c>
      <c r="AQ61" s="352">
        <v>-1.7</v>
      </c>
      <c r="AR61" s="338">
        <v>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213278</v>
      </c>
      <c r="AN62" s="342">
        <v>34484</v>
      </c>
      <c r="AO62" s="343">
        <v>8.4</v>
      </c>
      <c r="AP62" s="344">
        <v>62865</v>
      </c>
      <c r="AQ62" s="345">
        <v>0.8</v>
      </c>
      <c r="AR62" s="346">
        <v>7.6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wLN/K9eOFNY+iX8WuwDOhX79glIkHLEk5fBF4sYxq7O9NmrexNTC2QtlttHnc8grVeqkCIx4ajPkhh45KPbgQ==" saltValue="uhvghvANY8V/IEEE2WB9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1" spans="125:125" ht="13.5" hidden="1" customHeight="1" x14ac:dyDescent="0.15">
      <c r="DU121" s="259"/>
    </row>
  </sheetData>
  <sheetProtection algorithmName="SHA-512" hashValue="bZjBTF46PnU+jhVWRZJ0CTNF/twZ5p7cKIDG+kzF3N/EL5RavMF+MPwYvrktlMbonx/HNwUUs3NmS++RSKVPyQ==" saltValue="aiANr9tcDoszPlo09Pk+sw=="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72oZPeTasSqFehJSVUMIaRzwVdcZSAhZlm1hT+ks0v6uLT4LCPS2Vo29U69BZ1RTLg5Sx/3e13Eix/05BfFARA==" saltValue="gB9CxsJ+zenOVO7fTYTpTw==" spinCount="100000" sheet="1" objects="1" scenarios="1"/>
  <dataConsolidate/>
  <phoneticPr fontId="2"/>
  <printOptions horizontalCentered="1" verticalCentered="1"/>
  <pageMargins left="0" right="0" top="0.19685039370078741" bottom="0" header="0.39370078740157483" footer="0"/>
  <pageSetup paperSize="9" scale="10"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75.989999999999995</v>
      </c>
      <c r="G47" s="12">
        <v>73.430000000000007</v>
      </c>
      <c r="H47" s="12">
        <v>71.05</v>
      </c>
      <c r="I47" s="12">
        <v>66.19</v>
      </c>
      <c r="J47" s="13">
        <v>68.25</v>
      </c>
    </row>
    <row r="48" spans="2:10" ht="57.75" customHeight="1" x14ac:dyDescent="0.15">
      <c r="B48" s="14"/>
      <c r="C48" s="1141" t="s">
        <v>4</v>
      </c>
      <c r="D48" s="1141"/>
      <c r="E48" s="1142"/>
      <c r="F48" s="15">
        <v>4.07</v>
      </c>
      <c r="G48" s="16">
        <v>1.88</v>
      </c>
      <c r="H48" s="16">
        <v>2.8</v>
      </c>
      <c r="I48" s="16">
        <v>2.85</v>
      </c>
      <c r="J48" s="17">
        <v>7.87</v>
      </c>
    </row>
    <row r="49" spans="2:10" ht="57.75" customHeight="1" thickBot="1" x14ac:dyDescent="0.2">
      <c r="B49" s="18"/>
      <c r="C49" s="1143" t="s">
        <v>5</v>
      </c>
      <c r="D49" s="1143"/>
      <c r="E49" s="1144"/>
      <c r="F49" s="19" t="s">
        <v>566</v>
      </c>
      <c r="G49" s="20" t="s">
        <v>567</v>
      </c>
      <c r="H49" s="20">
        <v>1.19</v>
      </c>
      <c r="I49" s="20" t="s">
        <v>568</v>
      </c>
      <c r="J49" s="21">
        <v>10.99</v>
      </c>
    </row>
    <row r="50" spans="2:10" x14ac:dyDescent="0.15"/>
  </sheetData>
  <sheetProtection algorithmName="SHA-512" hashValue="jbuMq/nn1v32wYP5PGzCoUevHMZMASd7QNoxO0KwQQJItPcPmPFYp73ZOpyis4ojOlLC+3r/6/nuQF31+ZPWsQ==" saltValue="BC9oQfeiv8GQZyzUHiGW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上出　真幸</cp:lastModifiedBy>
  <cp:lastPrinted>2024-03-08T02:56:35Z</cp:lastPrinted>
  <dcterms:created xsi:type="dcterms:W3CDTF">2024-02-05T01:12:51Z</dcterms:created>
  <dcterms:modified xsi:type="dcterms:W3CDTF">2024-03-26T00:16:52Z</dcterms:modified>
  <cp:category/>
</cp:coreProperties>
</file>