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lsv\1113000_市町支援課\14_財政G\R6財政共有\005 公会計整備\04 財政状況資料集\04 県HP公表用\"/>
    </mc:Choice>
  </mc:AlternateContent>
  <xr:revisionPtr revIDLastSave="0" documentId="13_ncr:1_{CAD45F39-BBC0-4CAA-94F2-833DE063D18B}"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c r="U36" i="10" s="1"/>
  <c r="AM34" i="10" l="1"/>
  <c r="AM35" i="10" s="1"/>
  <c r="BW34" i="10" l="1"/>
  <c r="BW35" i="10" s="1"/>
  <c r="BW36" i="10" s="1"/>
  <c r="BW37" i="10" s="1"/>
  <c r="BW38" i="10" s="1"/>
  <c r="BW39" i="10" s="1"/>
  <c r="BW40" i="10" s="1"/>
  <c r="BW41" i="10" s="1"/>
  <c r="BW42" i="10" s="1"/>
  <c r="BW43" i="10" s="1"/>
  <c r="CO34" i="10"/>
  <c r="CO35" i="10" s="1"/>
</calcChain>
</file>

<file path=xl/sharedStrings.xml><?xml version="1.0" encoding="utf-8"?>
<sst xmlns="http://schemas.openxmlformats.org/spreadsheetml/2006/main" count="1115" uniqueCount="623">
  <si>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</si>
  <si>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</si>
  <si>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</si>
  <si>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</si>
  <si>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</si>
  <si>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</si>
  <si>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</si>
  <si>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</si>
  <si>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</si>
  <si>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</si>
  <si>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</si>
  <si>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</si>
  <si>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</si>
  <si>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</si>
  <si>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</si>
  <si>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</si>
  <si>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</si>
  <si>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</si>
  <si>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</si>
  <si>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</si>
  <si>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</si>
  <si>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</si>
  <si>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</si>
  <si>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</si>
  <si>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</si>
  <si>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</si>
  <si>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</si>
  <si>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</si>
  <si>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</si>
  <si>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</si>
  <si>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</si>
  <si>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</si>
  <si>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</si>
  <si>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</si>
  <si>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</si>
  <si>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</si>
  <si>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</si>
  <si>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</si>
  <si>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</si>
  <si>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</si>
  <si>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</si>
  <si>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</si>
  <si>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</si>
  <si>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</si>
  <si>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</si>
  <si>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</si>
  <si>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</si>
  <si>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</si>
  <si>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</si>
  <si>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</si>
  <si>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</si>
  <si>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</si>
  <si>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</si>
  <si>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</si>
  <si>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</si>
  <si>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</si>
  <si>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</si>
  <si>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</si>
  <si>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</si>
  <si>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</si>
  <si>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</si>
  <si>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</si>
  <si>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</si>
  <si>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</si>
  <si>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</si>
  <si>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</si>
  <si>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</si>
  <si>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</si>
  <si>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</si>
  <si>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</si>
  <si>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</si>
  <si>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</si>
  <si>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</si>
  <si>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</si>
  <si>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</si>
  <si>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</si>
  <si>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</si>
  <si>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</si>
  <si>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</si>
  <si>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</si>
  <si>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</si>
  <si>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</si>
  <si>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</si>
  <si>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</si>
  <si>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</si>
  <si>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</si>
  <si>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</si>
  <si>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</si>
  <si>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</si>
  <si>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</si>
  <si>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</si>
  <si>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</si>
  <si>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</si>
  <si>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</si>
  <si>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</si>
  <si>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</si>
  <si>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</si>
  <si>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</si>
  <si>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</si>
  <si>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</si>
  <si>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野々市市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</si>
  <si>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</si>
  <si>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</si>
  <si>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</si>
  <si>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</si>
  <si>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</si>
  <si>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</si>
  <si>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</si>
  <si>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</si>
  <si>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</si>
  <si>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</si>
  <si>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</si>
  <si>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</si>
  <si>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</si>
  <si>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</si>
  <si>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</si>
  <si>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</si>
  <si>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</si>
  <si>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</si>
  <si>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</si>
  <si>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</si>
  <si>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</si>
  <si>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</si>
  <si>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</si>
  <si>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</si>
  <si>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</si>
  <si>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</si>
  <si>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</si>
  <si>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</si>
  <si>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</si>
  <si>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</si>
  <si>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</si>
  <si>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</si>
  <si>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</si>
  <si>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</si>
  <si>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</si>
  <si>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</si>
  <si>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</si>
  <si>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</si>
  <si>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</si>
  <si>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</si>
  <si>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</si>
  <si>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</si>
  <si>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</si>
  <si>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</si>
  <si>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</si>
  <si>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</si>
  <si>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</si>
  <si>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</si>
  <si>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</si>
  <si>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</si>
  <si>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</si>
  <si>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</si>
  <si>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</si>
  <si>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</si>
  <si>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</si>
  <si>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</si>
  <si>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</si>
  <si>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</si>
  <si>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</si>
  <si>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</si>
  <si>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</si>
  <si>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</si>
  <si>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</si>
  <si>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</si>
  <si>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</si>
  <si>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</si>
  <si>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</si>
  <si>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</si>
  <si>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</si>
  <si>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</si>
  <si>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</si>
  <si>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</si>
  <si>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</si>
  <si>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</si>
  <si>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</si>
  <si>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</si>
  <si>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</si>
  <si>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</si>
  <si>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</si>
  <si>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</si>
  <si>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</si>
  <si>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</si>
  <si>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</si>
  <si>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</si>
  <si>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</si>
  <si>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</si>
  <si>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</si>
  <si>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</si>
  <si>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</si>
  <si>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</si>
  <si>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</si>
  <si>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</si>
  <si>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</si>
  <si>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</si>
  <si>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</si>
  <si>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</si>
  <si>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</si>
  <si>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</si>
  <si>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</si>
  <si>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</si>
  <si>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</si>
  <si>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</si>
  <si>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</si>
  <si>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</si>
  <si>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</si>
  <si>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</si>
  <si>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</si>
  <si>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</si>
  <si>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</si>
  <si>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</si>
  <si>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</si>
  <si>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</si>
  <si>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</si>
  <si>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</si>
  <si>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</si>
  <si>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</si>
  <si>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</si>
  <si>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</si>
  <si>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</si>
  <si>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石川県野々市市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</si>
  <si>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</si>
  <si>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</si>
  <si>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</si>
  <si>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</si>
  <si>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</si>
  <si>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</si>
  <si>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</si>
  <si>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</si>
  <si>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</si>
  <si>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</si>
  <si>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</si>
  <si>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</si>
  <si>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</si>
  <si>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</si>
  <si>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</si>
  <si>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</si>
  <si>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</si>
  <si>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</si>
  <si>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</si>
  <si>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</si>
  <si>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</si>
  <si>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</si>
  <si>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</si>
  <si>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</si>
  <si>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</si>
  <si>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</si>
  <si>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</si>
  <si>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</si>
  <si>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</si>
  <si>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</si>
  <si>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</si>
  <si>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</si>
  <si>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</si>
  <si>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</si>
  <si>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</si>
  <si>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</si>
  <si>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</si>
  <si>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</si>
  <si>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</si>
  <si>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</si>
  <si>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</si>
  <si>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</si>
  <si>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</si>
  <si>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</si>
  <si>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</si>
  <si>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</si>
  <si>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</si>
  <si>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</si>
  <si>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</si>
  <si>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</si>
  <si>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</si>
  <si>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</si>
  <si>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</si>
  <si>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</si>
  <si>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</si>
  <si>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</si>
  <si>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</si>
  <si>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</si>
  <si>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</si>
  <si>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</si>
  <si>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</si>
  <si>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</si>
  <si>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</si>
  <si>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</si>
  <si>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</si>
  <si>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</si>
  <si>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</si>
  <si>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</si>
  <si>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</si>
  <si>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</si>
  <si>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</si>
  <si>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</si>
  <si>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</si>
  <si>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</si>
  <si>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</si>
  <si>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</si>
  <si>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</si>
  <si>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</si>
  <si>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</si>
  <si>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</si>
  <si>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</si>
  <si>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</si>
  <si>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</si>
  <si>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</si>
  <si>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</si>
  <si>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</si>
  <si>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</si>
  <si>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</si>
  <si>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</si>
  <si>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</si>
  <si>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</si>
  <si>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</si>
  <si>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</si>
  <si>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</si>
  <si>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</si>
  <si>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</si>
  <si>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</si>
  <si>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</si>
  <si>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</si>
  <si>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</si>
  <si>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</si>
  <si>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</si>
  <si>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</si>
  <si>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</si>
  <si>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</si>
  <si>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</si>
  <si>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</si>
  <si>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</si>
  <si>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</si>
  <si>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</si>
  <si>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</si>
  <si>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</si>
  <si>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</si>
  <si>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</si>
  <si>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</si>
  <si>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</si>
  <si>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</si>
  <si>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</si>
  <si>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</si>
  <si>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</si>
  <si>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</si>
  <si>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</si>
  <si>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</si>
  <si>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</si>
  <si>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</si>
  <si>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</si>
  <si>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</si>
  <si>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</si>
  <si>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</si>
  <si>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</si>
  <si>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</si>
  <si>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</si>
  <si>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</si>
  <si>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</si>
  <si>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</si>
  <si>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</si>
  <si>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</si>
  <si>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</si>
  <si>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</si>
  <si>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</si>
  <si>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</si>
  <si>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</si>
  <si>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</si>
  <si>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</si>
  <si>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</si>
  <si>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</si>
  <si>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</si>
  <si>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</si>
  <si>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</si>
  <si>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</si>
  <si>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</si>
  <si>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</si>
  <si>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石川県野々市市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</si>
  <si>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</si>
  <si>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</si>
  <si>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</si>
  <si>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</si>
  <si>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</si>
  <si>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</si>
  <si>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</si>
  <si>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</si>
  <si>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</si>
  <si>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</si>
  <si>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</si>
  <si>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</si>
  <si>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</si>
  <si>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</si>
  <si>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</si>
  <si>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</si>
  <si>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</si>
  <si>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</si>
  <si>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</si>
  <si>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</si>
  <si>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</si>
  <si>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</si>
  <si>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</si>
  <si>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</si>
  <si>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</si>
  <si>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</si>
  <si>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</si>
  <si>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</si>
  <si>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</si>
  <si>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</si>
  <si>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</si>
  <si>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</si>
  <si>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</si>
  <si>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</si>
  <si>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</si>
  <si>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</si>
  <si>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</si>
  <si>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</si>
  <si>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</si>
  <si>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</si>
  <si>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</si>
  <si>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</si>
  <si>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</si>
  <si>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</si>
  <si>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</si>
  <si>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</si>
  <si>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</si>
  <si>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</si>
  <si>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</si>
  <si>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</si>
  <si>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</si>
  <si>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</si>
  <si>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</si>
  <si>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</si>
  <si>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</si>
  <si>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</si>
  <si>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</si>
  <si>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</si>
  <si>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</si>
  <si>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</si>
  <si>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</si>
  <si>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</si>
  <si>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</si>
  <si>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</si>
  <si>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</si>
  <si>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</si>
  <si>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</si>
  <si>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</si>
  <si>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</si>
  <si>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</si>
  <si>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</si>
  <si>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</si>
  <si>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</si>
  <si>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</si>
  <si>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</si>
  <si>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</si>
  <si>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</si>
  <si>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</si>
  <si>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</si>
  <si>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</si>
  <si>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</si>
  <si>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</si>
  <si>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</si>
  <si>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</si>
  <si>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</si>
  <si>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</si>
  <si>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</si>
  <si>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</si>
  <si>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</si>
  <si>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</si>
  <si>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</si>
  <si>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</si>
  <si>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</si>
  <si>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</si>
  <si>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</si>
  <si>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</si>
  <si>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</si>
  <si>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</si>
  <si>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</si>
  <si>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</si>
  <si>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</si>
  <si>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</si>
  <si>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</si>
  <si>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</si>
  <si>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</si>
  <si>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</si>
  <si>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</si>
  <si>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</si>
  <si>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</si>
  <si>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</si>
  <si>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</si>
  <si>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</si>
  <si>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</si>
  <si>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</si>
  <si>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</si>
  <si>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</si>
  <si>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</si>
  <si>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</si>
  <si>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</si>
  <si>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</si>
  <si>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</si>
  <si>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</si>
  <si>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</si>
  <si>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</si>
  <si>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</si>
  <si>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</si>
  <si>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</si>
  <si>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</si>
  <si>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</si>
  <si>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</si>
  <si>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</si>
  <si>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</si>
  <si>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</si>
  <si>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</si>
  <si>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</si>
  <si>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</si>
  <si>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</si>
  <si>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</si>
  <si>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</si>
  <si>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</si>
  <si>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</si>
  <si>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</si>
  <si>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</si>
  <si>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</si>
  <si>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</si>
  <si>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</si>
  <si>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</si>
  <si>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</si>
  <si>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</si>
  <si>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</si>
  <si>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</si>
  <si>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</si>
  <si>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</si>
  <si>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</si>
  <si>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</si>
  <si>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</si>
  <si>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</si>
  <si>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</si>
  <si>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</si>
  <si>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</si>
  <si>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</si>
  <si>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</si>
  <si>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</si>
  <si>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</si>
  <si>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</si>
  <si>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</si>
  <si>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</si>
  <si>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</si>
  <si>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</si>
  <si>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</si>
  <si>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</si>
  <si>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</si>
  <si>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</si>
  <si>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</si>
  <si>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</si>
  <si>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</si>
  <si>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</si>
  <si>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</si>
  <si>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</si>
  <si>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</si>
  <si>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</si>
  <si>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</si>
  <si>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</si>
  <si>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</si>
  <si>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</si>
  <si>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</si>
  <si>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</si>
  <si>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</si>
  <si>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</si>
  <si>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</si>
  <si>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</si>
  <si>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</si>
  <si>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</si>
  <si>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</si>
  <si>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</si>
  <si>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</si>
  <si>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</si>
  <si>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</si>
  <si>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</si>
  <si>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</si>
  <si>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4.08</t>
  </si>
  <si>
    <t>▲ 3.02</t>
  </si>
  <si>
    <t>▲ 2.12</t>
  </si>
  <si>
    <t>▲ 1.27</t>
  </si>
  <si>
    <t>水道事業会計</t>
  </si>
  <si>
    <t>一般会計</t>
  </si>
  <si>
    <t>公共下水道事業会計</t>
  </si>
  <si>
    <t>介護保険特別会計</t>
  </si>
  <si>
    <t>国民健康保険特別会計</t>
  </si>
  <si>
    <t>墓地特別会計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</si>
  <si>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</si>
  <si>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</si>
  <si>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</si>
  <si>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</si>
  <si>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</si>
  <si>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</si>
  <si>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</si>
  <si>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</si>
  <si>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</si>
  <si>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</si>
  <si>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白山石川医療企業団（松任石川中央病院）</t>
    <phoneticPr fontId="2"/>
  </si>
  <si>
    <t>白山石川医療企業団（つるぎ病院）</t>
    <rPh sb="13" eb="15">
      <t>ビョウイン</t>
    </rPh>
    <phoneticPr fontId="2"/>
  </si>
  <si>
    <t>白山野々市広域事務組合</t>
  </si>
  <si>
    <t>石川県後期高齢者医療広域連合（一般会計）</t>
    <rPh sb="8" eb="10">
      <t>イリョウ</t>
    </rPh>
    <phoneticPr fontId="2"/>
  </si>
  <si>
    <t>石川県後期高齢者医療広域連合（後期高齢者医療特別会計）</t>
    <rPh sb="8" eb="10">
      <t>イリョウ</t>
    </rPh>
    <phoneticPr fontId="2"/>
  </si>
  <si>
    <t>石川県市町村職員退職手当組合</t>
  </si>
  <si>
    <t>石川県市町村消防団員等公務災害補償等組合</t>
  </si>
  <si>
    <t>石川県市町議会議員等公務災害補償組合</t>
  </si>
  <si>
    <t>石川県市町村消防賞じゅつ金組合</t>
    <rPh sb="8" eb="9">
      <t>ショウ</t>
    </rPh>
    <rPh sb="12" eb="13">
      <t>キン</t>
    </rPh>
    <phoneticPr fontId="2"/>
  </si>
  <si>
    <t>手取川水防事務組合</t>
  </si>
  <si>
    <t>〇</t>
    <phoneticPr fontId="2"/>
  </si>
  <si>
    <t>野々市市土地開発公社</t>
    <rPh sb="0" eb="4">
      <t>ノノイチシ</t>
    </rPh>
    <rPh sb="4" eb="10">
      <t>トチカイハツコウシャ</t>
    </rPh>
    <phoneticPr fontId="2"/>
  </si>
  <si>
    <t>野々市市情報文化振興財団</t>
    <rPh sb="0" eb="4">
      <t>ノノイチシ</t>
    </rPh>
    <rPh sb="4" eb="8">
      <t>ジョウホウブンカ</t>
    </rPh>
    <rPh sb="8" eb="12">
      <t>シンコウザイダン</t>
    </rPh>
    <phoneticPr fontId="2"/>
  </si>
  <si>
    <t>教育施設整備基金</t>
    <phoneticPr fontId="5"/>
  </si>
  <si>
    <t>福祉基金</t>
    <phoneticPr fontId="2"/>
  </si>
  <si>
    <t>広域斎場施設整備基金</t>
    <phoneticPr fontId="2"/>
  </si>
  <si>
    <t>企業立地促進基金</t>
    <phoneticPr fontId="2"/>
  </si>
  <si>
    <t>都市基盤整備基金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</si>
  <si>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</si>
  <si>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</si>
  <si>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令和４年度は、平成29年、平成30年度ほどの大きな建設・改修事業が無かったため減価償却は進んだものの、引き続き有形固定資産減価償却率は類似団体に比べ低い水準にある。
　将来負担比率については、令和４年度は市債償還が進んだことにより将来負担比率の分子がマイナスとなった。
　今後も引き続き大型事業の実施時期、優先順位を適正に判断し、地方債の新規発行を抑制し将来負担比率の低下に努めたい。</t>
    <rPh sb="116" eb="122">
      <t>ショウライフタンヒリツ</t>
    </rPh>
    <rPh sb="123" eb="125">
      <t>ブンシ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</si>
  <si>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</si>
  <si>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</si>
  <si>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</si>
  <si>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</si>
  <si>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</si>
  <si>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</si>
  <si>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</si>
  <si>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実質公債費比率については、令和元年度以降、大型事業（令和２年度の野々市小学校増築事業や令和４年度中央地区整備事業など）の償還開始などに伴い類似団体と比較して高い水準となっている。
　将来負担比率については、平成29、30年度の中央地区整備事業（カレード、カミーノ建設）に係る地方債の新規発行（約23.1億円）により地方債残高が大幅な増となり、類似団体と比べ高い水準となっていたが、令和３年度は市債償還が進んだことにより近年類似団体を下回る水準となり、令和４年度は将来負担比率の分子がマイナスとなった。
　今後も、一層の償還管理および計画的な地方債発行に努め、比率の抑制を図る。</t>
    <rPh sb="1" eb="3">
      <t>ジッシツ</t>
    </rPh>
    <rPh sb="3" eb="6">
      <t>コウサイヒ</t>
    </rPh>
    <rPh sb="6" eb="8">
      <t>ヒリツ</t>
    </rPh>
    <rPh sb="14" eb="16">
      <t>レイワ</t>
    </rPh>
    <rPh sb="16" eb="19">
      <t>ガンネンド</t>
    </rPh>
    <rPh sb="19" eb="21">
      <t>イコウ</t>
    </rPh>
    <rPh sb="22" eb="24">
      <t>オオガタ</t>
    </rPh>
    <rPh sb="24" eb="26">
      <t>ジギョウ</t>
    </rPh>
    <rPh sb="44" eb="46">
      <t>レイワ</t>
    </rPh>
    <rPh sb="47" eb="49">
      <t>ネンド</t>
    </rPh>
    <rPh sb="49" eb="53">
      <t>チュウオウチク</t>
    </rPh>
    <rPh sb="53" eb="57">
      <t>セイビジギョウ</t>
    </rPh>
    <rPh sb="226" eb="228">
      <t>レイワ</t>
    </rPh>
    <rPh sb="229" eb="231">
      <t>ネンド</t>
    </rPh>
    <rPh sb="232" eb="234">
      <t>ショウライ</t>
    </rPh>
    <rPh sb="234" eb="238">
      <t>フタンヒリツ</t>
    </rPh>
    <rPh sb="239" eb="241">
      <t>ブンシ</t>
    </rPh>
    <rPh sb="257" eb="259">
      <t>イッソウ</t>
    </rPh>
    <rPh sb="260" eb="262">
      <t>ショウカン</t>
    </rPh>
    <rPh sb="262" eb="264">
      <t>カンリ</t>
    </rPh>
    <rPh sb="267" eb="270">
      <t>ケイカクテキ</t>
    </rPh>
    <rPh sb="271" eb="274">
      <t>チホウサイ</t>
    </rPh>
    <rPh sb="274" eb="276">
      <t>ハッコウ</t>
    </rPh>
    <rPh sb="277" eb="278">
      <t>ツト</t>
    </rPh>
    <rPh sb="280" eb="282">
      <t>ヒリツ</t>
    </rPh>
    <rPh sb="283" eb="285">
      <t>ヨクセイ</t>
    </rPh>
    <rPh sb="286" eb="28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</si>
</sst>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6" fillId="0" borderId="41" xfId="16"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03CBD60-F951-42C3-B03F-DFBE8162EAA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FFBB-43DB-9748-AC0780C8F8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73708</c:v>
                </c:pt>
                <c:pt idx="1">
                  <c:v>33559</c:v>
                </c:pt>
                <c:pt idx="2">
                  <c:v>48465</c:v>
                </c:pt>
                <c:pt idx="3">
                  <c:v>27482</c:v>
                </c:pt>
                <c:pt idx="4">
                  <c:v>32507</c:v>
                </c:pt>
              </c:numCache>
            </c:numRef>
          </c:val>
          <c:smooth val="0"/>
          <c:extLst>
            <c:ext xmlns:c16="http://schemas.microsoft.com/office/drawing/2014/chart" uri="{C3380CC4-5D6E-409C-BE32-E72D297353CC}">
              <c16:uniqueId val="{00000001-FFBB-43DB-9748-AC0780C8F8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2.41</c:v>
                </c:pt>
                <c:pt idx="1">
                  <c:v>2.33</c:v>
                </c:pt>
                <c:pt idx="2">
                  <c:v>2.76</c:v>
                </c:pt>
                <c:pt idx="3">
                  <c:v>4.22</c:v>
                </c:pt>
                <c:pt idx="4">
                  <c:v>4.68</c:v>
                </c:pt>
              </c:numCache>
            </c:numRef>
          </c:val>
          <c:extLst>
            <c:ext xmlns:c16="http://schemas.microsoft.com/office/drawing/2014/chart" uri="{C3380CC4-5D6E-409C-BE32-E72D297353CC}">
              <c16:uniqueId val="{00000000-01D4-4326-BDED-ABE84A8CD1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23.21</c:v>
                </c:pt>
                <c:pt idx="1">
                  <c:v>21.13</c:v>
                </c:pt>
                <c:pt idx="2">
                  <c:v>19.04</c:v>
                </c:pt>
                <c:pt idx="3">
                  <c:v>18.559999999999999</c:v>
                </c:pt>
                <c:pt idx="4">
                  <c:v>19.39</c:v>
                </c:pt>
              </c:numCache>
            </c:numRef>
          </c:val>
          <c:extLst>
            <c:ext xmlns:c16="http://schemas.microsoft.com/office/drawing/2014/chart" uri="{C3380CC4-5D6E-409C-BE32-E72D297353CC}">
              <c16:uniqueId val="{00000001-01D4-4326-BDED-ABE84A8CD1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-4.08</c:v>
                </c:pt>
                <c:pt idx="1">
                  <c:v>-3.02</c:v>
                </c:pt>
                <c:pt idx="2">
                  <c:v>-2.12</c:v>
                </c:pt>
                <c:pt idx="3">
                  <c:v>1.18</c:v>
                </c:pt>
                <c:pt idx="4">
                  <c:v>-1.27</c:v>
                </c:pt>
              </c:numCache>
            </c:numRef>
          </c:val>
          <c:smooth val="0"/>
          <c:extLst>
            <c:ext xmlns:c16="http://schemas.microsoft.com/office/drawing/2014/chart" uri="{C3380CC4-5D6E-409C-BE32-E72D297353CC}">
              <c16:uniqueId val="{00000002-01D4-4326-BDED-ABE84A8CD1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7AB-4BC6-9419-62A5948208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AB-4BC6-9419-62A59482082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7AB-4BC6-9419-62A59482082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0.48</c:v>
                </c:pt>
                <c:pt idx="4">
                  <c:v>#N/A</c:v>
                </c:pt>
                <c:pt idx="5">
                  <c:v>0.01</c:v>
                </c:pt>
                <c:pt idx="6">
                  <c:v>#N/A</c:v>
                </c:pt>
                <c:pt idx="7">
                  <c:v>0.01</c:v>
                </c:pt>
                <c:pt idx="8">
                  <c:v>#N/A</c:v>
                </c:pt>
                <c:pt idx="9">
                  <c:v>0.01</c:v>
                </c:pt>
              </c:numCache>
            </c:numRef>
          </c:val>
          <c:extLst>
            <c:ext xmlns:c16="http://schemas.microsoft.com/office/drawing/2014/chart" uri="{C3380CC4-5D6E-409C-BE32-E72D297353CC}">
              <c16:uniqueId val="{00000003-57AB-4BC6-9419-62A59482082F}"/>
            </c:ext>
          </c:extLst>
        </c:ser>
        <c:ser>
          <c:idx val="4"/>
          <c:order val="4"/>
          <c:tx>
            <c:strRef>
              <c:f>データシート!$A$31</c:f>
              <c:strCache>
                <c:ptCount val="1"/>
                <c:pt idx="0">
                  <c:v>墓地特別会計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0.13</c:v>
                </c:pt>
              </c:numCache>
            </c:numRef>
          </c:val>
          <c:extLst>
            <c:ext xmlns:c16="http://schemas.microsoft.com/office/drawing/2014/chart" uri="{C3380CC4-5D6E-409C-BE32-E72D297353CC}">
              <c16:uniqueId val="{00000004-57AB-4BC6-9419-62A59482082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1.01</c:v>
                </c:pt>
                <c:pt idx="2">
                  <c:v>#N/A</c:v>
                </c:pt>
                <c:pt idx="3">
                  <c:v>0.8</c:v>
                </c:pt>
                <c:pt idx="4">
                  <c:v>#N/A</c:v>
                </c:pt>
                <c:pt idx="5">
                  <c:v>0.55000000000000004</c:v>
                </c:pt>
                <c:pt idx="6">
                  <c:v>#N/A</c:v>
                </c:pt>
                <c:pt idx="7">
                  <c:v>0.46</c:v>
                </c:pt>
                <c:pt idx="8">
                  <c:v>#N/A</c:v>
                </c:pt>
                <c:pt idx="9">
                  <c:v>0.57999999999999996</c:v>
                </c:pt>
              </c:numCache>
            </c:numRef>
          </c:val>
          <c:extLst>
            <c:ext xmlns:c16="http://schemas.microsoft.com/office/drawing/2014/chart" uri="{C3380CC4-5D6E-409C-BE32-E72D297353CC}">
              <c16:uniqueId val="{00000005-57AB-4BC6-9419-62A59482082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0.41</c:v>
                </c:pt>
                <c:pt idx="2">
                  <c:v>#N/A</c:v>
                </c:pt>
                <c:pt idx="3">
                  <c:v>0.01</c:v>
                </c:pt>
                <c:pt idx="4">
                  <c:v>#N/A</c:v>
                </c:pt>
                <c:pt idx="5">
                  <c:v>0.03</c:v>
                </c:pt>
                <c:pt idx="6">
                  <c:v>#N/A</c:v>
                </c:pt>
                <c:pt idx="7">
                  <c:v>0.72</c:v>
                </c:pt>
                <c:pt idx="8">
                  <c:v>#N/A</c:v>
                </c:pt>
                <c:pt idx="9">
                  <c:v>0.61</c:v>
                </c:pt>
              </c:numCache>
            </c:numRef>
          </c:val>
          <c:extLst>
            <c:ext xmlns:c16="http://schemas.microsoft.com/office/drawing/2014/chart" uri="{C3380CC4-5D6E-409C-BE32-E72D297353CC}">
              <c16:uniqueId val="{00000006-57AB-4BC6-9419-62A59482082F}"/>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3.93</c:v>
                </c:pt>
                <c:pt idx="2">
                  <c:v>#N/A</c:v>
                </c:pt>
                <c:pt idx="3">
                  <c:v>3.57</c:v>
                </c:pt>
                <c:pt idx="4">
                  <c:v>#N/A</c:v>
                </c:pt>
                <c:pt idx="5">
                  <c:v>3.28</c:v>
                </c:pt>
                <c:pt idx="6">
                  <c:v>#N/A</c:v>
                </c:pt>
                <c:pt idx="7">
                  <c:v>2.61</c:v>
                </c:pt>
                <c:pt idx="8">
                  <c:v>#N/A</c:v>
                </c:pt>
                <c:pt idx="9">
                  <c:v>2.5499999999999998</c:v>
                </c:pt>
              </c:numCache>
            </c:numRef>
          </c:val>
          <c:extLst>
            <c:ext xmlns:c16="http://schemas.microsoft.com/office/drawing/2014/chart" uri="{C3380CC4-5D6E-409C-BE32-E72D297353CC}">
              <c16:uniqueId val="{00000007-57AB-4BC6-9419-62A59482082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2.4</c:v>
                </c:pt>
                <c:pt idx="2">
                  <c:v>#N/A</c:v>
                </c:pt>
                <c:pt idx="3">
                  <c:v>2.3199999999999998</c:v>
                </c:pt>
                <c:pt idx="4">
                  <c:v>#N/A</c:v>
                </c:pt>
                <c:pt idx="5">
                  <c:v>2.76</c:v>
                </c:pt>
                <c:pt idx="6">
                  <c:v>#N/A</c:v>
                </c:pt>
                <c:pt idx="7">
                  <c:v>4.21</c:v>
                </c:pt>
                <c:pt idx="8">
                  <c:v>#N/A</c:v>
                </c:pt>
                <c:pt idx="9">
                  <c:v>4.54</c:v>
                </c:pt>
              </c:numCache>
            </c:numRef>
          </c:val>
          <c:extLst>
            <c:ext xmlns:c16="http://schemas.microsoft.com/office/drawing/2014/chart" uri="{C3380CC4-5D6E-409C-BE32-E72D297353CC}">
              <c16:uniqueId val="{00000008-57AB-4BC6-9419-62A59482082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12.87</c:v>
                </c:pt>
                <c:pt idx="2">
                  <c:v>#N/A</c:v>
                </c:pt>
                <c:pt idx="3">
                  <c:v>13.8</c:v>
                </c:pt>
                <c:pt idx="4">
                  <c:v>#N/A</c:v>
                </c:pt>
                <c:pt idx="5">
                  <c:v>13.97</c:v>
                </c:pt>
                <c:pt idx="6">
                  <c:v>#N/A</c:v>
                </c:pt>
                <c:pt idx="7">
                  <c:v>13.92</c:v>
                </c:pt>
                <c:pt idx="8">
                  <c:v>#N/A</c:v>
                </c:pt>
                <c:pt idx="9">
                  <c:v>13.94</c:v>
                </c:pt>
              </c:numCache>
            </c:numRef>
          </c:val>
          <c:extLst>
            <c:ext xmlns:c16="http://schemas.microsoft.com/office/drawing/2014/chart" uri="{C3380CC4-5D6E-409C-BE32-E72D297353CC}">
              <c16:uniqueId val="{00000009-57AB-4BC6-9419-62A5948208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1803</c:v>
                </c:pt>
                <c:pt idx="5">
                  <c:v>1765</c:v>
                </c:pt>
                <c:pt idx="8">
                  <c:v>1744</c:v>
                </c:pt>
                <c:pt idx="11">
                  <c:v>1947</c:v>
                </c:pt>
                <c:pt idx="14">
                  <c:v>1954</c:v>
                </c:pt>
              </c:numCache>
            </c:numRef>
          </c:val>
          <c:extLst>
            <c:ext xmlns:c16="http://schemas.microsoft.com/office/drawing/2014/chart" uri="{C3380CC4-5D6E-409C-BE32-E72D297353CC}">
              <c16:uniqueId val="{00000000-C900-4C33-B849-40428ADB38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00-4C33-B849-40428ADB38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166</c:v>
                </c:pt>
                <c:pt idx="3">
                  <c:v>184</c:v>
                </c:pt>
                <c:pt idx="6">
                  <c:v>183</c:v>
                </c:pt>
                <c:pt idx="9">
                  <c:v>182</c:v>
                </c:pt>
                <c:pt idx="12">
                  <c:v>161</c:v>
                </c:pt>
              </c:numCache>
            </c:numRef>
          </c:val>
          <c:extLst>
            <c:ext xmlns:c16="http://schemas.microsoft.com/office/drawing/2014/chart" uri="{C3380CC4-5D6E-409C-BE32-E72D297353CC}">
              <c16:uniqueId val="{00000002-C900-4C33-B849-40428ADB38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138</c:v>
                </c:pt>
                <c:pt idx="3">
                  <c:v>132</c:v>
                </c:pt>
                <c:pt idx="6">
                  <c:v>183</c:v>
                </c:pt>
                <c:pt idx="9">
                  <c:v>296</c:v>
                </c:pt>
                <c:pt idx="12">
                  <c:v>305</c:v>
                </c:pt>
              </c:numCache>
            </c:numRef>
          </c:val>
          <c:extLst>
            <c:ext xmlns:c16="http://schemas.microsoft.com/office/drawing/2014/chart" uri="{C3380CC4-5D6E-409C-BE32-E72D297353CC}">
              <c16:uniqueId val="{00000003-C900-4C33-B849-40428ADB38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405</c:v>
                </c:pt>
                <c:pt idx="3">
                  <c:v>358</c:v>
                </c:pt>
                <c:pt idx="6">
                  <c:v>319</c:v>
                </c:pt>
                <c:pt idx="9">
                  <c:v>314</c:v>
                </c:pt>
                <c:pt idx="12">
                  <c:v>295</c:v>
                </c:pt>
              </c:numCache>
            </c:numRef>
          </c:val>
          <c:extLst>
            <c:ext xmlns:c16="http://schemas.microsoft.com/office/drawing/2014/chart" uri="{C3380CC4-5D6E-409C-BE32-E72D297353CC}">
              <c16:uniqueId val="{00000004-C900-4C33-B849-40428ADB38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00-4C33-B849-40428ADB38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00-4C33-B849-40428ADB38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1798</c:v>
                </c:pt>
                <c:pt idx="3">
                  <c:v>1749</c:v>
                </c:pt>
                <c:pt idx="6">
                  <c:v>1748</c:v>
                </c:pt>
                <c:pt idx="9">
                  <c:v>1909</c:v>
                </c:pt>
                <c:pt idx="12">
                  <c:v>1924</c:v>
                </c:pt>
              </c:numCache>
            </c:numRef>
          </c:val>
          <c:extLst>
            <c:ext xmlns:c16="http://schemas.microsoft.com/office/drawing/2014/chart" uri="{C3380CC4-5D6E-409C-BE32-E72D297353CC}">
              <c16:uniqueId val="{00000007-C900-4C33-B849-40428ADB38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704</c:v>
                </c:pt>
                <c:pt idx="2">
                  <c:v>#N/A</c:v>
                </c:pt>
                <c:pt idx="3">
                  <c:v>#N/A</c:v>
                </c:pt>
                <c:pt idx="4">
                  <c:v>658</c:v>
                </c:pt>
                <c:pt idx="5">
                  <c:v>#N/A</c:v>
                </c:pt>
                <c:pt idx="6">
                  <c:v>#N/A</c:v>
                </c:pt>
                <c:pt idx="7">
                  <c:v>689</c:v>
                </c:pt>
                <c:pt idx="8">
                  <c:v>#N/A</c:v>
                </c:pt>
                <c:pt idx="9">
                  <c:v>#N/A</c:v>
                </c:pt>
                <c:pt idx="10">
                  <c:v>754</c:v>
                </c:pt>
                <c:pt idx="11">
                  <c:v>#N/A</c:v>
                </c:pt>
                <c:pt idx="12">
                  <c:v>#N/A</c:v>
                </c:pt>
                <c:pt idx="13">
                  <c:v>731</c:v>
                </c:pt>
                <c:pt idx="14">
                  <c:v>#N/A</c:v>
                </c:pt>
              </c:numCache>
            </c:numRef>
          </c:val>
          <c:smooth val="0"/>
          <c:extLst>
            <c:ext xmlns:c16="http://schemas.microsoft.com/office/drawing/2014/chart" uri="{C3380CC4-5D6E-409C-BE32-E72D297353CC}">
              <c16:uniqueId val="{00000008-C900-4C33-B849-40428ADB38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19596</c:v>
                </c:pt>
                <c:pt idx="5">
                  <c:v>19253</c:v>
                </c:pt>
                <c:pt idx="8">
                  <c:v>18825</c:v>
                </c:pt>
                <c:pt idx="11">
                  <c:v>18752</c:v>
                </c:pt>
                <c:pt idx="14">
                  <c:v>17874</c:v>
                </c:pt>
              </c:numCache>
            </c:numRef>
          </c:val>
          <c:extLst>
            <c:ext xmlns:c16="http://schemas.microsoft.com/office/drawing/2014/chart" uri="{C3380CC4-5D6E-409C-BE32-E72D297353CC}">
              <c16:uniqueId val="{00000000-31EC-4982-BC3A-3C9FEF84A1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3581</c:v>
                </c:pt>
                <c:pt idx="5">
                  <c:v>3794</c:v>
                </c:pt>
                <c:pt idx="8">
                  <c:v>4084</c:v>
                </c:pt>
                <c:pt idx="11">
                  <c:v>4110</c:v>
                </c:pt>
                <c:pt idx="14">
                  <c:v>4360</c:v>
                </c:pt>
              </c:numCache>
            </c:numRef>
          </c:val>
          <c:extLst>
            <c:ext xmlns:c16="http://schemas.microsoft.com/office/drawing/2014/chart" uri="{C3380CC4-5D6E-409C-BE32-E72D297353CC}">
              <c16:uniqueId val="{00000001-31EC-4982-BC3A-3C9FEF84A1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5108</c:v>
                </c:pt>
                <c:pt idx="5">
                  <c:v>4985</c:v>
                </c:pt>
                <c:pt idx="8">
                  <c:v>4347</c:v>
                </c:pt>
                <c:pt idx="11">
                  <c:v>4763</c:v>
                </c:pt>
                <c:pt idx="14">
                  <c:v>5192</c:v>
                </c:pt>
              </c:numCache>
            </c:numRef>
          </c:val>
          <c:extLst>
            <c:ext xmlns:c16="http://schemas.microsoft.com/office/drawing/2014/chart" uri="{C3380CC4-5D6E-409C-BE32-E72D297353CC}">
              <c16:uniqueId val="{00000002-31EC-4982-BC3A-3C9FEF84A1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EC-4982-BC3A-3C9FEF84A1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EC-4982-BC3A-3C9FEF84A1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18</c:v>
                </c:pt>
                <c:pt idx="3">
                  <c:v>55</c:v>
                </c:pt>
                <c:pt idx="6">
                  <c:v>69</c:v>
                </c:pt>
                <c:pt idx="9">
                  <c:v>85</c:v>
                </c:pt>
                <c:pt idx="12">
                  <c:v>102</c:v>
                </c:pt>
              </c:numCache>
            </c:numRef>
          </c:val>
          <c:extLst>
            <c:ext xmlns:c16="http://schemas.microsoft.com/office/drawing/2014/chart" uri="{C3380CC4-5D6E-409C-BE32-E72D297353CC}">
              <c16:uniqueId val="{00000005-31EC-4982-BC3A-3C9FEF84A1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766</c:v>
                </c:pt>
                <c:pt idx="3">
                  <c:v>641</c:v>
                </c:pt>
                <c:pt idx="6">
                  <c:v>584</c:v>
                </c:pt>
                <c:pt idx="9">
                  <c:v>465</c:v>
                </c:pt>
                <c:pt idx="12">
                  <c:v>337</c:v>
                </c:pt>
              </c:numCache>
            </c:numRef>
          </c:val>
          <c:extLst>
            <c:ext xmlns:c16="http://schemas.microsoft.com/office/drawing/2014/chart" uri="{C3380CC4-5D6E-409C-BE32-E72D297353CC}">
              <c16:uniqueId val="{00000006-31EC-4982-BC3A-3C9FEF84A1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2594</c:v>
                </c:pt>
                <c:pt idx="3">
                  <c:v>2620</c:v>
                </c:pt>
                <c:pt idx="6">
                  <c:v>2486</c:v>
                </c:pt>
                <c:pt idx="9">
                  <c:v>3000</c:v>
                </c:pt>
                <c:pt idx="12">
                  <c:v>2846</c:v>
                </c:pt>
              </c:numCache>
            </c:numRef>
          </c:val>
          <c:extLst>
            <c:ext xmlns:c16="http://schemas.microsoft.com/office/drawing/2014/chart" uri="{C3380CC4-5D6E-409C-BE32-E72D297353CC}">
              <c16:uniqueId val="{00000007-31EC-4982-BC3A-3C9FEF84A1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5758</c:v>
                </c:pt>
                <c:pt idx="3">
                  <c:v>5545</c:v>
                </c:pt>
                <c:pt idx="6">
                  <c:v>4922</c:v>
                </c:pt>
                <c:pt idx="9">
                  <c:v>4245</c:v>
                </c:pt>
                <c:pt idx="12">
                  <c:v>3844</c:v>
                </c:pt>
              </c:numCache>
            </c:numRef>
          </c:val>
          <c:extLst>
            <c:ext xmlns:c16="http://schemas.microsoft.com/office/drawing/2014/chart" uri="{C3380CC4-5D6E-409C-BE32-E72D297353CC}">
              <c16:uniqueId val="{00000008-31EC-4982-BC3A-3C9FEF84A1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1428</c:v>
                </c:pt>
                <c:pt idx="3">
                  <c:v>1260</c:v>
                </c:pt>
                <c:pt idx="6">
                  <c:v>1088</c:v>
                </c:pt>
                <c:pt idx="9">
                  <c:v>915</c:v>
                </c:pt>
                <c:pt idx="12">
                  <c:v>760</c:v>
                </c:pt>
              </c:numCache>
            </c:numRef>
          </c:val>
          <c:extLst>
            <c:ext xmlns:c16="http://schemas.microsoft.com/office/drawing/2014/chart" uri="{C3380CC4-5D6E-409C-BE32-E72D297353CC}">
              <c16:uniqueId val="{00000009-31EC-4982-BC3A-3C9FEF84A1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21117</c:v>
                </c:pt>
                <c:pt idx="3">
                  <c:v>20617</c:v>
                </c:pt>
                <c:pt idx="6">
                  <c:v>20172</c:v>
                </c:pt>
                <c:pt idx="9">
                  <c:v>20047</c:v>
                </c:pt>
                <c:pt idx="12">
                  <c:v>18995</c:v>
                </c:pt>
              </c:numCache>
            </c:numRef>
          </c:val>
          <c:extLst>
            <c:ext xmlns:c16="http://schemas.microsoft.com/office/drawing/2014/chart" uri="{C3380CC4-5D6E-409C-BE32-E72D297353CC}">
              <c16:uniqueId val="{0000000A-31EC-4982-BC3A-3C9FEF84A1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3396</c:v>
                </c:pt>
                <c:pt idx="2">
                  <c:v>#N/A</c:v>
                </c:pt>
                <c:pt idx="3">
                  <c:v>#N/A</c:v>
                </c:pt>
                <c:pt idx="4">
                  <c:v>2706</c:v>
                </c:pt>
                <c:pt idx="5">
                  <c:v>#N/A</c:v>
                </c:pt>
                <c:pt idx="6">
                  <c:v>#N/A</c:v>
                </c:pt>
                <c:pt idx="7">
                  <c:v>2065</c:v>
                </c:pt>
                <c:pt idx="8">
                  <c:v>#N/A</c:v>
                </c:pt>
                <c:pt idx="9">
                  <c:v>#N/A</c:v>
                </c:pt>
                <c:pt idx="10">
                  <c:v>1132</c:v>
                </c:pt>
                <c:pt idx="11">
                  <c:v>#N/A</c:v>
                </c:pt>
                <c:pt idx="12">
                  <c:v>#N/A</c:v>
                </c:pt>
                <c:pt idx="13">
                  <c:v>0</c:v>
                </c:pt>
                <c:pt idx="14">
                  <c:v>#N/A</c:v>
                </c:pt>
              </c:numCache>
            </c:numRef>
          </c:val>
          <c:smooth val="0"/>
          <c:extLst>
            <c:ext xmlns:c16="http://schemas.microsoft.com/office/drawing/2014/chart" uri="{C3380CC4-5D6E-409C-BE32-E72D297353CC}">
              <c16:uniqueId val="{0000000B-31EC-4982-BC3A-3C9FEF84A1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2138</c:v>
                </c:pt>
                <c:pt idx="1">
                  <c:v>2241</c:v>
                </c:pt>
                <c:pt idx="2">
                  <c:v>2304</c:v>
                </c:pt>
              </c:numCache>
            </c:numRef>
          </c:val>
          <c:extLst>
            <c:ext xmlns:c16="http://schemas.microsoft.com/office/drawing/2014/chart" uri="{C3380CC4-5D6E-409C-BE32-E72D297353CC}">
              <c16:uniqueId val="{00000000-D7EF-46AC-A5A4-7A362C3898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331</c:v>
                </c:pt>
                <c:pt idx="1">
                  <c:v>623</c:v>
                </c:pt>
                <c:pt idx="2">
                  <c:v>524</c:v>
                </c:pt>
              </c:numCache>
            </c:numRef>
          </c:val>
          <c:extLst>
            <c:ext xmlns:c16="http://schemas.microsoft.com/office/drawing/2014/chart" uri="{C3380CC4-5D6E-409C-BE32-E72D297353CC}">
              <c16:uniqueId val="{00000001-D7EF-46AC-A5A4-7A362C3898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897</c:v>
                </c:pt>
                <c:pt idx="1">
                  <c:v>951</c:v>
                </c:pt>
                <c:pt idx="2">
                  <c:v>1345</c:v>
                </c:pt>
              </c:numCache>
            </c:numRef>
          </c:val>
          <c:extLst>
            <c:ext xmlns:c16="http://schemas.microsoft.com/office/drawing/2014/chart" uri="{C3380CC4-5D6E-409C-BE32-E72D297353CC}">
              <c16:uniqueId val="{00000002-D7EF-46AC-A5A4-7A362C3898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{5EF6D22F-CE01-4EDC-9CF6-A4A84EB049B2}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401-4132-9DE5-924A651169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{8287182D-6AD1-439E-88DD-087DEFA1A100}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01-4132-9DE5-924A651169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{A90EA03C-C8D7-4014-9CD0-B89F969B02A9}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01-4132-9DE5-924A651169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{BC962D8D-0067-4E96-B1B5-94FD4C8D3EBD}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01-4132-9DE5-924A651169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{C999BB72-A6D5-4772-AF17-2B8E395CA7D6}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01-4132-9DE5-924A651169D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{B2A53BA3-B70F-4E43-AFAA-2BF2D42B51EE}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401-4132-9DE5-924A651169D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{0C8A8AB1-A86E-4D53-8058-74761466F36D}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401-4132-9DE5-924A651169D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{575CCCD8-CAEC-4554-A79A-AF5A458B5622}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401-4132-9DE5-924A651169D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{0A76165B-01F5-4F69-9964-95BD79B3D765}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401-4132-9DE5-924A651169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57.6</c:v>
                </c:pt>
                <c:pt idx="16">
                  <c:v>59.5</c:v>
                </c:pt>
                <c:pt idx="24">
                  <c:v>61.1</c:v>
                </c:pt>
                <c:pt idx="32">
                  <c:v>62.4</c:v>
                </c:pt>
              </c:numCache>
            </c:numRef>
          </c:xVal>
          <c:yVal>
            <c:numRef>
              <c:f>公会計指標分析・財政指標組合せ分析表!$BP$51:$DC$51</c:f>
              <c:numCache>
                <c:formatCode>#,##0.0;"▲ "#,##0.0</c:formatCode>
                <c:ptCount val="40"/>
                <c:pt idx="0">
                  <c:v>36.5</c:v>
                </c:pt>
                <c:pt idx="8">
                  <c:v>28.6</c:v>
                </c:pt>
                <c:pt idx="16">
                  <c:v>21</c:v>
                </c:pt>
                <c:pt idx="24">
                  <c:v>10.6</c:v>
                </c:pt>
              </c:numCache>
            </c:numRef>
          </c:yVal>
          <c:smooth val="0"/>
          <c:extLst>
            <c:ext xmlns:c16="http://schemas.microsoft.com/office/drawing/2014/chart" uri="{C3380CC4-5D6E-409C-BE32-E72D297353CC}">
              <c16:uniqueId val="{00000009-D401-4132-9DE5-924A651169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{73765B0F-671F-498B-B79E-3B6D3573E772}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401-4132-9DE5-924A651169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{FA4641D2-C7C0-401C-8F36-0401AF2D5217}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01-4132-9DE5-924A651169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{EF4F06AD-02C6-4B5A-90EA-3296402E9B2D}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01-4132-9DE5-924A651169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{53F31274-7376-4410-A182-27A42216E7AB}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01-4132-9DE5-924A651169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{A4866E91-973E-493C-A3D7-6C391DE2B185}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01-4132-9DE5-924A651169D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{53CADA5D-AEA5-4CFA-8D8D-769587D41BD1}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401-4132-9DE5-924A651169D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{160B6C06-B70B-49F4-B8AB-01FF07B926BA}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401-4132-9DE5-924A651169D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{060BB0F2-096D-4935-9D1E-1A69F8804638}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401-4132-9DE5-924A651169D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{3B355A75-1936-482A-9141-8B6936E4A241}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401-4132-9DE5-924A651169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D401-4132-9DE5-924A651169DF}"/>
            </c:ext>
          </c:extLst>
        </c:ser>
        <c:dLbls>
          <c:showLegendKey val="0"/>
          <c:showVal val="1"/>
          <c:showCatName val="0"/>
          <c:showSerName val="0"/>
          <c:showPercent val="0"/>
          <c:showBubbleSize val="0"/>
        </c:dLbls>
        <c:axId val="46179840"/>
        <c:axId val="46181760"/>
      </c:scatterChart>
      <c:valAx>
        <c:axId val="46179840"/>
        <c:scaling>
          <c:orientation val="maxMin"/>
          <c:max val="65"/>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{B597A6D6-DBDB-490F-8E1C-6D071F1F3563}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30B-413F-91F3-7056BE1F37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{DB65141C-7050-4A1E-B668-196BE9E9637C}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0B-413F-91F3-7056BE1F37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{5B2B2D80-A020-41EC-A9CD-442A2D4C8338}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0B-413F-91F3-7056BE1F37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{4FFFE7C1-5828-49AD-953E-4366925BC14E}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0B-413F-91F3-7056BE1F37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{4D1DB3DB-04E4-4F70-B7B7-20DD89864378}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0B-413F-91F3-7056BE1F37B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{80C9E34F-006B-4E41-B702-59ACF18A9ADD}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30B-413F-91F3-7056BE1F37B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{5688FC90-A61D-44FF-975B-371245E90FC8}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30B-413F-91F3-7056BE1F37B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{BAD394F5-1D3C-4E43-B9C9-D55DA6EA7460}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30B-413F-91F3-7056BE1F37B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{FAE38287-06C0-4B96-9B9F-D75A7A3BB536}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30B-413F-91F3-7056BE1F37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6.8</c:v>
                </c:pt>
                <c:pt idx="16">
                  <c:v>7.1</c:v>
                </c:pt>
                <c:pt idx="24">
                  <c:v>7</c:v>
                </c:pt>
                <c:pt idx="32">
                  <c:v>7</c:v>
                </c:pt>
              </c:numCache>
            </c:numRef>
          </c:xVal>
          <c:yVal>
            <c:numRef>
              <c:f>公会計指標分析・財政指標組合せ分析表!$BP$73:$DC$73</c:f>
              <c:numCache>
                <c:formatCode>#,##0.0;"▲ "#,##0.0</c:formatCode>
                <c:ptCount val="40"/>
                <c:pt idx="0">
                  <c:v>36.5</c:v>
                </c:pt>
                <c:pt idx="8">
                  <c:v>28.6</c:v>
                </c:pt>
                <c:pt idx="16">
                  <c:v>21</c:v>
                </c:pt>
                <c:pt idx="24">
                  <c:v>10.6</c:v>
                </c:pt>
              </c:numCache>
            </c:numRef>
          </c:yVal>
          <c:smooth val="0"/>
          <c:extLst>
            <c:ext xmlns:c16="http://schemas.microsoft.com/office/drawing/2014/chart" uri="{C3380CC4-5D6E-409C-BE32-E72D297353CC}">
              <c16:uniqueId val="{00000009-130B-413F-91F3-7056BE1F37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{D363A5E4-8E67-4071-8D49-F5FC6D6E3BF0}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30B-413F-91F3-7056BE1F37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{011740D5-F2AE-4261-8C3E-DFC8AB8786D4}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0B-413F-91F3-7056BE1F37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{88DA3EB5-A0A1-420A-B279-1A9753264FDC}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0B-413F-91F3-7056BE1F37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{80B11479-3CEA-469B-B8C2-FC601D7C4B61}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0B-413F-91F3-7056BE1F37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{CDE102C9-6A6F-41EB-94A1-5ACED664A8F6}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0B-413F-91F3-7056BE1F37B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{6D4BBA0E-AACC-4F7F-B256-3D54E22D3540}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30B-413F-91F3-7056BE1F37B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{A054A121-632A-47BB-AB17-7528322F5FF9}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30B-413F-91F3-7056BE1F37B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{EA74B0F3-AF66-4D0C-A2E2-D96138EDF8A1}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30B-413F-91F3-7056BE1F37B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{C68DC39C-0588-443C-9583-E3FA1D8DA537}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30B-413F-91F3-7056BE1F37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130B-413F-91F3-7056BE1F37B9}"/>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F85F772-BF11-4445-91FC-C812CFAFC47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67DB0BE-881C-42CA-BE08-DF079009A62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9A08914-7526-4B90-A9B5-BBE345790AD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33D5EAF-E8C3-4103-84B7-8E6784D8E669}"/>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21BF300-5242-429F-A9D0-4E8633E93C7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CBC38AA-6A5A-45C1-83CF-A97967DA2FAD}"/>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9138B24-8442-4C37-BC07-DE719D823716}"/>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5FF4D57-1449-439C-AEE4-62B8CEBE3C9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1D2FDC8-5D01-4B31-BFCB-A44E23FC9F49}"/>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94DB42D-42EB-41E9-9582-69EDA3CBD68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54,130
53,538
13.56
21,269,400
20,609,332
555,718
11,883,639
18,994,678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69CFAF2-6264-4A3C-B237-797D91F8430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D53ECC8-BA41-4E6A-9B4E-A9E5DE9BF6D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84E3CC2-6FC0-4504-8CBD-7C9BC06139E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7A7A4C2-6AAE-4969-8B01-6952CC47AA3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B585506-A443-47CE-BC3F-6E163F70F6C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F7B5AD0-DA1E-4D2B-AEA4-E379D8D2E5CF}"/>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805C6D6-36B4-41FA-8CD6-0A357381193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359F2FB-824B-447F-B0D2-1F0ABE731EBC}"/>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3812AD7-D65F-4B96-9C18-DD3FD923E0BD}"/>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93EA5C9-7B46-4DB4-B754-25FB26CC747D}"/>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A224F80-38CA-44B6-A1E9-783C3DFB2D8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D464900-A695-4848-A36F-8499CFA9D0AD}"/>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1863FF8-B35A-456A-B93A-B65CAC8723E6}"/>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A304498-69BD-4578-BBCF-CF5A69E3771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0C4EA02-42E3-4706-BB4B-4AD7D4C3C7D6}"/>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E46E879-CE23-4451-BEE3-DCABBA6717B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7A74A7B-6DB2-4883-BD2D-3D681BC0FE8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ACED0FC-E72A-4F9B-B820-B816336FC23A}"/>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079F640-32ED-4790-8AD7-A5BD628B2D6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BA43CC2-B58D-4FC6-B29A-E37CEEBCD195}"/>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5D01172-7EB9-4AA7-A99B-CA6578BE0A0E}"/>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53EE54D-B909-4CBB-BE49-2F4E4D1ABD4B}"/>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3332CCE-A8A4-48B7-9D0B-CF6CE6733AA3}"/>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D602A8C-90CF-4610-8CCC-A6640D465BF7}"/>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6CBBD13-3A3E-4662-A117-EAD982468AFB}"/>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9487425-727E-46C2-9EED-AA7915E1E0C1}"/>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8E4FBB8-5F86-4779-9551-17AABAE64125}"/>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BBB3026-360D-4E8A-B843-020B286E8F2A}"/>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E635EA4-C679-4559-B82D-5AAF1436747A}"/>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74ADB75-F38C-4E85-B3E2-DB3C0E977C53}"/>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BFE555A-8CDD-4B4D-A09D-7FF645F7EC45}"/>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C22FC16-9FD9-4ACA-BCE3-A36B911B095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0FDEEA4-E8C1-4785-969C-13D44592A01C}"/>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BC92C91-D1D9-491F-8CB5-ABB4E241F061}"/>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8B3147A-B6EA-43AC-B885-7F83FD5E3E7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0798E20-447F-41DB-B7D1-61241E5A9E9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21137D6-6CBD-4CC8-87DF-24A69F3E552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個人住民税を中心に税収は増加傾向にあるものの、それ以上に人口増加に伴う財政需要の増により財政力指数は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悪化した。</a:t>
          </a:r>
        </a:p>
        <a:p>
          <a:r>
            <a:rPr kumimoji="1" lang="ja-JP" altLang="en-US" sz="1300">
              <a:latin typeface="ＭＳ Ｐゴシック" panose="020B0600070205080204" pitchFamily="50" charset="-128"/>
              <a:ea typeface="ＭＳ Ｐゴシック" panose="020B0600070205080204" pitchFamily="50" charset="-128"/>
            </a:rPr>
            <a:t>　財政力指数は類似団体平均を上回る水準を保っているものの、今後も引き続き歳出の見直しや徴収強化等による安定した税収の確保を図り、更なる財政基盤の強化に努める。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1A2B3A1-165B-4DC3-B041-D23498F114D5}"/>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2439A55-CA56-470B-9930-182BDA74EE0B}"/>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28AA6A4-5296-438A-99BF-006C46BDE749}"/>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BBD0397-3DC3-4077-AFA3-BD17FCFA9A6D}"/>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7CE62A0B-4B4A-47CF-8562-67E2AD1A93BC}"/>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C248BF49-54FB-488B-A262-C7479C7FD71D}"/>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622F534E-A99B-4E37-B216-654EEE2162C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9FB05F57-2238-4E2C-B321-6EE4C581BAB5}"/>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ECC14115-DC3D-48F9-94C2-E8DE7635A891}"/>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ACD821B9-CF66-4DDD-81C3-FF4732A773C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CF90F46E-DC5D-4309-844B-FADBCC3BE5CF}"/>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801A0595-7D42-41AE-BC81-C48BCA8463E5}"/>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CDAF5D17-148C-49E1-B991-6A1678A3889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327444F9-7749-4DAA-B843-C44ED54D78A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3055D0BE-F5DE-407B-AD7F-E63911D9C56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6DD79DFC-9BAD-4FDC-BBEC-A867F003C745}"/>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79CC9F67-D9BB-47B1-9ABB-16E7980BD63B}"/>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453C90B0-0DD1-4424-8CF5-EA24ED3F2F31}"/>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187847FC-C330-4B40-89E5-97C9491A4A51}"/>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FC8CDA47-4457-41DB-B16C-B1274AFD75D5}"/>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id="{6DA7053D-7646-483E-9250-4B6CE9E3E795}"/>
            </a:ext>
          </a:extLst>
        </xdr:cNvPr>
        <xdr:cNvCxnSpPr/>
      </xdr:nvCxnSpPr>
      <xdr:spPr>
        <a:xfrm>
          <a:off x="4114800" y="69246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C0E52DA4-1EE6-47B9-ACD8-3EF100CDB8D6}"/>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5C083C67-C03C-4CAD-BF19-E54F6D1C4C6D}"/>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66675</xdr:rowOff>
    </xdr:to>
    <xdr:cxnSp macro="">
      <xdr:nvCxnSpPr>
        <xdr:cNvPr id="72" name="直線コネクタ 71">
          <a:extLst>
            <a:ext uri="{FF2B5EF4-FFF2-40B4-BE49-F238E27FC236}">
              <a16:creationId xmlns:a16="http://schemas.microsoft.com/office/drawing/2014/main" id="{6B63065B-48D3-447B-9CB7-FB8D005929C7}"/>
            </a:ext>
          </a:extLst>
        </xdr:cNvPr>
        <xdr:cNvCxnSpPr/>
      </xdr:nvCxnSpPr>
      <xdr:spPr>
        <a:xfrm>
          <a:off x="3225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709DBC62-A2D2-496C-9653-E0EAB30C96A9}"/>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A212F7A9-1F88-47E5-BDF4-14B610B5559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4DA679CA-D8C2-43BA-8523-61323C61E8AF}"/>
            </a:ext>
          </a:extLst>
        </xdr:cNvPr>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DB17F231-8198-4A5B-A391-C72C18984376}"/>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B79AD001-5447-48FE-8C0E-54A10B2EA7D5}"/>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7F5A488B-F7C8-4BB0-AEE4-B8DF8C4D1380}"/>
            </a:ext>
          </a:extLst>
        </xdr:cNvPr>
        <xdr:cNvCxnSpPr/>
      </xdr:nvCxnSpPr>
      <xdr:spPr>
        <a:xfrm flipV="1">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E13B7BA3-7AED-4FB0-BCB4-2F3859CC226C}"/>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47651018-389B-4CA1-91CD-3503B6CEEFFD}"/>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3A3A80C0-DB65-419F-A9EB-AEA18B84E15F}"/>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67DF95BA-8519-4A5A-B4A4-A5D6E65DDA72}"/>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4D0D5FE-FC95-47B2-8EB2-A8FF6A087B0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BCB0D24-1D9B-4959-B757-C90C91D62EEE}"/>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1D22E78-2AAF-4C33-84C7-D074D3E0F811}"/>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67B01E2-9026-45F2-AF75-0AC82FA51E0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D90D382-033B-472F-9BF6-B735F30E5518}"/>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24B84542-CEA1-4C2E-B655-5EE9F2316078}"/>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id="{FBB43A71-A431-411A-B93A-8220553FE0B3}"/>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a:extLst>
            <a:ext uri="{FF2B5EF4-FFF2-40B4-BE49-F238E27FC236}">
              <a16:creationId xmlns:a16="http://schemas.microsoft.com/office/drawing/2014/main" id="{A21D0BB7-1234-425B-915C-56D52D42B088}"/>
            </a:ext>
          </a:extLst>
        </xdr:cNvPr>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a:extLst>
            <a:ext uri="{FF2B5EF4-FFF2-40B4-BE49-F238E27FC236}">
              <a16:creationId xmlns:a16="http://schemas.microsoft.com/office/drawing/2014/main" id="{DF7D1CC1-D151-4543-B50B-A7AE9A2043C0}"/>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FAE532AE-3FC3-4840-A997-782932B2A3D7}"/>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E0EA3DD3-0505-424D-BABC-26EFA427A5A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6DC97722-59F5-4847-8C74-3D5EB61694AC}"/>
            </a:ext>
          </a:extLst>
        </xdr:cNvPr>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a:extLst>
            <a:ext uri="{FF2B5EF4-FFF2-40B4-BE49-F238E27FC236}">
              <a16:creationId xmlns:a16="http://schemas.microsoft.com/office/drawing/2014/main" id="{29E1D9CC-1CAC-48F1-8D3E-A3A22AC50EF0}"/>
            </a:ext>
          </a:extLst>
        </xdr:cNvPr>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168580D1-2977-43A2-A740-AE4D21B4C038}"/>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B1EBBAE3-A575-49A7-AF06-EF86136B74F8}"/>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6A91337F-E8E6-450D-B57A-902A32E1690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D9BBE93A-6392-4EE5-8123-827BED758D5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37BA8A2-11F4-4CAD-9F2B-D710417FFCB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E149D222-AC47-4270-8F67-67144521F95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80461481-3A83-4CA9-B38D-2CB6ABBF7409}"/>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CCC47366-C521-4E88-98EC-B65678138002}"/>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4E87B6EC-1A79-40A7-B520-DD308A631082}"/>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70600906-EF6A-4319-AAAA-770BD117DCDD}"/>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8DA6DE6C-68C8-4BD7-A5E7-0F9543D5E343}"/>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F0DC9383-4F80-4056-B239-4A43A6B791EE}"/>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F335C5A0-6CFB-4B29-9F6E-FA1E097A53E1}"/>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9F9AFFCA-D66B-42AD-A706-4793ECDCE01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F29709A3-3819-4AFF-8213-1DF29C22E0F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歳出において、大型事業（野々市中央地区整備事業）の償還開始などにより公債費が約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億円の増、また、消防等一部事務組合において、人件費の増や負担割合の見直しなどにより補助費が約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億円の増となったことから、経常収支比率は前年度より</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ポイント上回る結果となっていることから、今後も引き続き人件費の抑制など歳出のスリム化を推進し、義務的経費の削減に努める。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2222D065-B2DE-42F5-9234-AD14316EB6E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28C9FBEB-E69D-4513-A65E-9855F367B922}"/>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8043E792-BFE1-4BA7-97D4-6EC0B75C12D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9D2CA7A4-1F93-4AF9-BF1B-38C520BEF9D3}"/>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1641749-E546-4204-A237-DF5F7656E50A}"/>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C01623B0-45FA-4BC6-98F9-95B3BB9D7F93}"/>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6A218C6B-97CB-4D8B-835E-D367CB8EED43}"/>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11255030-74D8-45B2-9127-478A5F198539}"/>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44814214-863C-44DF-AA8B-E177E00C5113}"/>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BED7ED67-C212-4B17-BC88-0D141CAFA097}"/>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E1C78EA6-1DC7-4D93-BEFF-6A0A972D1CD7}"/>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9506BE96-DBA3-409D-85ED-0D8D1E7AD50E}"/>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8096FBA5-B70A-48A1-A312-099D35AEDB18}"/>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ECDC067-EB7B-41DE-B9E7-7AB372E6B0B3}"/>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20BECBBE-6191-4A5D-8D33-36A74C348C8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EC9CACAE-2038-489C-900A-4DDAD3C68335}"/>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91FFCED0-78E6-42B7-B4EB-07E5608DF0F6}"/>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36AA08BC-CFFE-4997-81E3-FF74D97E9937}"/>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1CD71563-6824-4E75-8C0A-8CF6CEF1B039}"/>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7D739BA1-5978-40BD-B45B-1FD1F8FB6735}"/>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6F54406A-71B6-4730-958B-57BA526DE6D2}"/>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65</xdr:row>
      <xdr:rowOff>44873</xdr:rowOff>
    </xdr:to>
    <xdr:cxnSp macro="">
      <xdr:nvCxnSpPr>
        <xdr:cNvPr id="132" name="直線コネクタ 131">
          <a:extLst>
            <a:ext uri="{FF2B5EF4-FFF2-40B4-BE49-F238E27FC236}">
              <a16:creationId xmlns:a16="http://schemas.microsoft.com/office/drawing/2014/main" id="{C8840793-1F38-4FFE-8A79-4DBA8C8ADE26}"/>
            </a:ext>
          </a:extLst>
        </xdr:cNvPr>
        <xdr:cNvCxnSpPr/>
      </xdr:nvCxnSpPr>
      <xdr:spPr>
        <a:xfrm>
          <a:off x="4114800" y="10778913"/>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380F774D-9DDD-42FA-B055-9AC5C54D8399}"/>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C24096E7-932E-4CBB-8A85-67FFEDD1BEBC}"/>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65</xdr:row>
      <xdr:rowOff>133350</xdr:rowOff>
    </xdr:to>
    <xdr:cxnSp macro="">
      <xdr:nvCxnSpPr>
        <xdr:cNvPr id="135" name="直線コネクタ 134">
          <a:extLst>
            <a:ext uri="{FF2B5EF4-FFF2-40B4-BE49-F238E27FC236}">
              <a16:creationId xmlns:a16="http://schemas.microsoft.com/office/drawing/2014/main" id="{375074C4-CBC1-43E5-84ED-DC353CF89B42}"/>
            </a:ext>
          </a:extLst>
        </xdr:cNvPr>
        <xdr:cNvCxnSpPr/>
      </xdr:nvCxnSpPr>
      <xdr:spPr>
        <a:xfrm flipV="1">
          <a:off x="3225800" y="10778913"/>
          <a:ext cx="8890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BEBC3561-572F-4127-985F-A95A8363900A}"/>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BA8A2F16-6006-4873-8389-6790764BFA5B}"/>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50377</xdr:rowOff>
    </xdr:to>
    <xdr:cxnSp macro="">
      <xdr:nvCxnSpPr>
        <xdr:cNvPr id="138" name="直線コネクタ 137">
          <a:extLst>
            <a:ext uri="{FF2B5EF4-FFF2-40B4-BE49-F238E27FC236}">
              <a16:creationId xmlns:a16="http://schemas.microsoft.com/office/drawing/2014/main" id="{9A3CFACC-8719-445C-ABA2-7558A0F87A3A}"/>
            </a:ext>
          </a:extLst>
        </xdr:cNvPr>
        <xdr:cNvCxnSpPr/>
      </xdr:nvCxnSpPr>
      <xdr:spPr>
        <a:xfrm flipV="1">
          <a:off x="2336800" y="112776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BCDAA8D7-304A-4596-AEBE-2E1C78B88315}"/>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683CA54E-C3EE-4A03-8670-89A8CA391ACC}"/>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117263</xdr:rowOff>
    </xdr:from>
    <xdr:to>
      <xdr:col>11</xdr:col>
      <xdr:colOff>31750</xdr:colOff>
      <xdr:row>66</xdr:row>
      <xdr:rowOff>50377</xdr:rowOff>
    </xdr:to>
    <xdr:cxnSp macro="">
      <xdr:nvCxnSpPr>
        <xdr:cNvPr id="141" name="直線コネクタ 140">
          <a:extLst>
            <a:ext uri="{FF2B5EF4-FFF2-40B4-BE49-F238E27FC236}">
              <a16:creationId xmlns:a16="http://schemas.microsoft.com/office/drawing/2014/main" id="{72034B78-7B3A-4096-8372-8C4B71F68724}"/>
            </a:ext>
          </a:extLst>
        </xdr:cNvPr>
        <xdr:cNvCxnSpPr/>
      </xdr:nvCxnSpPr>
      <xdr:spPr>
        <a:xfrm>
          <a:off x="1447800" y="112615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6CC8B548-4CCF-42E9-A7F4-CCA1C1C0071B}"/>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AA5BD661-7F71-4E37-B848-3EF7EC43909C}"/>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6E3BDC69-0409-4BE1-B2CF-5568174AFFFB}"/>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1667D2D8-F98B-43CE-8A52-BBE5B7556DDA}"/>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6CCB354-F9E7-45D5-BD56-CD51CE042C2E}"/>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D37448E-BB28-4871-BF9C-962F21E250D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460EAD3-B315-4869-A97D-AB10E6BC2AB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B345CF5-6116-4A20-9352-6851207ADEE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49560DE3-1781-4AF9-8EA9-1CF911284A92}"/>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1" name="楕円 150">
          <a:extLst>
            <a:ext uri="{FF2B5EF4-FFF2-40B4-BE49-F238E27FC236}">
              <a16:creationId xmlns:a16="http://schemas.microsoft.com/office/drawing/2014/main" id="{F29A0991-928D-42EA-9816-CB34C342B757}"/>
            </a:ext>
          </a:extLst>
        </xdr:cNvPr>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2" name="財政構造の弾力性該当値テキスト">
          <a:extLst>
            <a:ext uri="{FF2B5EF4-FFF2-40B4-BE49-F238E27FC236}">
              <a16:creationId xmlns:a16="http://schemas.microsoft.com/office/drawing/2014/main" id="{5B1705B4-421A-437E-B815-8F7014323AE2}"/>
            </a:ext>
          </a:extLst>
        </xdr:cNvPr>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3" name="楕円 152">
          <a:extLst>
            <a:ext uri="{FF2B5EF4-FFF2-40B4-BE49-F238E27FC236}">
              <a16:creationId xmlns:a16="http://schemas.microsoft.com/office/drawing/2014/main" id="{28415341-36D1-444D-B154-81A076338600}"/>
            </a:ext>
          </a:extLst>
        </xdr:cNvPr>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54" name="テキスト ボックス 153">
          <a:extLst>
            <a:ext uri="{FF2B5EF4-FFF2-40B4-BE49-F238E27FC236}">
              <a16:creationId xmlns:a16="http://schemas.microsoft.com/office/drawing/2014/main" id="{4228808C-A8D7-462B-B63A-58A41F292B7A}"/>
            </a:ext>
          </a:extLst>
        </xdr:cNvPr>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5" name="楕円 154">
          <a:extLst>
            <a:ext uri="{FF2B5EF4-FFF2-40B4-BE49-F238E27FC236}">
              <a16:creationId xmlns:a16="http://schemas.microsoft.com/office/drawing/2014/main" id="{C30109CB-5C4C-42C4-8CEC-FE0850B1C61F}"/>
            </a:ext>
          </a:extLst>
        </xdr:cNvPr>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6" name="テキスト ボックス 155">
          <a:extLst>
            <a:ext uri="{FF2B5EF4-FFF2-40B4-BE49-F238E27FC236}">
              <a16:creationId xmlns:a16="http://schemas.microsoft.com/office/drawing/2014/main" id="{5FDFD7C0-1E30-4E40-8051-B12DA4D50FD6}"/>
            </a:ext>
          </a:extLst>
        </xdr:cNvPr>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171027</xdr:rowOff>
    </xdr:from>
    <xdr:to>
      <xdr:col>11</xdr:col>
      <xdr:colOff>82550</xdr:colOff>
      <xdr:row>66</xdr:row>
      <xdr:rowOff>101177</xdr:rowOff>
    </xdr:to>
    <xdr:sp macro="" textlink="">
      <xdr:nvSpPr>
        <xdr:cNvPr id="157" name="楕円 156">
          <a:extLst>
            <a:ext uri="{FF2B5EF4-FFF2-40B4-BE49-F238E27FC236}">
              <a16:creationId xmlns:a16="http://schemas.microsoft.com/office/drawing/2014/main" id="{CA95843D-6F53-43D8-8B72-034487BC1272}"/>
            </a:ext>
          </a:extLst>
        </xdr:cNvPr>
        <xdr:cNvSpPr/>
      </xdr:nvSpPr>
      <xdr:spPr>
        <a:xfrm>
          <a:off x="2286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85954</xdr:rowOff>
    </xdr:from>
    <xdr:ext cx="762000" cy="259045"/>
    <xdr:sp macro="" textlink="">
      <xdr:nvSpPr>
        <xdr:cNvPr id="158" name="テキスト ボックス 157">
          <a:extLst>
            <a:ext uri="{FF2B5EF4-FFF2-40B4-BE49-F238E27FC236}">
              <a16:creationId xmlns:a16="http://schemas.microsoft.com/office/drawing/2014/main" id="{9A7EF686-7107-4A78-8A95-569F160AA5EC}"/>
            </a:ext>
          </a:extLst>
        </xdr:cNvPr>
        <xdr:cNvSpPr txBox="1"/>
      </xdr:nvSpPr>
      <xdr:spPr>
        <a:xfrm>
          <a:off x="1955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59" name="楕円 158">
          <a:extLst>
            <a:ext uri="{FF2B5EF4-FFF2-40B4-BE49-F238E27FC236}">
              <a16:creationId xmlns:a16="http://schemas.microsoft.com/office/drawing/2014/main" id="{188075A5-FA0B-4B9D-A282-EFA6249699EF}"/>
            </a:ext>
          </a:extLst>
        </xdr:cNvPr>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152840</xdr:rowOff>
    </xdr:from>
    <xdr:ext cx="762000" cy="259045"/>
    <xdr:sp macro="" textlink="">
      <xdr:nvSpPr>
        <xdr:cNvPr id="160" name="テキスト ボックス 159">
          <a:extLst>
            <a:ext uri="{FF2B5EF4-FFF2-40B4-BE49-F238E27FC236}">
              <a16:creationId xmlns:a16="http://schemas.microsoft.com/office/drawing/2014/main" id="{813AAECF-D6B8-443F-A11B-09B267677187}"/>
            </a:ext>
          </a:extLst>
        </xdr:cNvPr>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C41BB76C-458D-46EB-9C59-E15343C218AC}"/>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925D6A1A-580E-4D45-A3C2-0EB44960CE0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6521AF2C-02D9-47D9-869F-8D59A6110485}"/>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38CAD41F-D4D1-4E17-A99A-DFA84852CDF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EFE55D8-B403-4BB1-B80C-4806FADE153B}"/>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CDFF31D0-10A6-45A3-B055-E7461029DEF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29552568-BBBE-4BDD-A0A6-609AC5F283E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5EEA6B3E-EE60-4D5B-95C5-1BB8170302E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1B5BA4E0-3502-45D1-A538-7C372F75B9FA}"/>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C2029BFB-A0D2-4CDE-8FF7-B0C46F8FBDB4}"/>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C6B49527-3532-4D94-8AE9-C35CBD81BD1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87564968-ABBF-4505-AC0E-08FAB095EA8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45A7DDE9-69AC-4FFF-B1E7-9659991DEFC5}"/>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類似団体平均、全国平均及び石川県平均の数値を下回っているのは、ゴミ処理業務や消防業務を一部事務組合で行っていることにより人件費が抑えられているためである。</a:t>
          </a:r>
        </a:p>
        <a:p>
          <a:r>
            <a:rPr kumimoji="1" lang="ja-JP" altLang="en-US" sz="1300">
              <a:latin typeface="ＭＳ Ｐゴシック" panose="020B0600070205080204" pitchFamily="50" charset="-128"/>
              <a:ea typeface="ＭＳ Ｐゴシック" panose="020B0600070205080204" pitchFamily="50" charset="-128"/>
            </a:rPr>
            <a:t>　今後は老朽化が進む公共施設の維持・修繕に今まで以上に費用がかかることが予想されるため、引き続き効率的な職員配置、事業見直しによる経費の節減や不要不急な事務事業の見直しを行うことにより、コスト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E285F2C6-E658-46AF-B3D0-A904656B1AB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F0D0E692-5741-4947-B2DB-D87BB7CE37FF}"/>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18DF0C58-73F2-4785-B84C-8BC0598A4431}"/>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AE5B86CB-6323-401A-B019-93DB4D2D34FD}"/>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878D6EBE-D2D0-4C14-9229-BE8E28CC253A}"/>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CEC0258F-D223-4EF5-AEF1-8B9EB2915425}"/>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E1743DE7-2FC4-4D3D-B58A-9350F66F3934}"/>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162BEB1C-FE56-4A37-A7DB-A5A1C1B8B0BC}"/>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896B121A-C41E-4093-82F3-D8FB2410070B}"/>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7B00C636-8BC7-4AA3-A00F-C1DA57458BCA}"/>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A6BDB3CD-F63D-4AAB-8DFE-37A7A8903F35}"/>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7714205F-BB8D-43C2-8CE0-14D51E8B4B93}"/>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20EA82EC-ACF0-4DF0-8AC3-9086ACAE13B6}"/>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6D7E5CB9-AEBF-4B10-AC83-2963C1AEBA56}"/>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80CCE6A6-213B-4423-8F63-63878D62489F}"/>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55ECE147-1DB5-48C9-A954-8E2769D3512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55508B8B-0576-4552-A15C-5FEDF8D67A9D}"/>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2BDDDBF3-5CAC-4823-864B-536952098EEF}"/>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A9A82FDD-66CC-4CD7-8C5F-B5D03CA90C69}"/>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541984D7-C642-4A74-8B5C-71BB8059E33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AC3B3C29-7A8E-426B-9F13-B086067FC3B6}"/>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33B76485-E228-43B0-9760-E26D8ADA34D5}"/>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190DA4C6-EFF7-4FEB-99FD-BF3149F12B1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60432</xdr:rowOff>
    </xdr:from>
    <xdr:to>
      <xdr:col>23</xdr:col>
      <xdr:colOff>133350</xdr:colOff>
      <xdr:row>81</xdr:row>
      <xdr:rowOff>63443</xdr:rowOff>
    </xdr:to>
    <xdr:cxnSp macro="">
      <xdr:nvCxnSpPr>
        <xdr:cNvPr id="197" name="直線コネクタ 196">
          <a:extLst>
            <a:ext uri="{FF2B5EF4-FFF2-40B4-BE49-F238E27FC236}">
              <a16:creationId xmlns:a16="http://schemas.microsoft.com/office/drawing/2014/main" id="{E23023E3-53E2-4BF5-9EF7-A066F054AA6D}"/>
            </a:ext>
          </a:extLst>
        </xdr:cNvPr>
        <xdr:cNvCxnSpPr/>
      </xdr:nvCxnSpPr>
      <xdr:spPr>
        <a:xfrm flipV="1">
          <a:off x="4114800" y="13947882"/>
          <a:ext cx="838200" cy="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6689A2A6-7ED4-4E35-8DC2-719B3AFDCFC5}"/>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DF29D5BE-47CB-46FE-B6C9-36FBE2C4B1BF}"/>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63443</xdr:rowOff>
    </xdr:from>
    <xdr:to>
      <xdr:col>19</xdr:col>
      <xdr:colOff>133350</xdr:colOff>
      <xdr:row>81</xdr:row>
      <xdr:rowOff>86091</xdr:rowOff>
    </xdr:to>
    <xdr:cxnSp macro="">
      <xdr:nvCxnSpPr>
        <xdr:cNvPr id="200" name="直線コネクタ 199">
          <a:extLst>
            <a:ext uri="{FF2B5EF4-FFF2-40B4-BE49-F238E27FC236}">
              <a16:creationId xmlns:a16="http://schemas.microsoft.com/office/drawing/2014/main" id="{14E35ED8-2A38-4519-B071-A167B54C91D9}"/>
            </a:ext>
          </a:extLst>
        </xdr:cNvPr>
        <xdr:cNvCxnSpPr/>
      </xdr:nvCxnSpPr>
      <xdr:spPr>
        <a:xfrm flipV="1">
          <a:off x="3225800" y="13950893"/>
          <a:ext cx="889000" cy="2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C0975B1C-95A1-4E11-B502-F75D41A90023}"/>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42FB67C9-7F9B-4E62-85E3-F14E3B0F0C04}"/>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150760</xdr:rowOff>
    </xdr:from>
    <xdr:to>
      <xdr:col>15</xdr:col>
      <xdr:colOff>82550</xdr:colOff>
      <xdr:row>81</xdr:row>
      <xdr:rowOff>86091</xdr:rowOff>
    </xdr:to>
    <xdr:cxnSp macro="">
      <xdr:nvCxnSpPr>
        <xdr:cNvPr id="203" name="直線コネクタ 202">
          <a:extLst>
            <a:ext uri="{FF2B5EF4-FFF2-40B4-BE49-F238E27FC236}">
              <a16:creationId xmlns:a16="http://schemas.microsoft.com/office/drawing/2014/main" id="{9E2C02F4-73CE-4DC0-8431-B8CC78CFF6D3}"/>
            </a:ext>
          </a:extLst>
        </xdr:cNvPr>
        <xdr:cNvCxnSpPr/>
      </xdr:nvCxnSpPr>
      <xdr:spPr>
        <a:xfrm>
          <a:off x="2336800" y="13866760"/>
          <a:ext cx="889000" cy="10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54DB364C-405C-464F-BE09-2D8423A5854F}"/>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a:extLst>
            <a:ext uri="{FF2B5EF4-FFF2-40B4-BE49-F238E27FC236}">
              <a16:creationId xmlns:a16="http://schemas.microsoft.com/office/drawing/2014/main" id="{BE338441-C724-49E2-8B72-B5D9118DB005}"/>
            </a:ext>
          </a:extLst>
        </xdr:cNvPr>
        <xdr:cNvSpPr txBox="1"/>
      </xdr:nvSpPr>
      <xdr:spPr>
        <a:xfrm>
          <a:off x="2844800" y="141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114105</xdr:rowOff>
    </xdr:from>
    <xdr:to>
      <xdr:col>11</xdr:col>
      <xdr:colOff>31750</xdr:colOff>
      <xdr:row>80</xdr:row>
      <xdr:rowOff>150760</xdr:rowOff>
    </xdr:to>
    <xdr:cxnSp macro="">
      <xdr:nvCxnSpPr>
        <xdr:cNvPr id="206" name="直線コネクタ 205">
          <a:extLst>
            <a:ext uri="{FF2B5EF4-FFF2-40B4-BE49-F238E27FC236}">
              <a16:creationId xmlns:a16="http://schemas.microsoft.com/office/drawing/2014/main" id="{900A55F9-1CE8-4596-AFC0-6B5AE58D10A1}"/>
            </a:ext>
          </a:extLst>
        </xdr:cNvPr>
        <xdr:cNvCxnSpPr/>
      </xdr:nvCxnSpPr>
      <xdr:spPr>
        <a:xfrm>
          <a:off x="1447800" y="13830105"/>
          <a:ext cx="889000" cy="3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48DFDD38-E955-4E96-B7D1-E909FDA14A2E}"/>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9AFFA89E-8F22-46AB-9A6F-03A57BE58B9A}"/>
            </a:ext>
          </a:extLst>
        </xdr:cNvPr>
        <xdr:cNvSpPr txBox="1"/>
      </xdr:nvSpPr>
      <xdr:spPr>
        <a:xfrm>
          <a:off x="1955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F6AD086F-EE98-4B6A-A5E0-03A91F67AEF3}"/>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1C762716-E5D3-4882-872D-1C473B88DA45}"/>
            </a:ext>
          </a:extLst>
        </xdr:cNvPr>
        <xdr:cNvSpPr txBox="1"/>
      </xdr:nvSpPr>
      <xdr:spPr>
        <a:xfrm>
          <a:off x="1066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960E0EF-EA5C-4C9C-BBC1-CC331992385C}"/>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A31D3AF2-965B-444C-AF67-95FFD8CBEBB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44D949F7-F9C5-4D0B-A9FF-73395E1A30D9}"/>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8219A5A0-6FEE-4513-9DF4-4D0A99E64C4E}"/>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55716E67-34D8-46D9-9717-8E7303D7EBA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9632</xdr:rowOff>
    </xdr:from>
    <xdr:to>
      <xdr:col>23</xdr:col>
      <xdr:colOff>184150</xdr:colOff>
      <xdr:row>81</xdr:row>
      <xdr:rowOff>111232</xdr:rowOff>
    </xdr:to>
    <xdr:sp macro="" textlink="">
      <xdr:nvSpPr>
        <xdr:cNvPr id="216" name="楕円 215">
          <a:extLst>
            <a:ext uri="{FF2B5EF4-FFF2-40B4-BE49-F238E27FC236}">
              <a16:creationId xmlns:a16="http://schemas.microsoft.com/office/drawing/2014/main" id="{70B46EA8-CBCE-4734-961E-C50BE1CF6539}"/>
            </a:ext>
          </a:extLst>
        </xdr:cNvPr>
        <xdr:cNvSpPr/>
      </xdr:nvSpPr>
      <xdr:spPr>
        <a:xfrm>
          <a:off x="4902200" y="1389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102359</xdr:rowOff>
    </xdr:from>
    <xdr:ext cx="762000" cy="259045"/>
    <xdr:sp macro="" textlink="">
      <xdr:nvSpPr>
        <xdr:cNvPr id="217" name="人件費・物件費等の状況該当値テキスト">
          <a:extLst>
            <a:ext uri="{FF2B5EF4-FFF2-40B4-BE49-F238E27FC236}">
              <a16:creationId xmlns:a16="http://schemas.microsoft.com/office/drawing/2014/main" id="{3500B461-3344-4EE7-BE6C-6580CB5D1B9D}"/>
            </a:ext>
          </a:extLst>
        </xdr:cNvPr>
        <xdr:cNvSpPr txBox="1"/>
      </xdr:nvSpPr>
      <xdr:spPr>
        <a:xfrm>
          <a:off x="5041900" y="1381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12643</xdr:rowOff>
    </xdr:from>
    <xdr:to>
      <xdr:col>19</xdr:col>
      <xdr:colOff>184150</xdr:colOff>
      <xdr:row>81</xdr:row>
      <xdr:rowOff>114243</xdr:rowOff>
    </xdr:to>
    <xdr:sp macro="" textlink="">
      <xdr:nvSpPr>
        <xdr:cNvPr id="218" name="楕円 217">
          <a:extLst>
            <a:ext uri="{FF2B5EF4-FFF2-40B4-BE49-F238E27FC236}">
              <a16:creationId xmlns:a16="http://schemas.microsoft.com/office/drawing/2014/main" id="{2996216E-FB67-481B-877B-905C0372875F}"/>
            </a:ext>
          </a:extLst>
        </xdr:cNvPr>
        <xdr:cNvSpPr/>
      </xdr:nvSpPr>
      <xdr:spPr>
        <a:xfrm>
          <a:off x="4064000" y="1390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124420</xdr:rowOff>
    </xdr:from>
    <xdr:ext cx="736600" cy="259045"/>
    <xdr:sp macro="" textlink="">
      <xdr:nvSpPr>
        <xdr:cNvPr id="219" name="テキスト ボックス 218">
          <a:extLst>
            <a:ext uri="{FF2B5EF4-FFF2-40B4-BE49-F238E27FC236}">
              <a16:creationId xmlns:a16="http://schemas.microsoft.com/office/drawing/2014/main" id="{3F4B87A5-34D6-4E28-B0FC-EEEB46602018}"/>
            </a:ext>
          </a:extLst>
        </xdr:cNvPr>
        <xdr:cNvSpPr txBox="1"/>
      </xdr:nvSpPr>
      <xdr:spPr>
        <a:xfrm>
          <a:off x="3733800" y="13668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35291</xdr:rowOff>
    </xdr:from>
    <xdr:to>
      <xdr:col>15</xdr:col>
      <xdr:colOff>133350</xdr:colOff>
      <xdr:row>81</xdr:row>
      <xdr:rowOff>136891</xdr:rowOff>
    </xdr:to>
    <xdr:sp macro="" textlink="">
      <xdr:nvSpPr>
        <xdr:cNvPr id="220" name="楕円 219">
          <a:extLst>
            <a:ext uri="{FF2B5EF4-FFF2-40B4-BE49-F238E27FC236}">
              <a16:creationId xmlns:a16="http://schemas.microsoft.com/office/drawing/2014/main" id="{BAE1DEDD-F316-4AD7-A223-6F47B069DB5A}"/>
            </a:ext>
          </a:extLst>
        </xdr:cNvPr>
        <xdr:cNvSpPr/>
      </xdr:nvSpPr>
      <xdr:spPr>
        <a:xfrm>
          <a:off x="3175000" y="139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147068</xdr:rowOff>
    </xdr:from>
    <xdr:ext cx="762000" cy="259045"/>
    <xdr:sp macro="" textlink="">
      <xdr:nvSpPr>
        <xdr:cNvPr id="221" name="テキスト ボックス 220">
          <a:extLst>
            <a:ext uri="{FF2B5EF4-FFF2-40B4-BE49-F238E27FC236}">
              <a16:creationId xmlns:a16="http://schemas.microsoft.com/office/drawing/2014/main" id="{DF181E29-268E-4CAB-9FC4-16481B9ABC35}"/>
            </a:ext>
          </a:extLst>
        </xdr:cNvPr>
        <xdr:cNvSpPr txBox="1"/>
      </xdr:nvSpPr>
      <xdr:spPr>
        <a:xfrm>
          <a:off x="2844800" y="1369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99960</xdr:rowOff>
    </xdr:from>
    <xdr:to>
      <xdr:col>11</xdr:col>
      <xdr:colOff>82550</xdr:colOff>
      <xdr:row>81</xdr:row>
      <xdr:rowOff>30110</xdr:rowOff>
    </xdr:to>
    <xdr:sp macro="" textlink="">
      <xdr:nvSpPr>
        <xdr:cNvPr id="222" name="楕円 221">
          <a:extLst>
            <a:ext uri="{FF2B5EF4-FFF2-40B4-BE49-F238E27FC236}">
              <a16:creationId xmlns:a16="http://schemas.microsoft.com/office/drawing/2014/main" id="{12E2DDB0-64FD-444D-92F0-325DC3FD14BB}"/>
            </a:ext>
          </a:extLst>
        </xdr:cNvPr>
        <xdr:cNvSpPr/>
      </xdr:nvSpPr>
      <xdr:spPr>
        <a:xfrm>
          <a:off x="2286000" y="1381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40287</xdr:rowOff>
    </xdr:from>
    <xdr:ext cx="762000" cy="259045"/>
    <xdr:sp macro="" textlink="">
      <xdr:nvSpPr>
        <xdr:cNvPr id="223" name="テキスト ボックス 222">
          <a:extLst>
            <a:ext uri="{FF2B5EF4-FFF2-40B4-BE49-F238E27FC236}">
              <a16:creationId xmlns:a16="http://schemas.microsoft.com/office/drawing/2014/main" id="{98CA55CA-1AC0-4353-98EC-0A6A6D31C6F2}"/>
            </a:ext>
          </a:extLst>
        </xdr:cNvPr>
        <xdr:cNvSpPr txBox="1"/>
      </xdr:nvSpPr>
      <xdr:spPr>
        <a:xfrm>
          <a:off x="1955800" y="1358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63305</xdr:rowOff>
    </xdr:from>
    <xdr:to>
      <xdr:col>7</xdr:col>
      <xdr:colOff>31750</xdr:colOff>
      <xdr:row>80</xdr:row>
      <xdr:rowOff>164905</xdr:rowOff>
    </xdr:to>
    <xdr:sp macro="" textlink="">
      <xdr:nvSpPr>
        <xdr:cNvPr id="224" name="楕円 223">
          <a:extLst>
            <a:ext uri="{FF2B5EF4-FFF2-40B4-BE49-F238E27FC236}">
              <a16:creationId xmlns:a16="http://schemas.microsoft.com/office/drawing/2014/main" id="{AA6F5E2E-F5BA-47FC-86D0-9F79CA8D4BFA}"/>
            </a:ext>
          </a:extLst>
        </xdr:cNvPr>
        <xdr:cNvSpPr/>
      </xdr:nvSpPr>
      <xdr:spPr>
        <a:xfrm>
          <a:off x="1397000" y="137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3632</xdr:rowOff>
    </xdr:from>
    <xdr:ext cx="762000" cy="259045"/>
    <xdr:sp macro="" textlink="">
      <xdr:nvSpPr>
        <xdr:cNvPr id="225" name="テキスト ボックス 224">
          <a:extLst>
            <a:ext uri="{FF2B5EF4-FFF2-40B4-BE49-F238E27FC236}">
              <a16:creationId xmlns:a16="http://schemas.microsoft.com/office/drawing/2014/main" id="{4381FC84-26FA-474B-8612-0FA1AAA4B044}"/>
            </a:ext>
          </a:extLst>
        </xdr:cNvPr>
        <xdr:cNvSpPr txBox="1"/>
      </xdr:nvSpPr>
      <xdr:spPr>
        <a:xfrm>
          <a:off x="1066800" y="1354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7CD407A3-8553-4A17-ABFD-97B1438FBDE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5A46DF72-C2B8-4296-80BD-D5FCBADEF9FD}"/>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9D267058-3B29-40BF-90DE-6BB98DBB7B0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5D6897CE-9985-4E5D-A9FA-D0025D917C2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C0BBBD47-F70B-40FD-B2CF-26C2E197203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64789F66-799B-403B-8A93-2354F37DDC9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D6E3B8E4-26AC-44DE-9EE0-96A6B191F9A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5068A01F-78D1-485C-8D63-743E73FF5548}"/>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DEE28EB8-67CF-496B-BA79-955B1427C057}"/>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8FD5C8C8-CCD9-45C2-A9B6-EEAE2056797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82FD484B-11F7-4EDB-9B44-C9E01BDC7B58}"/>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41137508-6479-4C95-8751-BBDB67F8B51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42AD8315-894D-4742-9E70-4DA5E88E19D9}"/>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国準拠により給与改定を行っており、全国市平均の数値を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ポイント下回り、類似団体平均の数値を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　今後も国の給与改定の動向に注視しながら、引き続き給与水準の適正化に努める。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141052E8-2F13-4847-BE1D-F7E707E3AE85}"/>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4FBC8F53-B853-45F9-B3B4-CB75326D598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234B9282-070C-4872-BA58-34F5BF571ABC}"/>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1C0BC0B-A0D5-4A8A-8A51-BC9C4C571738}"/>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5C3C9FE1-D34C-402A-8B1A-A6FB7EE4EDA7}"/>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4D5F940C-B9BE-4019-A729-13C828030D94}"/>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37FC10BE-E694-44BD-A674-6259902DD125}"/>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148E13A0-595D-4EA4-B2AA-586E2217BB5F}"/>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BBEB58E6-752B-4233-8C8E-5C602E4B1BCD}"/>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E3F8C3A7-88EE-4CB8-9779-56B3B4F1CE75}"/>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C762FF70-1C3E-442F-95F2-41C4FFBC4AA9}"/>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7B627CD-6562-4DE8-A0B5-BF73925D69A5}"/>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21AB4EBB-1677-40FF-9CB3-B48149BBB123}"/>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826E8018-9E07-4FE8-A167-A29D76E7FD3A}"/>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328C2483-3F11-4525-9710-08A2EF467F7A}"/>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703A9B58-E5F9-465E-A225-1A182DC30BE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368EEC63-C483-4749-977F-E6269FCDCD8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1F31163D-15E3-4938-B243-E7F7E7BC96BC}"/>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26E5D946-17D0-4BE1-8605-7D0FE66861FA}"/>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4FA285A6-CDBC-4E91-A18D-81E9A353C645}"/>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16B9E961-6DA9-4E17-8AA8-84025E53FF82}"/>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2A796C06-C1BC-45EF-951D-86C32D06C65B}"/>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33564</xdr:rowOff>
    </xdr:to>
    <xdr:cxnSp macro="">
      <xdr:nvCxnSpPr>
        <xdr:cNvPr id="261" name="直線コネクタ 260">
          <a:extLst>
            <a:ext uri="{FF2B5EF4-FFF2-40B4-BE49-F238E27FC236}">
              <a16:creationId xmlns:a16="http://schemas.microsoft.com/office/drawing/2014/main" id="{CBFFE8C3-91E8-4227-8FEC-96E7AABBEB69}"/>
            </a:ext>
          </a:extLst>
        </xdr:cNvPr>
        <xdr:cNvCxnSpPr/>
      </xdr:nvCxnSpPr>
      <xdr:spPr>
        <a:xfrm flipV="1">
          <a:off x="16179800" y="1488077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39E37518-D2B8-459B-B86F-9B21B9CC17B3}"/>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9BDBA0E2-EA0D-420E-ADE6-2300E2792F6F}"/>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33564</xdr:rowOff>
    </xdr:to>
    <xdr:cxnSp macro="">
      <xdr:nvCxnSpPr>
        <xdr:cNvPr id="264" name="直線コネクタ 263">
          <a:extLst>
            <a:ext uri="{FF2B5EF4-FFF2-40B4-BE49-F238E27FC236}">
              <a16:creationId xmlns:a16="http://schemas.microsoft.com/office/drawing/2014/main" id="{6FA27130-5601-46B9-A4E0-2C392E0C4323}"/>
            </a:ext>
          </a:extLst>
        </xdr:cNvPr>
        <xdr:cNvCxnSpPr/>
      </xdr:nvCxnSpPr>
      <xdr:spPr>
        <a:xfrm>
          <a:off x="15290800" y="148807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DE253EA3-5CEA-4CD0-B582-B0FD4E2DCF38}"/>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533BE51D-089F-4747-969E-EB48815D2FBA}"/>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136071</xdr:rowOff>
    </xdr:to>
    <xdr:cxnSp macro="">
      <xdr:nvCxnSpPr>
        <xdr:cNvPr id="267" name="直線コネクタ 266">
          <a:extLst>
            <a:ext uri="{FF2B5EF4-FFF2-40B4-BE49-F238E27FC236}">
              <a16:creationId xmlns:a16="http://schemas.microsoft.com/office/drawing/2014/main" id="{E544D181-4A7A-4393-A9CF-CD8E6F4923DD}"/>
            </a:ext>
          </a:extLst>
        </xdr:cNvPr>
        <xdr:cNvCxnSpPr/>
      </xdr:nvCxnSpPr>
      <xdr:spPr>
        <a:xfrm>
          <a:off x="14401800" y="148118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296EE74A-3D0E-474B-BA40-28B116EB8D6D}"/>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C2663554-D9F5-454B-B674-35D8AE9C5CB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84364</xdr:rowOff>
    </xdr:to>
    <xdr:cxnSp macro="">
      <xdr:nvCxnSpPr>
        <xdr:cNvPr id="270" name="直線コネクタ 269">
          <a:extLst>
            <a:ext uri="{FF2B5EF4-FFF2-40B4-BE49-F238E27FC236}">
              <a16:creationId xmlns:a16="http://schemas.microsoft.com/office/drawing/2014/main" id="{59EF2050-FBF8-4590-AC1C-2C3C0F3829FA}"/>
            </a:ext>
          </a:extLst>
        </xdr:cNvPr>
        <xdr:cNvCxnSpPr/>
      </xdr:nvCxnSpPr>
      <xdr:spPr>
        <a:xfrm flipV="1">
          <a:off x="13512800" y="148118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C8525090-96EF-41A4-AA03-7B6922682E32}"/>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a:extLst>
            <a:ext uri="{FF2B5EF4-FFF2-40B4-BE49-F238E27FC236}">
              <a16:creationId xmlns:a16="http://schemas.microsoft.com/office/drawing/2014/main" id="{F16AA761-1118-4FAD-94D0-DAC16C16CDC7}"/>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58917BF4-A694-4056-9363-25A47E1BECAE}"/>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86975CDE-196D-4A8C-83E5-DC657D12C5DE}"/>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6481FCAC-EAC1-4125-B98E-7720899FD857}"/>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F4BA6FF2-99CD-4E6E-961F-056022C34F07}"/>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CD27357B-EA7D-4218-A6F5-C3DB7E8CE16E}"/>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9CA9FC5-BE4A-4945-941C-F043D805FC3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4ECAE6F3-52BE-4E98-B66A-7CB02C290D8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80" name="楕円 279">
          <a:extLst>
            <a:ext uri="{FF2B5EF4-FFF2-40B4-BE49-F238E27FC236}">
              <a16:creationId xmlns:a16="http://schemas.microsoft.com/office/drawing/2014/main" id="{29B01E75-47E8-46EC-9772-92686C006AAB}"/>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81" name="給与水準   （国との比較）該当値テキスト">
          <a:extLst>
            <a:ext uri="{FF2B5EF4-FFF2-40B4-BE49-F238E27FC236}">
              <a16:creationId xmlns:a16="http://schemas.microsoft.com/office/drawing/2014/main" id="{67084F6B-D9E5-43C1-9616-437C30F8EC84}"/>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2" name="楕円 281">
          <a:extLst>
            <a:ext uri="{FF2B5EF4-FFF2-40B4-BE49-F238E27FC236}">
              <a16:creationId xmlns:a16="http://schemas.microsoft.com/office/drawing/2014/main" id="{960B0FE1-302E-4710-9AC4-CBFF68DE391E}"/>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3" name="テキスト ボックス 282">
          <a:extLst>
            <a:ext uri="{FF2B5EF4-FFF2-40B4-BE49-F238E27FC236}">
              <a16:creationId xmlns:a16="http://schemas.microsoft.com/office/drawing/2014/main" id="{7508F1D6-A6CD-4C70-A6DB-5BE041556C2C}"/>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4" name="楕円 283">
          <a:extLst>
            <a:ext uri="{FF2B5EF4-FFF2-40B4-BE49-F238E27FC236}">
              <a16:creationId xmlns:a16="http://schemas.microsoft.com/office/drawing/2014/main" id="{D9B7D9B0-3DDE-4C7D-B222-29D96B796298}"/>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5" name="テキスト ボックス 284">
          <a:extLst>
            <a:ext uri="{FF2B5EF4-FFF2-40B4-BE49-F238E27FC236}">
              <a16:creationId xmlns:a16="http://schemas.microsoft.com/office/drawing/2014/main" id="{120B0FC8-3F6D-4C43-99D9-D334A694C888}"/>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6" name="楕円 285">
          <a:extLst>
            <a:ext uri="{FF2B5EF4-FFF2-40B4-BE49-F238E27FC236}">
              <a16:creationId xmlns:a16="http://schemas.microsoft.com/office/drawing/2014/main" id="{2881498E-9ECB-49BE-938A-E43BB5C4138B}"/>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87" name="テキスト ボックス 286">
          <a:extLst>
            <a:ext uri="{FF2B5EF4-FFF2-40B4-BE49-F238E27FC236}">
              <a16:creationId xmlns:a16="http://schemas.microsoft.com/office/drawing/2014/main" id="{8AD9C8F0-4D92-4107-991F-AF7530FAE50B}"/>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8" name="楕円 287">
          <a:extLst>
            <a:ext uri="{FF2B5EF4-FFF2-40B4-BE49-F238E27FC236}">
              <a16:creationId xmlns:a16="http://schemas.microsoft.com/office/drawing/2014/main" id="{736E5D99-A576-447D-97DC-B28308221EB6}"/>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89" name="テキスト ボックス 288">
          <a:extLst>
            <a:ext uri="{FF2B5EF4-FFF2-40B4-BE49-F238E27FC236}">
              <a16:creationId xmlns:a16="http://schemas.microsoft.com/office/drawing/2014/main" id="{14B8A67F-D37B-4F79-AFF9-86288E74C72D}"/>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90F138BB-00BD-4D10-93F9-42A08691E98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660BE494-FEEF-4F69-836C-6C06EA2DB82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50952415-FC84-4D2C-8C5C-1AA74F64B1F8}"/>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A8D3B6B1-420F-4DFB-99A5-F9A6D118BFA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D001D1F6-0CDB-4991-AC81-F172E92E1CD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5F44EC23-3BDB-47D1-8D5A-43D7795F6E1A}"/>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614F23F5-9005-470B-83F6-27671953A2A7}"/>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DE6F8E5-B9B2-45AE-A9F7-FD26A175911D}"/>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5545BC06-D61B-4893-9F48-41900DA0D9A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7E7794D7-39F7-4C49-8774-A92ED206578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12505F84-945E-4815-88B1-1419C2EAA02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5344F0AA-D0E3-45F2-9374-27C02A93773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7660C461-70CB-4ABE-8346-0A961D07878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ゴミ処理業務や消防業務を一部事務組合で行っていることにより類似団体平均、全国平均及び石川県平均の数値を下回っているが、人口増に伴う事務量の増加にも配慮しつつ、引き続き効率的な職員配置による定員管理の適正化や事務の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95DAAD9B-4606-45C9-89AC-B18456FB478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DA5E51E2-9F82-48C1-9DB7-4E782747307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DDCE5733-D176-46A9-B298-A4C0CD73946B}"/>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5E56BF52-240E-486B-95E8-50A916A653DE}"/>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C1B9E29A-B559-427B-92F0-8D7AF4880A8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BF5678B-25A7-47C3-9F67-EAEEE37EEAF9}"/>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7E5C4675-A02F-4CC0-8E0E-F6B72EEE815A}"/>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8CB7A0E5-6AF0-4CE8-94D7-CC181876E5A1}"/>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3B06BFAA-3E36-4FCB-BC54-12B8D437479D}"/>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EB6C71-6CE1-4B90-96C0-60F670621A58}"/>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41C8E73F-4C72-40D7-8A18-2775B2A43E79}"/>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AD9390A7-3135-4F11-A566-F6CE306C8232}"/>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2DC6CDDC-8B6A-45DB-8D4C-1E7434658485}"/>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9D65BC88-3D25-4829-ADC9-44DCA0F5B33A}"/>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1E69CAC0-D338-4F4D-8EAD-9FC71D4194D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F857F41E-287F-4883-B1FA-3BBC77CB0D9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60825EDD-0F3D-43E5-9050-E541894C9617}"/>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818689CA-2AD1-43D7-B7B1-569EDC446459}"/>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72B53BF8-CC62-4DD7-9115-CDEAFF5101D7}"/>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1F89F7D-F98A-4CE1-80E5-28E4B94A13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37205C7-ECCF-47D2-B157-8129740AE7B6}"/>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65617</xdr:rowOff>
    </xdr:from>
    <xdr:to>
      <xdr:col>81</xdr:col>
      <xdr:colOff>44450</xdr:colOff>
      <xdr:row>60</xdr:row>
      <xdr:rowOff>73660</xdr:rowOff>
    </xdr:to>
    <xdr:cxnSp macro="">
      <xdr:nvCxnSpPr>
        <xdr:cNvPr id="324" name="直線コネクタ 323">
          <a:extLst>
            <a:ext uri="{FF2B5EF4-FFF2-40B4-BE49-F238E27FC236}">
              <a16:creationId xmlns:a16="http://schemas.microsoft.com/office/drawing/2014/main" id="{5657C231-9F17-4070-8C08-C54DE1D572CE}"/>
            </a:ext>
          </a:extLst>
        </xdr:cNvPr>
        <xdr:cNvCxnSpPr/>
      </xdr:nvCxnSpPr>
      <xdr:spPr>
        <a:xfrm>
          <a:off x="16179800" y="103526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78B4FF86-D61B-40C2-8D71-001D6B3D1414}"/>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8A3C8469-C553-4C80-B6F7-94B4110557F3}"/>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65617</xdr:rowOff>
    </xdr:from>
    <xdr:to>
      <xdr:col>77</xdr:col>
      <xdr:colOff>44450</xdr:colOff>
      <xdr:row>60</xdr:row>
      <xdr:rowOff>73660</xdr:rowOff>
    </xdr:to>
    <xdr:cxnSp macro="">
      <xdr:nvCxnSpPr>
        <xdr:cNvPr id="327" name="直線コネクタ 326">
          <a:extLst>
            <a:ext uri="{FF2B5EF4-FFF2-40B4-BE49-F238E27FC236}">
              <a16:creationId xmlns:a16="http://schemas.microsoft.com/office/drawing/2014/main" id="{51D18351-4AF5-4BE3-86C8-7A02D9255E3E}"/>
            </a:ext>
          </a:extLst>
        </xdr:cNvPr>
        <xdr:cNvCxnSpPr/>
      </xdr:nvCxnSpPr>
      <xdr:spPr>
        <a:xfrm flipV="1">
          <a:off x="15290800" y="103526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81F2009-A780-4606-8DAE-069D81FCF133}"/>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D4773707-24C6-4F59-B5E7-5EEBE007F01B}"/>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73660</xdr:rowOff>
    </xdr:from>
    <xdr:to>
      <xdr:col>72</xdr:col>
      <xdr:colOff>203200</xdr:colOff>
      <xdr:row>60</xdr:row>
      <xdr:rowOff>95779</xdr:rowOff>
    </xdr:to>
    <xdr:cxnSp macro="">
      <xdr:nvCxnSpPr>
        <xdr:cNvPr id="330" name="直線コネクタ 329">
          <a:extLst>
            <a:ext uri="{FF2B5EF4-FFF2-40B4-BE49-F238E27FC236}">
              <a16:creationId xmlns:a16="http://schemas.microsoft.com/office/drawing/2014/main" id="{A01ACD1A-684A-4B2D-AB11-5478D6C409B0}"/>
            </a:ext>
          </a:extLst>
        </xdr:cNvPr>
        <xdr:cNvCxnSpPr/>
      </xdr:nvCxnSpPr>
      <xdr:spPr>
        <a:xfrm flipV="1">
          <a:off x="14401800" y="1036066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CF4CF7F5-8E73-4802-9AF2-3A9CDC2764BE}"/>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FAEA9B0A-5AE0-4234-8886-F01787A7CD7D}"/>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91757</xdr:rowOff>
    </xdr:from>
    <xdr:to>
      <xdr:col>68</xdr:col>
      <xdr:colOff>152400</xdr:colOff>
      <xdr:row>60</xdr:row>
      <xdr:rowOff>95779</xdr:rowOff>
    </xdr:to>
    <xdr:cxnSp macro="">
      <xdr:nvCxnSpPr>
        <xdr:cNvPr id="333" name="直線コネクタ 332">
          <a:extLst>
            <a:ext uri="{FF2B5EF4-FFF2-40B4-BE49-F238E27FC236}">
              <a16:creationId xmlns:a16="http://schemas.microsoft.com/office/drawing/2014/main" id="{54E4DDB1-2FAB-41E7-91E6-5ABB1AFBC273}"/>
            </a:ext>
          </a:extLst>
        </xdr:cNvPr>
        <xdr:cNvCxnSpPr/>
      </xdr:nvCxnSpPr>
      <xdr:spPr>
        <a:xfrm>
          <a:off x="13512800" y="1037875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68F090E5-3048-4452-A582-AFFAE94B5259}"/>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a:extLst>
            <a:ext uri="{FF2B5EF4-FFF2-40B4-BE49-F238E27FC236}">
              <a16:creationId xmlns:a16="http://schemas.microsoft.com/office/drawing/2014/main" id="{D516527D-7F4D-4956-97FB-0B6BC5A59968}"/>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802DBBAF-8836-423C-A6CC-8C93B43DBDA7}"/>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7" name="テキスト ボックス 336">
          <a:extLst>
            <a:ext uri="{FF2B5EF4-FFF2-40B4-BE49-F238E27FC236}">
              <a16:creationId xmlns:a16="http://schemas.microsoft.com/office/drawing/2014/main" id="{0850693B-C3FD-41F5-844B-CE3D74ACFEC1}"/>
            </a:ext>
          </a:extLst>
        </xdr:cNvPr>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2263C50F-159C-4198-A819-FB698DA656F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D8EC7815-A9FC-4598-9DA8-380B9CB5582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AFED0705-4BBE-45E8-9847-507E7E05142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494360DC-50D0-41EA-8677-FC04377AF7C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ADD1953-86D7-4D00-BA2D-D1C7301ABCA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22860</xdr:rowOff>
    </xdr:from>
    <xdr:to>
      <xdr:col>81</xdr:col>
      <xdr:colOff>95250</xdr:colOff>
      <xdr:row>60</xdr:row>
      <xdr:rowOff>124460</xdr:rowOff>
    </xdr:to>
    <xdr:sp macro="" textlink="">
      <xdr:nvSpPr>
        <xdr:cNvPr id="343" name="楕円 342">
          <a:extLst>
            <a:ext uri="{FF2B5EF4-FFF2-40B4-BE49-F238E27FC236}">
              <a16:creationId xmlns:a16="http://schemas.microsoft.com/office/drawing/2014/main" id="{0A8FD8EB-7BA6-438B-BA92-DED40F42A9D7}"/>
            </a:ext>
          </a:extLst>
        </xdr:cNvPr>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39387</xdr:rowOff>
    </xdr:from>
    <xdr:ext cx="762000" cy="259045"/>
    <xdr:sp macro="" textlink="">
      <xdr:nvSpPr>
        <xdr:cNvPr id="344" name="定員管理の状況該当値テキスト">
          <a:extLst>
            <a:ext uri="{FF2B5EF4-FFF2-40B4-BE49-F238E27FC236}">
              <a16:creationId xmlns:a16="http://schemas.microsoft.com/office/drawing/2014/main" id="{45D1B3AD-3B00-416D-B361-3269C12BB72A}"/>
            </a:ext>
          </a:extLst>
        </xdr:cNvPr>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14817</xdr:rowOff>
    </xdr:from>
    <xdr:to>
      <xdr:col>77</xdr:col>
      <xdr:colOff>95250</xdr:colOff>
      <xdr:row>60</xdr:row>
      <xdr:rowOff>116417</xdr:rowOff>
    </xdr:to>
    <xdr:sp macro="" textlink="">
      <xdr:nvSpPr>
        <xdr:cNvPr id="345" name="楕円 344">
          <a:extLst>
            <a:ext uri="{FF2B5EF4-FFF2-40B4-BE49-F238E27FC236}">
              <a16:creationId xmlns:a16="http://schemas.microsoft.com/office/drawing/2014/main" id="{D843F64E-14DE-40F5-BF80-65B2FA572499}"/>
            </a:ext>
          </a:extLst>
        </xdr:cNvPr>
        <xdr:cNvSpPr/>
      </xdr:nvSpPr>
      <xdr:spPr>
        <a:xfrm>
          <a:off x="16129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126594</xdr:rowOff>
    </xdr:from>
    <xdr:ext cx="736600" cy="259045"/>
    <xdr:sp macro="" textlink="">
      <xdr:nvSpPr>
        <xdr:cNvPr id="346" name="テキスト ボックス 345">
          <a:extLst>
            <a:ext uri="{FF2B5EF4-FFF2-40B4-BE49-F238E27FC236}">
              <a16:creationId xmlns:a16="http://schemas.microsoft.com/office/drawing/2014/main" id="{4E1D86C3-D6DE-444D-B868-C56FCD0A0E0F}"/>
            </a:ext>
          </a:extLst>
        </xdr:cNvPr>
        <xdr:cNvSpPr txBox="1"/>
      </xdr:nvSpPr>
      <xdr:spPr>
        <a:xfrm>
          <a:off x="15798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22860</xdr:rowOff>
    </xdr:from>
    <xdr:to>
      <xdr:col>73</xdr:col>
      <xdr:colOff>44450</xdr:colOff>
      <xdr:row>60</xdr:row>
      <xdr:rowOff>124460</xdr:rowOff>
    </xdr:to>
    <xdr:sp macro="" textlink="">
      <xdr:nvSpPr>
        <xdr:cNvPr id="347" name="楕円 346">
          <a:extLst>
            <a:ext uri="{FF2B5EF4-FFF2-40B4-BE49-F238E27FC236}">
              <a16:creationId xmlns:a16="http://schemas.microsoft.com/office/drawing/2014/main" id="{31136064-40D6-42A7-B069-CDC86F99CC63}"/>
            </a:ext>
          </a:extLst>
        </xdr:cNvPr>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134637</xdr:rowOff>
    </xdr:from>
    <xdr:ext cx="762000" cy="259045"/>
    <xdr:sp macro="" textlink="">
      <xdr:nvSpPr>
        <xdr:cNvPr id="348" name="テキスト ボックス 347">
          <a:extLst>
            <a:ext uri="{FF2B5EF4-FFF2-40B4-BE49-F238E27FC236}">
              <a16:creationId xmlns:a16="http://schemas.microsoft.com/office/drawing/2014/main" id="{A87E7805-AAFC-4B02-927D-C6FC3456A3B5}"/>
            </a:ext>
          </a:extLst>
        </xdr:cNvPr>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44979</xdr:rowOff>
    </xdr:from>
    <xdr:to>
      <xdr:col>68</xdr:col>
      <xdr:colOff>203200</xdr:colOff>
      <xdr:row>60</xdr:row>
      <xdr:rowOff>146579</xdr:rowOff>
    </xdr:to>
    <xdr:sp macro="" textlink="">
      <xdr:nvSpPr>
        <xdr:cNvPr id="349" name="楕円 348">
          <a:extLst>
            <a:ext uri="{FF2B5EF4-FFF2-40B4-BE49-F238E27FC236}">
              <a16:creationId xmlns:a16="http://schemas.microsoft.com/office/drawing/2014/main" id="{4212516F-9A7B-46D4-87AF-268623D9CB38}"/>
            </a:ext>
          </a:extLst>
        </xdr:cNvPr>
        <xdr:cNvSpPr/>
      </xdr:nvSpPr>
      <xdr:spPr>
        <a:xfrm>
          <a:off x="14351000" y="103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156756</xdr:rowOff>
    </xdr:from>
    <xdr:ext cx="762000" cy="259045"/>
    <xdr:sp macro="" textlink="">
      <xdr:nvSpPr>
        <xdr:cNvPr id="350" name="テキスト ボックス 349">
          <a:extLst>
            <a:ext uri="{FF2B5EF4-FFF2-40B4-BE49-F238E27FC236}">
              <a16:creationId xmlns:a16="http://schemas.microsoft.com/office/drawing/2014/main" id="{E0A999CF-CE15-42BE-8A62-3F8993182520}"/>
            </a:ext>
          </a:extLst>
        </xdr:cNvPr>
        <xdr:cNvSpPr txBox="1"/>
      </xdr:nvSpPr>
      <xdr:spPr>
        <a:xfrm>
          <a:off x="14020800" y="10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40957</xdr:rowOff>
    </xdr:from>
    <xdr:to>
      <xdr:col>64</xdr:col>
      <xdr:colOff>152400</xdr:colOff>
      <xdr:row>60</xdr:row>
      <xdr:rowOff>142557</xdr:rowOff>
    </xdr:to>
    <xdr:sp macro="" textlink="">
      <xdr:nvSpPr>
        <xdr:cNvPr id="351" name="楕円 350">
          <a:extLst>
            <a:ext uri="{FF2B5EF4-FFF2-40B4-BE49-F238E27FC236}">
              <a16:creationId xmlns:a16="http://schemas.microsoft.com/office/drawing/2014/main" id="{F698DFF4-63DC-4A47-A35B-2D0269469099}"/>
            </a:ext>
          </a:extLst>
        </xdr:cNvPr>
        <xdr:cNvSpPr/>
      </xdr:nvSpPr>
      <xdr:spPr>
        <a:xfrm>
          <a:off x="13462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152734</xdr:rowOff>
    </xdr:from>
    <xdr:ext cx="762000" cy="259045"/>
    <xdr:sp macro="" textlink="">
      <xdr:nvSpPr>
        <xdr:cNvPr id="352" name="テキスト ボックス 351">
          <a:extLst>
            <a:ext uri="{FF2B5EF4-FFF2-40B4-BE49-F238E27FC236}">
              <a16:creationId xmlns:a16="http://schemas.microsoft.com/office/drawing/2014/main" id="{A6388522-E743-4B2E-92DB-6A5C665FDA38}"/>
            </a:ext>
          </a:extLst>
        </xdr:cNvPr>
        <xdr:cNvSpPr txBox="1"/>
      </xdr:nvSpPr>
      <xdr:spPr>
        <a:xfrm>
          <a:off x="13131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8CE6B147-B305-4880-B345-B4343CA6F70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64E74877-8324-4CC5-9E39-0480C188C5F6}"/>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15596882-2628-46C5-8B02-56C4BABF24EA}"/>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971FEFBA-E31B-4001-999B-DC22E89049E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32A3C53B-04E2-4D3B-8812-3AC2ED8E220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83265A2C-1A5C-43CD-BB9D-29F3F0EFB98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1EA6FA74-50B4-4FCB-87CA-1EF9E91FD195}"/>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79447D42-AB8D-4D1F-B8ED-215271AC627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1386E8EB-DFEE-4FCD-807A-C1738BB1AA37}"/>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964C6304-21CC-4980-B86A-3EEFCA326E64}"/>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3C41C3FC-EF95-444F-ADD5-5DF12D0FF75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9DF618E2-5F24-4FE3-B005-5FE6ADC909BA}"/>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D53DB3A6-1422-4D6D-921B-FAEC1C2E854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野々市中央地区整備事業）の地方債償還が開始されたものの、都市計画税の税率増による地方債償還額への充当財源の増、また大きな償還開始事業もなく起債償還が進んだことから、前年度と同率となった。</a:t>
          </a:r>
        </a:p>
        <a:p>
          <a:r>
            <a:rPr kumimoji="1" lang="ja-JP" altLang="en-US" sz="1300">
              <a:latin typeface="ＭＳ Ｐゴシック" panose="020B0600070205080204" pitchFamily="50" charset="-128"/>
              <a:ea typeface="ＭＳ Ｐゴシック" panose="020B0600070205080204" pitchFamily="50" charset="-128"/>
            </a:rPr>
            <a:t>　令和元年度から類似団体平均の数値を上回る状況が続いているため、引き続き関係する公営企業や一部事務組合の公債費の状況を注視しつつ、普通会計における建設地方債の新規発行の抑制、交付税措置のある有利な地方債の活用により公債費負担の更なる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E0E323E-E8E9-4B41-85A3-5B412297CF69}"/>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5C4A0237-099F-4ED7-88D2-F3953DAEA2C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F42B274-5B3C-4A6E-8FD9-1B7EC6A4472C}"/>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73F06BB2-2857-40CF-BFD9-BB6F02B5CDB7}"/>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57139EF7-681E-4E6C-8339-B4FF1BA491F5}"/>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D38B4B5E-9FDA-4DDB-9536-3B8E2B6DEBD7}"/>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390A0F58-688D-43F6-9258-93C2F9F5BD78}"/>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AB5479F7-6245-4E36-A8CD-1167CA70126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AA3BCB92-9D24-4B74-8946-4FD85A6AD21E}"/>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B719961A-E8EB-471E-9F19-98B221116A87}"/>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32736A32-4A52-454B-A5B6-3A23D838331D}"/>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1380C25B-02FD-4384-8EB6-EC80B026BEB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DDCCBEE8-1B6B-45D0-BBF9-FF7575CCB37D}"/>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209218FC-F3DC-4E9A-AEFD-D6900A8C236D}"/>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77B266E8-F1F2-42F7-A3F2-C33EDB788B1B}"/>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86E2DCAC-0EFD-4A3D-9FD9-8555CE9AB285}"/>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887A3F4C-1615-4431-B6DC-AE73C05FC09C}"/>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B3510A86-5573-46D5-AD91-6C67E2D82795}"/>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46F54AB9-B8F2-499D-AEDC-1FAB1AD8F26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116417</xdr:rowOff>
    </xdr:to>
    <xdr:cxnSp macro="">
      <xdr:nvCxnSpPr>
        <xdr:cNvPr id="385" name="直線コネクタ 384">
          <a:extLst>
            <a:ext uri="{FF2B5EF4-FFF2-40B4-BE49-F238E27FC236}">
              <a16:creationId xmlns:a16="http://schemas.microsoft.com/office/drawing/2014/main" id="{6D8B32DD-1DE8-4F17-B004-CA7F74C603E3}"/>
            </a:ext>
          </a:extLst>
        </xdr:cNvPr>
        <xdr:cNvCxnSpPr/>
      </xdr:nvCxnSpPr>
      <xdr:spPr>
        <a:xfrm>
          <a:off x="16179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a:extLst>
            <a:ext uri="{FF2B5EF4-FFF2-40B4-BE49-F238E27FC236}">
              <a16:creationId xmlns:a16="http://schemas.microsoft.com/office/drawing/2014/main" id="{83566553-9601-424D-AD8B-AD07DFF887F5}"/>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B42724BA-7470-431F-9AA5-A3AE107B4AB7}"/>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124460</xdr:rowOff>
    </xdr:to>
    <xdr:cxnSp macro="">
      <xdr:nvCxnSpPr>
        <xdr:cNvPr id="388" name="直線コネクタ 387">
          <a:extLst>
            <a:ext uri="{FF2B5EF4-FFF2-40B4-BE49-F238E27FC236}">
              <a16:creationId xmlns:a16="http://schemas.microsoft.com/office/drawing/2014/main" id="{54241863-5842-468D-8B6B-D32A1F0FA007}"/>
            </a:ext>
          </a:extLst>
        </xdr:cNvPr>
        <xdr:cNvCxnSpPr/>
      </xdr:nvCxnSpPr>
      <xdr:spPr>
        <a:xfrm flipV="1">
          <a:off x="15290800" y="7145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AA3B58F-49C8-4764-8F30-9ED03C7A51FE}"/>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a:extLst>
            <a:ext uri="{FF2B5EF4-FFF2-40B4-BE49-F238E27FC236}">
              <a16:creationId xmlns:a16="http://schemas.microsoft.com/office/drawing/2014/main" id="{5A8B498E-7740-424E-A6C2-8BFEC8FA857A}"/>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124460</xdr:rowOff>
    </xdr:to>
    <xdr:cxnSp macro="">
      <xdr:nvCxnSpPr>
        <xdr:cNvPr id="391" name="直線コネクタ 390">
          <a:extLst>
            <a:ext uri="{FF2B5EF4-FFF2-40B4-BE49-F238E27FC236}">
              <a16:creationId xmlns:a16="http://schemas.microsoft.com/office/drawing/2014/main" id="{2537BF64-2FA5-417B-B07E-33DA9A7D45A1}"/>
            </a:ext>
          </a:extLst>
        </xdr:cNvPr>
        <xdr:cNvCxnSpPr/>
      </xdr:nvCxnSpPr>
      <xdr:spPr>
        <a:xfrm>
          <a:off x="14401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74F9DDB7-3B39-4D1C-9E5E-BEE2AB942AE4}"/>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3" name="テキスト ボックス 392">
          <a:extLst>
            <a:ext uri="{FF2B5EF4-FFF2-40B4-BE49-F238E27FC236}">
              <a16:creationId xmlns:a16="http://schemas.microsoft.com/office/drawing/2014/main" id="{07482838-F5CE-4A09-AE03-167F4B52F048}"/>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100330</xdr:rowOff>
    </xdr:to>
    <xdr:cxnSp macro="">
      <xdr:nvCxnSpPr>
        <xdr:cNvPr id="394" name="直線コネクタ 393">
          <a:extLst>
            <a:ext uri="{FF2B5EF4-FFF2-40B4-BE49-F238E27FC236}">
              <a16:creationId xmlns:a16="http://schemas.microsoft.com/office/drawing/2014/main" id="{A28E411C-3951-4FA3-A707-3FC4EB05499D}"/>
            </a:ext>
          </a:extLst>
        </xdr:cNvPr>
        <xdr:cNvCxnSpPr/>
      </xdr:nvCxnSpPr>
      <xdr:spPr>
        <a:xfrm>
          <a:off x="13512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3E313E75-81EE-419B-919D-0D7B569CF3B2}"/>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6" name="テキスト ボックス 395">
          <a:extLst>
            <a:ext uri="{FF2B5EF4-FFF2-40B4-BE49-F238E27FC236}">
              <a16:creationId xmlns:a16="http://schemas.microsoft.com/office/drawing/2014/main" id="{ADC412B2-6534-4958-B710-F5A899B31099}"/>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2EEB0C1C-E3FF-4E18-9F60-C7259C7666C4}"/>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D45E738A-7DD5-4E45-9DFF-37067603C766}"/>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68B15EB9-1DB9-4A3E-9EB4-EE9AE462794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15BC0EF6-EBB6-480C-9B31-7540EC08D51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1B889277-3137-428C-BBC4-EE08FC975222}"/>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697F69A1-4F9B-4D3B-B2B1-022DDDB7060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85851792-0F79-4C89-A335-D2A8A8B0AEB1}"/>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4" name="楕円 403">
          <a:extLst>
            <a:ext uri="{FF2B5EF4-FFF2-40B4-BE49-F238E27FC236}">
              <a16:creationId xmlns:a16="http://schemas.microsoft.com/office/drawing/2014/main" id="{BF7AACF3-AFF6-46B8-B12D-8EAF6B7BEE5C}"/>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5" name="公債費負担の状況該当値テキスト">
          <a:extLst>
            <a:ext uri="{FF2B5EF4-FFF2-40B4-BE49-F238E27FC236}">
              <a16:creationId xmlns:a16="http://schemas.microsoft.com/office/drawing/2014/main" id="{82761D9E-4E89-4C15-9C8C-0E20B61FB2D9}"/>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6" name="楕円 405">
          <a:extLst>
            <a:ext uri="{FF2B5EF4-FFF2-40B4-BE49-F238E27FC236}">
              <a16:creationId xmlns:a16="http://schemas.microsoft.com/office/drawing/2014/main" id="{93AB95A5-7AFA-4FB2-9526-A4153C997994}"/>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7" name="テキスト ボックス 406">
          <a:extLst>
            <a:ext uri="{FF2B5EF4-FFF2-40B4-BE49-F238E27FC236}">
              <a16:creationId xmlns:a16="http://schemas.microsoft.com/office/drawing/2014/main" id="{490E787C-3825-471B-A44D-3DB90FB41AE2}"/>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8" name="楕円 407">
          <a:extLst>
            <a:ext uri="{FF2B5EF4-FFF2-40B4-BE49-F238E27FC236}">
              <a16:creationId xmlns:a16="http://schemas.microsoft.com/office/drawing/2014/main" id="{E8FEF27C-AFF0-4C55-8DD1-3B016B75C593}"/>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9" name="テキスト ボックス 408">
          <a:extLst>
            <a:ext uri="{FF2B5EF4-FFF2-40B4-BE49-F238E27FC236}">
              <a16:creationId xmlns:a16="http://schemas.microsoft.com/office/drawing/2014/main" id="{1A766316-C575-45A6-A6A0-7D28DFACE6EA}"/>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10" name="楕円 409">
          <a:extLst>
            <a:ext uri="{FF2B5EF4-FFF2-40B4-BE49-F238E27FC236}">
              <a16:creationId xmlns:a16="http://schemas.microsoft.com/office/drawing/2014/main" id="{EF24C309-E44F-4DFD-BE72-17B76BCD9DE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11" name="テキスト ボックス 410">
          <a:extLst>
            <a:ext uri="{FF2B5EF4-FFF2-40B4-BE49-F238E27FC236}">
              <a16:creationId xmlns:a16="http://schemas.microsoft.com/office/drawing/2014/main" id="{FCBEE4CC-106F-4C3E-BC3C-D1BA22303D59}"/>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12" name="楕円 411">
          <a:extLst>
            <a:ext uri="{FF2B5EF4-FFF2-40B4-BE49-F238E27FC236}">
              <a16:creationId xmlns:a16="http://schemas.microsoft.com/office/drawing/2014/main" id="{5515236C-3389-486C-835D-82A73A07E201}"/>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13" name="テキスト ボックス 412">
          <a:extLst>
            <a:ext uri="{FF2B5EF4-FFF2-40B4-BE49-F238E27FC236}">
              <a16:creationId xmlns:a16="http://schemas.microsoft.com/office/drawing/2014/main" id="{9870AE27-BE6C-46E9-8239-2219E5018D17}"/>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4F1A78AD-6BDF-4B12-98D6-C8467CE55F9F}"/>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2D95F205-BE9F-4915-8DB4-82EAB92E4885}"/>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94BFF535-DF7A-41E4-AB25-55F9650C89D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CC8122C9-EF99-4887-A1B7-3D41BA249D4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673AF0F6-8930-41FA-9373-82B383CE1D77}"/>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2E4A330E-CA97-4B85-AE36-D37C3F8A2ECC}"/>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D10F4FF1-DBB7-4E6C-A378-FAF997E525C6}"/>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B78EE253-83DB-4563-9EDE-5D5677735252}"/>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FA8FF49C-0122-4329-BAC7-D86E3F136D4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EDC223BA-5636-474E-BAFD-9288687D381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AD2173E6-8EFE-43CB-B53E-D6E95A130B65}"/>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1891EF9C-54B6-4CA7-8710-29B68397A291}"/>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C954365-B32B-4CA9-8878-26322EB477F3}"/>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年度においては大きな新発債の発行もなく、企業債を含む既発債の償還が進んだことにより、将来負担比率は大幅に改善し、類似団体平均の数値を下回った。</a:t>
          </a:r>
        </a:p>
        <a:p>
          <a:r>
            <a:rPr kumimoji="1" lang="ja-JP" altLang="en-US" sz="1300">
              <a:latin typeface="ＭＳ Ｐゴシック" panose="020B0600070205080204" pitchFamily="50" charset="-128"/>
              <a:ea typeface="ＭＳ Ｐゴシック" panose="020B0600070205080204" pitchFamily="50" charset="-128"/>
            </a:rPr>
            <a:t>　今後は公共施設の老朽化に伴う改修事業など多額の起債の発行を伴う事業により比率が上昇することが考えられることから、これまで以上に行財政運営の合理化、効率化を図り、将来負担の抑制に努める。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F5C6D2F3-7E23-4FE3-92AD-417BA49E744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17A3EF10-6F76-4942-A9AC-D9D48F69DB1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5129E75D-28A5-48C8-BBBC-A11153F62B8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490DC47B-814B-455F-A9DA-7FAECD6A2092}"/>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438C79CA-5FD9-494A-B139-5C996CDA47D6}"/>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4956BA4C-1418-48B3-A14E-1863750E38F3}"/>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52580A7E-FFEE-4F88-9ED8-F56B0452F87A}"/>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F36BCC46-8853-4E1F-B422-88545E1CED03}"/>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1DBBADC4-842D-4029-9F14-D78FBB95C3D6}"/>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137A7651-4AB3-432C-BCBB-66FB57E67D3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A75C7F8D-622E-4B32-B48A-75CEC347BD03}"/>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B5EAB760-F663-4EC3-AC60-6D3D37D1369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6313D570-2C55-40ED-A7E8-F73B0469BD8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2044B575-E0EC-4D9C-ABA0-13390C40590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917ADBD3-EC69-4709-92DD-E268864F1EC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A306D876-38A1-4727-B02D-EAD29C9E435F}"/>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6518A8F2-C145-418A-AC25-6145DB56CD5F}"/>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E3227EC2-A6C0-496A-84BE-2D2F94855425}"/>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A7C0C45B-4B20-4507-8FC5-137F0575CFAE}"/>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5E8449C7-F1C7-4686-ADAB-800F970F94BD}"/>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112466</xdr:rowOff>
    </xdr:from>
    <xdr:to>
      <xdr:col>77</xdr:col>
      <xdr:colOff>44450</xdr:colOff>
      <xdr:row>15</xdr:row>
      <xdr:rowOff>80433</xdr:rowOff>
    </xdr:to>
    <xdr:cxnSp macro="">
      <xdr:nvCxnSpPr>
        <xdr:cNvPr id="447" name="直線コネクタ 446">
          <a:extLst>
            <a:ext uri="{FF2B5EF4-FFF2-40B4-BE49-F238E27FC236}">
              <a16:creationId xmlns:a16="http://schemas.microsoft.com/office/drawing/2014/main" id="{9A0BF29A-71B5-43BB-B021-83C03C06A581}"/>
            </a:ext>
          </a:extLst>
        </xdr:cNvPr>
        <xdr:cNvCxnSpPr/>
      </xdr:nvCxnSpPr>
      <xdr:spPr>
        <a:xfrm flipV="1">
          <a:off x="15290800" y="2512766"/>
          <a:ext cx="889000" cy="13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8" name="将来負担の状況平均値テキスト">
          <a:extLst>
            <a:ext uri="{FF2B5EF4-FFF2-40B4-BE49-F238E27FC236}">
              <a16:creationId xmlns:a16="http://schemas.microsoft.com/office/drawing/2014/main" id="{C52235EB-564E-4C1F-B886-CDFD2D2ADE07}"/>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5C22841F-FA9E-4667-9B8E-8FC4F892BB62}"/>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80433</xdr:rowOff>
    </xdr:from>
    <xdr:to>
      <xdr:col>72</xdr:col>
      <xdr:colOff>203200</xdr:colOff>
      <xdr:row>16</xdr:row>
      <xdr:rowOff>10866</xdr:rowOff>
    </xdr:to>
    <xdr:cxnSp macro="">
      <xdr:nvCxnSpPr>
        <xdr:cNvPr id="450" name="直線コネクタ 449">
          <a:extLst>
            <a:ext uri="{FF2B5EF4-FFF2-40B4-BE49-F238E27FC236}">
              <a16:creationId xmlns:a16="http://schemas.microsoft.com/office/drawing/2014/main" id="{6B5C6B46-6464-4DEF-8DDE-914B4D3595D7}"/>
            </a:ext>
          </a:extLst>
        </xdr:cNvPr>
        <xdr:cNvCxnSpPr/>
      </xdr:nvCxnSpPr>
      <xdr:spPr>
        <a:xfrm flipV="1">
          <a:off x="14401800" y="2652183"/>
          <a:ext cx="889000" cy="10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39D6D98C-4633-4391-A5F5-6BCA2FD8990E}"/>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156086</xdr:rowOff>
    </xdr:from>
    <xdr:ext cx="736600" cy="259045"/>
    <xdr:sp macro="" textlink="">
      <xdr:nvSpPr>
        <xdr:cNvPr id="452" name="テキスト ボックス 451">
          <a:extLst>
            <a:ext uri="{FF2B5EF4-FFF2-40B4-BE49-F238E27FC236}">
              <a16:creationId xmlns:a16="http://schemas.microsoft.com/office/drawing/2014/main" id="{42D08424-6F7C-411B-B58E-624EAE43EBCB}"/>
            </a:ext>
          </a:extLst>
        </xdr:cNvPr>
        <xdr:cNvSpPr txBox="1"/>
      </xdr:nvSpPr>
      <xdr:spPr>
        <a:xfrm>
          <a:off x="15798800" y="255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10866</xdr:rowOff>
    </xdr:from>
    <xdr:to>
      <xdr:col>68</xdr:col>
      <xdr:colOff>152400</xdr:colOff>
      <xdr:row>16</xdr:row>
      <xdr:rowOff>116769</xdr:rowOff>
    </xdr:to>
    <xdr:cxnSp macro="">
      <xdr:nvCxnSpPr>
        <xdr:cNvPr id="453" name="直線コネクタ 452">
          <a:extLst>
            <a:ext uri="{FF2B5EF4-FFF2-40B4-BE49-F238E27FC236}">
              <a16:creationId xmlns:a16="http://schemas.microsoft.com/office/drawing/2014/main" id="{0027A83D-2DF2-47A1-AC7A-C86B4387D400}"/>
            </a:ext>
          </a:extLst>
        </xdr:cNvPr>
        <xdr:cNvCxnSpPr/>
      </xdr:nvCxnSpPr>
      <xdr:spPr>
        <a:xfrm flipV="1">
          <a:off x="13512800" y="2754066"/>
          <a:ext cx="889000" cy="10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2A242D44-4B1F-43B0-915A-E127CA7D9814}"/>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a:extLst>
            <a:ext uri="{FF2B5EF4-FFF2-40B4-BE49-F238E27FC236}">
              <a16:creationId xmlns:a16="http://schemas.microsoft.com/office/drawing/2014/main" id="{9945AD80-26DF-4115-ADA5-C1F4C66C0288}"/>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6" name="フローチャート: 判断 455">
          <a:extLst>
            <a:ext uri="{FF2B5EF4-FFF2-40B4-BE49-F238E27FC236}">
              <a16:creationId xmlns:a16="http://schemas.microsoft.com/office/drawing/2014/main" id="{9EB97CA1-D640-475D-B77A-8591A9D18476}"/>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7" name="テキスト ボックス 456">
          <a:extLst>
            <a:ext uri="{FF2B5EF4-FFF2-40B4-BE49-F238E27FC236}">
              <a16:creationId xmlns:a16="http://schemas.microsoft.com/office/drawing/2014/main" id="{389FFA6D-548F-43B3-93D8-C75D1ECC1A3B}"/>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8" name="フローチャート: 判断 457">
          <a:extLst>
            <a:ext uri="{FF2B5EF4-FFF2-40B4-BE49-F238E27FC236}">
              <a16:creationId xmlns:a16="http://schemas.microsoft.com/office/drawing/2014/main" id="{784C5CB9-72C2-4769-81AC-F9319BC933DD}"/>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9" name="テキスト ボックス 458">
          <a:extLst>
            <a:ext uri="{FF2B5EF4-FFF2-40B4-BE49-F238E27FC236}">
              <a16:creationId xmlns:a16="http://schemas.microsoft.com/office/drawing/2014/main" id="{C3CA1FCC-EF3B-459A-907E-017678E1859D}"/>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E01519C4-31B8-4C1C-A82A-4C07DC33B982}"/>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ED547AD2-E520-4357-9F29-27EE6AF106C6}"/>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EE18E5F2-26A5-4631-B9EF-65491B17DAE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B7BE5F80-3268-424D-9D0B-DC9151CD66B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51199000-FDBA-4C68-B18E-EDA801D08FA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61666</xdr:rowOff>
    </xdr:from>
    <xdr:to>
      <xdr:col>77</xdr:col>
      <xdr:colOff>95250</xdr:colOff>
      <xdr:row>14</xdr:row>
      <xdr:rowOff>163266</xdr:rowOff>
    </xdr:to>
    <xdr:sp macro="" textlink="">
      <xdr:nvSpPr>
        <xdr:cNvPr id="465" name="楕円 464">
          <a:extLst>
            <a:ext uri="{FF2B5EF4-FFF2-40B4-BE49-F238E27FC236}">
              <a16:creationId xmlns:a16="http://schemas.microsoft.com/office/drawing/2014/main" id="{4F84AF13-AC71-4EBB-948C-8B6EC9208C23}"/>
            </a:ext>
          </a:extLst>
        </xdr:cNvPr>
        <xdr:cNvSpPr/>
      </xdr:nvSpPr>
      <xdr:spPr>
        <a:xfrm>
          <a:off x="16129000" y="24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1993</xdr:rowOff>
    </xdr:from>
    <xdr:ext cx="736600" cy="259045"/>
    <xdr:sp macro="" textlink="">
      <xdr:nvSpPr>
        <xdr:cNvPr id="466" name="テキスト ボックス 465">
          <a:extLst>
            <a:ext uri="{FF2B5EF4-FFF2-40B4-BE49-F238E27FC236}">
              <a16:creationId xmlns:a16="http://schemas.microsoft.com/office/drawing/2014/main" id="{87057E92-AA8D-4526-912C-8814868B395F}"/>
            </a:ext>
          </a:extLst>
        </xdr:cNvPr>
        <xdr:cNvSpPr txBox="1"/>
      </xdr:nvSpPr>
      <xdr:spPr>
        <a:xfrm>
          <a:off x="15798800" y="2230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29633</xdr:rowOff>
    </xdr:from>
    <xdr:to>
      <xdr:col>73</xdr:col>
      <xdr:colOff>44450</xdr:colOff>
      <xdr:row>15</xdr:row>
      <xdr:rowOff>131233</xdr:rowOff>
    </xdr:to>
    <xdr:sp macro="" textlink="">
      <xdr:nvSpPr>
        <xdr:cNvPr id="467" name="楕円 466">
          <a:extLst>
            <a:ext uri="{FF2B5EF4-FFF2-40B4-BE49-F238E27FC236}">
              <a16:creationId xmlns:a16="http://schemas.microsoft.com/office/drawing/2014/main" id="{8379B901-31B7-4D72-8C34-A4BEB8974AD3}"/>
            </a:ext>
          </a:extLst>
        </xdr:cNvPr>
        <xdr:cNvSpPr/>
      </xdr:nvSpPr>
      <xdr:spPr>
        <a:xfrm>
          <a:off x="15240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116010</xdr:rowOff>
    </xdr:from>
    <xdr:ext cx="762000" cy="259045"/>
    <xdr:sp macro="" textlink="">
      <xdr:nvSpPr>
        <xdr:cNvPr id="468" name="テキスト ボックス 467">
          <a:extLst>
            <a:ext uri="{FF2B5EF4-FFF2-40B4-BE49-F238E27FC236}">
              <a16:creationId xmlns:a16="http://schemas.microsoft.com/office/drawing/2014/main" id="{FDFCA3FA-6F68-4574-A869-53760D838CA9}"/>
            </a:ext>
          </a:extLst>
        </xdr:cNvPr>
        <xdr:cNvSpPr txBox="1"/>
      </xdr:nvSpPr>
      <xdr:spPr>
        <a:xfrm>
          <a:off x="14909800" y="26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131516</xdr:rowOff>
    </xdr:from>
    <xdr:to>
      <xdr:col>68</xdr:col>
      <xdr:colOff>203200</xdr:colOff>
      <xdr:row>16</xdr:row>
      <xdr:rowOff>61666</xdr:rowOff>
    </xdr:to>
    <xdr:sp macro="" textlink="">
      <xdr:nvSpPr>
        <xdr:cNvPr id="469" name="楕円 468">
          <a:extLst>
            <a:ext uri="{FF2B5EF4-FFF2-40B4-BE49-F238E27FC236}">
              <a16:creationId xmlns:a16="http://schemas.microsoft.com/office/drawing/2014/main" id="{7B923075-08BD-4724-83B7-84732388BB64}"/>
            </a:ext>
          </a:extLst>
        </xdr:cNvPr>
        <xdr:cNvSpPr/>
      </xdr:nvSpPr>
      <xdr:spPr>
        <a:xfrm>
          <a:off x="14351000" y="27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46443</xdr:rowOff>
    </xdr:from>
    <xdr:ext cx="762000" cy="259045"/>
    <xdr:sp macro="" textlink="">
      <xdr:nvSpPr>
        <xdr:cNvPr id="470" name="テキスト ボックス 469">
          <a:extLst>
            <a:ext uri="{FF2B5EF4-FFF2-40B4-BE49-F238E27FC236}">
              <a16:creationId xmlns:a16="http://schemas.microsoft.com/office/drawing/2014/main" id="{75AE0402-5E0A-4E04-AB67-2E29FAAF68F5}"/>
            </a:ext>
          </a:extLst>
        </xdr:cNvPr>
        <xdr:cNvSpPr txBox="1"/>
      </xdr:nvSpPr>
      <xdr:spPr>
        <a:xfrm>
          <a:off x="14020800" y="278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65969</xdr:rowOff>
    </xdr:from>
    <xdr:to>
      <xdr:col>64</xdr:col>
      <xdr:colOff>152400</xdr:colOff>
      <xdr:row>16</xdr:row>
      <xdr:rowOff>167569</xdr:rowOff>
    </xdr:to>
    <xdr:sp macro="" textlink="">
      <xdr:nvSpPr>
        <xdr:cNvPr id="471" name="楕円 470">
          <a:extLst>
            <a:ext uri="{FF2B5EF4-FFF2-40B4-BE49-F238E27FC236}">
              <a16:creationId xmlns:a16="http://schemas.microsoft.com/office/drawing/2014/main" id="{6729610D-01CF-4F76-A824-68BAEC02A624}"/>
            </a:ext>
          </a:extLst>
        </xdr:cNvPr>
        <xdr:cNvSpPr/>
      </xdr:nvSpPr>
      <xdr:spPr>
        <a:xfrm>
          <a:off x="13462000" y="28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152346</xdr:rowOff>
    </xdr:from>
    <xdr:ext cx="762000" cy="259045"/>
    <xdr:sp macro="" textlink="">
      <xdr:nvSpPr>
        <xdr:cNvPr id="472" name="テキスト ボックス 471">
          <a:extLst>
            <a:ext uri="{FF2B5EF4-FFF2-40B4-BE49-F238E27FC236}">
              <a16:creationId xmlns:a16="http://schemas.microsoft.com/office/drawing/2014/main" id="{9227D95E-9136-4C46-90E1-11C634CA5246}"/>
            </a:ext>
          </a:extLst>
        </xdr:cNvPr>
        <xdr:cNvSpPr txBox="1"/>
      </xdr:nvSpPr>
      <xdr:spPr>
        <a:xfrm>
          <a:off x="13131800" y="289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54,130
53,538
13.56
21,269,400
20,609,332
555,718
11,883,639
18,994,678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会計年度任用職員の雇用増や、期末勤勉手当の支給月数の増に加え、経常収支比率分母の減に伴い、前年度より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低くなっているが、これはゴミ処理業務や消防業務を一部事務組合で行っていることによるものであり、今後も効率的な職員配置により更なる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706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36</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70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36</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715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142240</xdr:rowOff>
    </xdr:from>
    <xdr:to>
      <xdr:col>11</xdr:col>
      <xdr:colOff>9525</xdr:colOff>
      <xdr:row>34</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91440</xdr:rowOff>
    </xdr:from>
    <xdr:to>
      <xdr:col>11</xdr:col>
      <xdr:colOff>60325</xdr:colOff>
      <xdr:row>35</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公共施設の光熱水費が大幅に増加しており、前年度より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ポイントの増となっており、引き続き類似団体平均を上回っている。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今後も光熱水費の増が見込まれることから、施設照明の</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化など脱炭素化を目指し、施設管理に係るコストの縮減に努める。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33274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8391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17</xdr:row>
      <xdr:rowOff>143002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8391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18</xdr:row>
      <xdr:rowOff>145288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576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99568</xdr:rowOff>
    </xdr:from>
    <xdr:to>
      <xdr:col>69</xdr:col>
      <xdr:colOff>92075</xdr:colOff>
      <xdr:row>18</xdr:row>
      <xdr:rowOff>145288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856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94488</xdr:rowOff>
    </xdr:from>
    <xdr:to>
      <xdr:col>69</xdr:col>
      <xdr:colOff>142875</xdr:colOff>
      <xdr:row>19</xdr:row>
      <xdr:rowOff>24638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9415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6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48768</xdr:rowOff>
    </xdr:from>
    <xdr:to>
      <xdr:col>65</xdr:col>
      <xdr:colOff>53975</xdr:colOff>
      <xdr:row>18</xdr:row>
      <xdr:rowOff>150368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135145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障害者自立支援給付事業において、利用者の増及び報酬単価改定により約</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億円増加したことや、経常収支比率分母の減に伴い、前年度より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ポイントの増となっており、引き続き類似団体平均を上回っている。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今後も人口増による児童福祉費や生活保護費などの扶助費は増加が続く見込みであり、他経費の歳出抑制により経常収支比率全体の改善に努める必要がある。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149860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28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157480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157480</xdr:rowOff>
    </xdr:from>
    <xdr:to>
      <xdr:col>15</xdr:col>
      <xdr:colOff>98425</xdr:colOff>
      <xdr:row>57</xdr:row>
      <xdr:rowOff>100330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58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62230</xdr:rowOff>
    </xdr:from>
    <xdr:to>
      <xdr:col>11</xdr:col>
      <xdr:colOff>9525</xdr:colOff>
      <xdr:row>57</xdr:row>
      <xdr:rowOff>100330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3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71137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106680</xdr:rowOff>
    </xdr:from>
    <xdr:to>
      <xdr:col>15</xdr:col>
      <xdr:colOff>149225</xdr:colOff>
      <xdr:row>57</xdr:row>
      <xdr:rowOff>36830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21607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49530</xdr:rowOff>
    </xdr:from>
    <xdr:to>
      <xdr:col>11</xdr:col>
      <xdr:colOff>60325</xdr:colOff>
      <xdr:row>57</xdr:row>
      <xdr:rowOff>151130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135907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xdr:rowOff>
    </xdr:from>
    <xdr:to>
      <xdr:col>6</xdr:col>
      <xdr:colOff>171450</xdr:colOff>
      <xdr:row>57</xdr:row>
      <xdr:rowOff>113030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97807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特別会計への繰出金は前年度からほぼ増減が無いものの、経常収支比率分母の減に伴い、前年度より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今後も各特別会計において使用料収入や税収入を確保するなど、繰出金の抑制に努める。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158750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537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25400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57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0</xdr:rowOff>
    </xdr:from>
    <xdr:to>
      <xdr:col>69</xdr:col>
      <xdr:colOff>92075</xdr:colOff>
      <xdr:row>56</xdr:row>
      <xdr:rowOff>25400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107950</xdr:rowOff>
    </xdr:from>
    <xdr:to>
      <xdr:col>82</xdr:col>
      <xdr:colOff>158750</xdr:colOff>
      <xdr:row>56</xdr:row>
      <xdr:rowOff>38100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124477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146050</xdr:rowOff>
    </xdr:from>
    <xdr:to>
      <xdr:col>69</xdr:col>
      <xdr:colOff>142875</xdr:colOff>
      <xdr:row>56</xdr:row>
      <xdr:rowOff>76200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86377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120650</xdr:rowOff>
    </xdr:from>
    <xdr:to>
      <xdr:col>65</xdr:col>
      <xdr:colOff>53975</xdr:colOff>
      <xdr:row>56</xdr:row>
      <xdr:rowOff>50800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60977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補助費等に係る経常収支比率が類似団体平均を上回っているのは、人件費とは逆にゴミ処理業務や消防業務を一部事務組合で行っており、組合へ負担金として支出していることが主な要因である。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病院事業に係る一部事務組合への負担割合の見直しや消防事業の人件費の増に伴い補助費が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億円の増となり、前年度より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161290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4550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120142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45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37</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463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138430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年度より野々市中央地区整備事業の図書館（カレード）、公民館（カミーノ）に係る起債の元金償還が始まり前年度から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ポイント悪化し、類似団体平均を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今後しばらくは多額の起債発行を伴う大型事業の予定は無いものの、公共施設等総合管理計画に基づき、事業の取捨選択を徹底し、公債費の抑制に努める。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101854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303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88137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303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92711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897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124713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943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64279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公債費以外の経常収支比率は、扶助費や物件費等全ての分野で経常収支比率が増加したことから、前年度と比較して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ポイント増加し、前年同様、類似団体平均を上回ることとなった。</a:t>
          </a:r>
        </a:p>
        <a:p>
          <a:r>
            <a:rPr kumimoji="1" lang="ja-JP" altLang="en-US" sz="1300">
              <a:latin typeface="ＭＳ Ｐゴシック" panose="020B0600070205080204" pitchFamily="50" charset="-128"/>
              <a:ea typeface="ＭＳ Ｐゴシック" panose="020B0600070205080204" pitchFamily="50" charset="-128"/>
            </a:rPr>
            <a:t>　今後もあらゆる事務事業の見直し等によりさらなるコストの縮減に努める。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167005</xdr:rowOff>
    </xdr:from>
    <xdr:to>
      <xdr:col>82</xdr:col>
      <xdr:colOff>107950</xdr:colOff>
      <xdr:row>77</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025755"/>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167005</xdr:rowOff>
    </xdr:from>
    <xdr:to>
      <xdr:col>78</xdr:col>
      <xdr:colOff>69850</xdr:colOff>
      <xdr:row>77</xdr:row>
      <xdr:rowOff>104139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025755"/>
          <a:ext cx="889000" cy="28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104139</xdr:rowOff>
    </xdr:from>
    <xdr:to>
      <xdr:col>73</xdr:col>
      <xdr:colOff>180975</xdr:colOff>
      <xdr:row>77</xdr:row>
      <xdr:rowOff>161289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3057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2486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116205</xdr:rowOff>
    </xdr:from>
    <xdr:to>
      <xdr:col>78</xdr:col>
      <xdr:colOff>120650</xdr:colOff>
      <xdr:row>76</xdr:row>
      <xdr:rowOff>46355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31132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061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53339</xdr:rowOff>
    </xdr:from>
    <xdr:to>
      <xdr:col>74</xdr:col>
      <xdr:colOff>31750</xdr:colOff>
      <xdr:row>77</xdr:row>
      <xdr:rowOff>154939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139716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12219</xdr:rowOff>
    </xdr:from>
    <xdr:to>
      <xdr:col>29</xdr:col>
      <xdr:colOff>127000</xdr:colOff>
      <xdr:row>19</xdr:row>
      <xdr:rowOff>44666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17394"/>
          <a:ext cx="647700" cy="32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28278</xdr:rowOff>
    </xdr:from>
    <xdr:to>
      <xdr:col>26</xdr:col>
      <xdr:colOff>50800</xdr:colOff>
      <xdr:row>19</xdr:row>
      <xdr:rowOff>44666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333453"/>
          <a:ext cx="698500" cy="16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28278</xdr:rowOff>
    </xdr:from>
    <xdr:to>
      <xdr:col>22</xdr:col>
      <xdr:colOff>114300</xdr:colOff>
      <xdr:row>19</xdr:row>
      <xdr:rowOff>98515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33453"/>
          <a:ext cx="698500" cy="70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98515</xdr:rowOff>
    </xdr:from>
    <xdr:to>
      <xdr:col>18</xdr:col>
      <xdr:colOff>177800</xdr:colOff>
      <xdr:row>19</xdr:row>
      <xdr:rowOff>111389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403690"/>
          <a:ext cx="698500" cy="1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132869</xdr:rowOff>
    </xdr:from>
    <xdr:to>
      <xdr:col>29</xdr:col>
      <xdr:colOff>177800</xdr:colOff>
      <xdr:row>19</xdr:row>
      <xdr:rowOff>63019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6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104946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3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165316</xdr:rowOff>
    </xdr:from>
    <xdr:to>
      <xdr:col>26</xdr:col>
      <xdr:colOff>101600</xdr:colOff>
      <xdr:row>19</xdr:row>
      <xdr:rowOff>95466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99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80243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85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148928</xdr:rowOff>
    </xdr:from>
    <xdr:to>
      <xdr:col>22</xdr:col>
      <xdr:colOff>165100</xdr:colOff>
      <xdr:row>19</xdr:row>
      <xdr:rowOff>79078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82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63855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69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47715</xdr:rowOff>
    </xdr:from>
    <xdr:to>
      <xdr:col>19</xdr:col>
      <xdr:colOff>38100</xdr:colOff>
      <xdr:row>19</xdr:row>
      <xdr:rowOff>149315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52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134092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3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60589</xdr:rowOff>
    </xdr:from>
    <xdr:to>
      <xdr:col>15</xdr:col>
      <xdr:colOff>101600</xdr:colOff>
      <xdr:row>19</xdr:row>
      <xdr:rowOff>162189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65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146966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5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218244</xdr:rowOff>
    </xdr:from>
    <xdr:to>
      <xdr:col>29</xdr:col>
      <xdr:colOff>127000</xdr:colOff>
      <xdr:row>35</xdr:row>
      <xdr:rowOff>232548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6828594"/>
          <a:ext cx="647700" cy="14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217325</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2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218244</xdr:rowOff>
    </xdr:from>
    <xdr:to>
      <xdr:col>26</xdr:col>
      <xdr:colOff>50800</xdr:colOff>
      <xdr:row>35</xdr:row>
      <xdr:rowOff>253448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828594"/>
          <a:ext cx="698500" cy="3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253448</xdr:rowOff>
    </xdr:from>
    <xdr:to>
      <xdr:col>22</xdr:col>
      <xdr:colOff>114300</xdr:colOff>
      <xdr:row>35</xdr:row>
      <xdr:rowOff>267328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6863798"/>
          <a:ext cx="698500" cy="13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237348</xdr:rowOff>
    </xdr:from>
    <xdr:to>
      <xdr:col>18</xdr:col>
      <xdr:colOff>177800</xdr:colOff>
      <xdr:row>35</xdr:row>
      <xdr:rowOff>267328</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847698"/>
          <a:ext cx="698500" cy="29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181748</xdr:rowOff>
    </xdr:from>
    <xdr:to>
      <xdr:col>29</xdr:col>
      <xdr:colOff>177800</xdr:colOff>
      <xdr:row>35</xdr:row>
      <xdr:rowOff>283348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792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26825</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63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167444</xdr:rowOff>
    </xdr:from>
    <xdr:to>
      <xdr:col>26</xdr:col>
      <xdr:colOff>101600</xdr:colOff>
      <xdr:row>35</xdr:row>
      <xdr:rowOff>269044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777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279221</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54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202648</xdr:rowOff>
    </xdr:from>
    <xdr:to>
      <xdr:col>22</xdr:col>
      <xdr:colOff>165100</xdr:colOff>
      <xdr:row>35</xdr:row>
      <xdr:rowOff>304248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81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314425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5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216528</xdr:rowOff>
    </xdr:from>
    <xdr:to>
      <xdr:col>19</xdr:col>
      <xdr:colOff>38100</xdr:colOff>
      <xdr:row>35</xdr:row>
      <xdr:rowOff>318128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82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328305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59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186548</xdr:rowOff>
    </xdr:from>
    <xdr:to>
      <xdr:col>15</xdr:col>
      <xdr:colOff>101600</xdr:colOff>
      <xdr:row>35</xdr:row>
      <xdr:rowOff>288148</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79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298325</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5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54,130
53,538
13.56
21,269,400
20,609,332
555,718
11,883,639
18,994,678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127794</xdr:rowOff>
    </xdr:from>
    <xdr:to>
      <xdr:col>24</xdr:col>
      <xdr:colOff>63500</xdr:colOff>
      <xdr:row>37</xdr:row>
      <xdr:rowOff>149454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71444"/>
          <a:ext cx="838200" cy="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149454</xdr:rowOff>
    </xdr:from>
    <xdr:to>
      <xdr:col>19</xdr:col>
      <xdr:colOff>177800</xdr:colOff>
      <xdr:row>37</xdr:row>
      <xdr:rowOff>151130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93104"/>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151130</xdr:rowOff>
    </xdr:from>
    <xdr:to>
      <xdr:col>15</xdr:col>
      <xdr:colOff>50800</xdr:colOff>
      <xdr:row>38</xdr:row>
      <xdr:rowOff>133585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94780"/>
          <a:ext cx="889000" cy="15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133585</xdr:rowOff>
    </xdr:from>
    <xdr:to>
      <xdr:col>10</xdr:col>
      <xdr:colOff>114300</xdr:colOff>
      <xdr:row>38</xdr:row>
      <xdr:rowOff>135586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48685"/>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76994</xdr:rowOff>
    </xdr:from>
    <xdr:to>
      <xdr:col>24</xdr:col>
      <xdr:colOff>114300</xdr:colOff>
      <xdr:row>38</xdr:row>
      <xdr:rowOff>7144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2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55421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9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98654</xdr:rowOff>
    </xdr:from>
    <xdr:to>
      <xdr:col>20</xdr:col>
      <xdr:colOff>38100</xdr:colOff>
      <xdr:row>38</xdr:row>
      <xdr:rowOff>28804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19931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100330</xdr:rowOff>
    </xdr:from>
    <xdr:to>
      <xdr:col>15</xdr:col>
      <xdr:colOff>101600</xdr:colOff>
      <xdr:row>38</xdr:row>
      <xdr:rowOff>30480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21607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82785</xdr:rowOff>
    </xdr:from>
    <xdr:to>
      <xdr:col>10</xdr:col>
      <xdr:colOff>165100</xdr:colOff>
      <xdr:row>39</xdr:row>
      <xdr:rowOff>12935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4062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9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84786</xdr:rowOff>
    </xdr:from>
    <xdr:to>
      <xdr:col>6</xdr:col>
      <xdr:colOff>38100</xdr:colOff>
      <xdr:row>39</xdr:row>
      <xdr:rowOff>14936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6063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6829</xdr:rowOff>
    </xdr:from>
    <xdr:to>
      <xdr:col>24</xdr:col>
      <xdr:colOff>63500</xdr:colOff>
      <xdr:row>58</xdr:row>
      <xdr:rowOff>33738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950929"/>
          <a:ext cx="838200" cy="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4673</xdr:rowOff>
    </xdr:from>
    <xdr:to>
      <xdr:col>19</xdr:col>
      <xdr:colOff>177800</xdr:colOff>
      <xdr:row>58</xdr:row>
      <xdr:rowOff>6829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948773"/>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166130</xdr:rowOff>
    </xdr:from>
    <xdr:to>
      <xdr:col>15</xdr:col>
      <xdr:colOff>50800</xdr:colOff>
      <xdr:row>58</xdr:row>
      <xdr:rowOff>4673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38780"/>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166130</xdr:rowOff>
    </xdr:from>
    <xdr:to>
      <xdr:col>10</xdr:col>
      <xdr:colOff>114300</xdr:colOff>
      <xdr:row>58</xdr:row>
      <xdr:rowOff>34261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38780"/>
          <a:ext cx="889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154388</xdr:rowOff>
    </xdr:from>
    <xdr:to>
      <xdr:col>24</xdr:col>
      <xdr:colOff>114300</xdr:colOff>
      <xdr:row>58</xdr:row>
      <xdr:rowOff>84538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69315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127479</xdr:rowOff>
    </xdr:from>
    <xdr:to>
      <xdr:col>20</xdr:col>
      <xdr:colOff>38100</xdr:colOff>
      <xdr:row>58</xdr:row>
      <xdr:rowOff>57629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0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48756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125323</xdr:rowOff>
    </xdr:from>
    <xdr:to>
      <xdr:col>15</xdr:col>
      <xdr:colOff>101600</xdr:colOff>
      <xdr:row>58</xdr:row>
      <xdr:rowOff>55473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9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46600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9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115330</xdr:rowOff>
    </xdr:from>
    <xdr:to>
      <xdr:col>10</xdr:col>
      <xdr:colOff>165100</xdr:colOff>
      <xdr:row>58</xdr:row>
      <xdr:rowOff>45480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62007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154911</xdr:rowOff>
    </xdr:from>
    <xdr:to>
      <xdr:col>6</xdr:col>
      <xdr:colOff>38100</xdr:colOff>
      <xdr:row>58</xdr:row>
      <xdr:rowOff>85061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2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101588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0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164618</xdr:rowOff>
    </xdr:from>
    <xdr:to>
      <xdr:col>24</xdr:col>
      <xdr:colOff>63500</xdr:colOff>
      <xdr:row>78</xdr:row>
      <xdr:rowOff>39573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66268"/>
          <a:ext cx="8382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145072</xdr:rowOff>
    </xdr:from>
    <xdr:to>
      <xdr:col>19</xdr:col>
      <xdr:colOff>177800</xdr:colOff>
      <xdr:row>78</xdr:row>
      <xdr:rowOff>39573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46722"/>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145072</xdr:rowOff>
    </xdr:from>
    <xdr:to>
      <xdr:col>15</xdr:col>
      <xdr:colOff>50800</xdr:colOff>
      <xdr:row>78</xdr:row>
      <xdr:rowOff>63348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46722"/>
          <a:ext cx="889000" cy="8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44145</xdr:rowOff>
    </xdr:from>
    <xdr:to>
      <xdr:col>10</xdr:col>
      <xdr:colOff>114300</xdr:colOff>
      <xdr:row>78</xdr:row>
      <xdr:rowOff>63348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17245"/>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113818</xdr:rowOff>
    </xdr:from>
    <xdr:to>
      <xdr:col>24</xdr:col>
      <xdr:colOff>114300</xdr:colOff>
      <xdr:row>78</xdr:row>
      <xdr:rowOff>43968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136695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6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160223</xdr:rowOff>
    </xdr:from>
    <xdr:to>
      <xdr:col>20</xdr:col>
      <xdr:colOff>38100</xdr:colOff>
      <xdr:row>78</xdr:row>
      <xdr:rowOff>90373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106900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94272</xdr:rowOff>
    </xdr:from>
    <xdr:to>
      <xdr:col>15</xdr:col>
      <xdr:colOff>101600</xdr:colOff>
      <xdr:row>78</xdr:row>
      <xdr:rowOff>24422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9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40949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7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12548</xdr:rowOff>
    </xdr:from>
    <xdr:to>
      <xdr:col>10</xdr:col>
      <xdr:colOff>165100</xdr:colOff>
      <xdr:row>78</xdr:row>
      <xdr:rowOff>114148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130675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6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164795</xdr:rowOff>
    </xdr:from>
    <xdr:to>
      <xdr:col>6</xdr:col>
      <xdr:colOff>38100</xdr:colOff>
      <xdr:row>78</xdr:row>
      <xdr:rowOff>94945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111472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42273</xdr:rowOff>
    </xdr:from>
    <xdr:to>
      <xdr:col>24</xdr:col>
      <xdr:colOff>63500</xdr:colOff>
      <xdr:row>96</xdr:row>
      <xdr:rowOff>51144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30023"/>
          <a:ext cx="838200" cy="18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42273</xdr:rowOff>
    </xdr:from>
    <xdr:to>
      <xdr:col>19</xdr:col>
      <xdr:colOff>177800</xdr:colOff>
      <xdr:row>97</xdr:row>
      <xdr:rowOff>5500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30023"/>
          <a:ext cx="889000" cy="30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5500</xdr:rowOff>
    </xdr:from>
    <xdr:to>
      <xdr:col>15</xdr:col>
      <xdr:colOff>50800</xdr:colOff>
      <xdr:row>97</xdr:row>
      <xdr:rowOff>47847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36150"/>
          <a:ext cx="889000" cy="4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47847</xdr:rowOff>
    </xdr:from>
    <xdr:to>
      <xdr:col>10</xdr:col>
      <xdr:colOff>114300</xdr:colOff>
      <xdr:row>97</xdr:row>
      <xdr:rowOff>88058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78497"/>
          <a:ext cx="889000" cy="4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344</xdr:rowOff>
    </xdr:from>
    <xdr:to>
      <xdr:col>24</xdr:col>
      <xdr:colOff>114300</xdr:colOff>
      <xdr:row>96</xdr:row>
      <xdr:rowOff>101944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150221</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3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162923</xdr:rowOff>
    </xdr:from>
    <xdr:to>
      <xdr:col>20</xdr:col>
      <xdr:colOff>38100</xdr:colOff>
      <xdr:row>95</xdr:row>
      <xdr:rowOff>93073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109600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05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126150</xdr:rowOff>
    </xdr:from>
    <xdr:to>
      <xdr:col>15</xdr:col>
      <xdr:colOff>101600</xdr:colOff>
      <xdr:row>97</xdr:row>
      <xdr:rowOff>56300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47427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67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168497</xdr:rowOff>
    </xdr:from>
    <xdr:to>
      <xdr:col>10</xdr:col>
      <xdr:colOff>165100</xdr:colOff>
      <xdr:row>97</xdr:row>
      <xdr:rowOff>98647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2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115174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37258</xdr:rowOff>
    </xdr:from>
    <xdr:to>
      <xdr:col>6</xdr:col>
      <xdr:colOff>38100</xdr:colOff>
      <xdr:row>97</xdr:row>
      <xdr:rowOff>138858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155385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4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25679</xdr:rowOff>
    </xdr:from>
    <xdr:to>
      <xdr:col>55</xdr:col>
      <xdr:colOff>0</xdr:colOff>
      <xdr:row>37</xdr:row>
      <xdr:rowOff>73762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69329"/>
          <a:ext cx="8382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15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35827</xdr:rowOff>
    </xdr:from>
    <xdr:to>
      <xdr:col>50</xdr:col>
      <xdr:colOff>114300</xdr:colOff>
      <xdr:row>37</xdr:row>
      <xdr:rowOff>73762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179327"/>
          <a:ext cx="889000" cy="12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152595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4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35827</xdr:rowOff>
    </xdr:from>
    <xdr:to>
      <xdr:col>45</xdr:col>
      <xdr:colOff>177800</xdr:colOff>
      <xdr:row>38</xdr:row>
      <xdr:rowOff>27013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179327"/>
          <a:ext cx="889000" cy="136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17259</xdr:rowOff>
    </xdr:from>
    <xdr:to>
      <xdr:col>41</xdr:col>
      <xdr:colOff>50800</xdr:colOff>
      <xdr:row>38</xdr:row>
      <xdr:rowOff>27013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32359"/>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78808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130383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146329</xdr:rowOff>
    </xdr:from>
    <xdr:to>
      <xdr:col>55</xdr:col>
      <xdr:colOff>50800</xdr:colOff>
      <xdr:row>37</xdr:row>
      <xdr:rowOff>76479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1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169206</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22962</xdr:rowOff>
    </xdr:from>
    <xdr:to>
      <xdr:col>50</xdr:col>
      <xdr:colOff>165100</xdr:colOff>
      <xdr:row>37</xdr:row>
      <xdr:rowOff>124562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141089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1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156477</xdr:rowOff>
    </xdr:from>
    <xdr:to>
      <xdr:col>46</xdr:col>
      <xdr:colOff>38100</xdr:colOff>
      <xdr:row>30</xdr:row>
      <xdr:rowOff>86627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2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77754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22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147663</xdr:rowOff>
    </xdr:from>
    <xdr:to>
      <xdr:col>41</xdr:col>
      <xdr:colOff>101600</xdr:colOff>
      <xdr:row>38</xdr:row>
      <xdr:rowOff>77813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94340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6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137909</xdr:rowOff>
    </xdr:from>
    <xdr:to>
      <xdr:col>36</xdr:col>
      <xdr:colOff>165100</xdr:colOff>
      <xdr:row>38</xdr:row>
      <xdr:rowOff>68059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84586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5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139647</xdr:rowOff>
    </xdr:from>
    <xdr:to>
      <xdr:col>55</xdr:col>
      <xdr:colOff>0</xdr:colOff>
      <xdr:row>58</xdr:row>
      <xdr:rowOff>6487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912297"/>
          <a:ext cx="8382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18047</xdr:rowOff>
    </xdr:from>
    <xdr:to>
      <xdr:col>50</xdr:col>
      <xdr:colOff>114300</xdr:colOff>
      <xdr:row>58</xdr:row>
      <xdr:rowOff>6487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90697"/>
          <a:ext cx="889000" cy="15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18047</xdr:rowOff>
    </xdr:from>
    <xdr:to>
      <xdr:col>45</xdr:col>
      <xdr:colOff>177800</xdr:colOff>
      <xdr:row>57</xdr:row>
      <xdr:rowOff>131631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790697"/>
          <a:ext cx="889000" cy="1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168595</xdr:rowOff>
    </xdr:from>
    <xdr:to>
      <xdr:col>41</xdr:col>
      <xdr:colOff>50800</xdr:colOff>
      <xdr:row>57</xdr:row>
      <xdr:rowOff>131631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598345"/>
          <a:ext cx="889000" cy="30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88847</xdr:rowOff>
    </xdr:from>
    <xdr:to>
      <xdr:col>55</xdr:col>
      <xdr:colOff>50800</xdr:colOff>
      <xdr:row>58</xdr:row>
      <xdr:rowOff>18997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6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67274</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3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127137</xdr:rowOff>
    </xdr:from>
    <xdr:to>
      <xdr:col>50</xdr:col>
      <xdr:colOff>165100</xdr:colOff>
      <xdr:row>58</xdr:row>
      <xdr:rowOff>57287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9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48414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9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138697</xdr:rowOff>
    </xdr:from>
    <xdr:to>
      <xdr:col>46</xdr:col>
      <xdr:colOff>38100</xdr:colOff>
      <xdr:row>57</xdr:row>
      <xdr:rowOff>68847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3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85374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51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80831</xdr:rowOff>
    </xdr:from>
    <xdr:to>
      <xdr:col>41</xdr:col>
      <xdr:colOff>101600</xdr:colOff>
      <xdr:row>58</xdr:row>
      <xdr:rowOff>10981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2108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4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117795</xdr:rowOff>
    </xdr:from>
    <xdr:to>
      <xdr:col>36</xdr:col>
      <xdr:colOff>165100</xdr:colOff>
      <xdr:row>56</xdr:row>
      <xdr:rowOff>47945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64472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3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126912</xdr:rowOff>
    </xdr:from>
    <xdr:to>
      <xdr:col>55</xdr:col>
      <xdr:colOff>0</xdr:colOff>
      <xdr:row>79</xdr:row>
      <xdr:rowOff>14236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00012"/>
          <a:ext cx="838200" cy="5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126912</xdr:rowOff>
    </xdr:from>
    <xdr:to>
      <xdr:col>50</xdr:col>
      <xdr:colOff>114300</xdr:colOff>
      <xdr:row>78</xdr:row>
      <xdr:rowOff>137757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00012"/>
          <a:ext cx="889000" cy="1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137757</xdr:rowOff>
    </xdr:from>
    <xdr:to>
      <xdr:col>45</xdr:col>
      <xdr:colOff>177800</xdr:colOff>
      <xdr:row>79</xdr:row>
      <xdr:rowOff>16890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510857"/>
          <a:ext cx="889000" cy="5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76733</xdr:rowOff>
    </xdr:from>
    <xdr:to>
      <xdr:col>41</xdr:col>
      <xdr:colOff>50800</xdr:colOff>
      <xdr:row>79</xdr:row>
      <xdr:rowOff>16890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106933"/>
          <a:ext cx="889000" cy="45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134886</xdr:rowOff>
    </xdr:from>
    <xdr:to>
      <xdr:col>55</xdr:col>
      <xdr:colOff>50800</xdr:colOff>
      <xdr:row>79</xdr:row>
      <xdr:rowOff>65036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0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49813</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76112</xdr:rowOff>
    </xdr:from>
    <xdr:to>
      <xdr:col>50</xdr:col>
      <xdr:colOff>165100</xdr:colOff>
      <xdr:row>79</xdr:row>
      <xdr:rowOff>6262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168839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4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86957</xdr:rowOff>
    </xdr:from>
    <xdr:to>
      <xdr:col>46</xdr:col>
      <xdr:colOff>38100</xdr:colOff>
      <xdr:row>79</xdr:row>
      <xdr:rowOff>17107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8234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5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137540</xdr:rowOff>
    </xdr:from>
    <xdr:to>
      <xdr:col>41</xdr:col>
      <xdr:colOff>101600</xdr:colOff>
      <xdr:row>79</xdr:row>
      <xdr:rowOff>67690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1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58817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6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25933</xdr:rowOff>
    </xdr:from>
    <xdr:to>
      <xdr:col>36</xdr:col>
      <xdr:colOff>165100</xdr:colOff>
      <xdr:row>76</xdr:row>
      <xdr:rowOff>127533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05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144060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83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160173</xdr:rowOff>
    </xdr:from>
    <xdr:to>
      <xdr:col>55</xdr:col>
      <xdr:colOff>0</xdr:colOff>
      <xdr:row>98</xdr:row>
      <xdr:rowOff>89382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790823"/>
          <a:ext cx="838200" cy="10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75895</xdr:rowOff>
    </xdr:from>
    <xdr:to>
      <xdr:col>50</xdr:col>
      <xdr:colOff>114300</xdr:colOff>
      <xdr:row>98</xdr:row>
      <xdr:rowOff>89382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877995"/>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37731</xdr:rowOff>
    </xdr:from>
    <xdr:to>
      <xdr:col>45</xdr:col>
      <xdr:colOff>177800</xdr:colOff>
      <xdr:row>98</xdr:row>
      <xdr:rowOff>75895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839831"/>
          <a:ext cx="889000" cy="3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163285</xdr:rowOff>
    </xdr:from>
    <xdr:to>
      <xdr:col>41</xdr:col>
      <xdr:colOff>50800</xdr:colOff>
      <xdr:row>98</xdr:row>
      <xdr:rowOff>37731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793935"/>
          <a:ext cx="889000" cy="4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109373</xdr:rowOff>
    </xdr:from>
    <xdr:to>
      <xdr:col>55</xdr:col>
      <xdr:colOff>50800</xdr:colOff>
      <xdr:row>98</xdr:row>
      <xdr:rowOff>39523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87800</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38582</xdr:rowOff>
    </xdr:from>
    <xdr:to>
      <xdr:col>50</xdr:col>
      <xdr:colOff>165100</xdr:colOff>
      <xdr:row>98</xdr:row>
      <xdr:rowOff>140182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131309</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04428" y="1693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25095</xdr:rowOff>
    </xdr:from>
    <xdr:to>
      <xdr:col>46</xdr:col>
      <xdr:colOff>38100</xdr:colOff>
      <xdr:row>98</xdr:row>
      <xdr:rowOff>126695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117822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9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158381</xdr:rowOff>
    </xdr:from>
    <xdr:to>
      <xdr:col>41</xdr:col>
      <xdr:colOff>101600</xdr:colOff>
      <xdr:row>98</xdr:row>
      <xdr:rowOff>88531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79658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8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112485</xdr:rowOff>
    </xdr:from>
    <xdr:to>
      <xdr:col>36</xdr:col>
      <xdr:colOff>165100</xdr:colOff>
      <xdr:row>98</xdr:row>
      <xdr:rowOff>42635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33762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3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106947</xdr:rowOff>
    </xdr:from>
    <xdr:to>
      <xdr:col>85</xdr:col>
      <xdr:colOff>127000</xdr:colOff>
      <xdr:row>76</xdr:row>
      <xdr:rowOff>109105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37147"/>
          <a:ext cx="8382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109105</xdr:rowOff>
    </xdr:from>
    <xdr:to>
      <xdr:col>81</xdr:col>
      <xdr:colOff>50800</xdr:colOff>
      <xdr:row>76</xdr:row>
      <xdr:rowOff>143763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39305"/>
          <a:ext cx="889000" cy="3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138506</xdr:rowOff>
    </xdr:from>
    <xdr:to>
      <xdr:col>76</xdr:col>
      <xdr:colOff>114300</xdr:colOff>
      <xdr:row>76</xdr:row>
      <xdr:rowOff>143763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168706"/>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124549</xdr:rowOff>
    </xdr:from>
    <xdr:to>
      <xdr:col>71</xdr:col>
      <xdr:colOff>177800</xdr:colOff>
      <xdr:row>76</xdr:row>
      <xdr:rowOff>138506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54749"/>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56147</xdr:rowOff>
    </xdr:from>
    <xdr:to>
      <xdr:col>85</xdr:col>
      <xdr:colOff>177800</xdr:colOff>
      <xdr:row>76</xdr:row>
      <xdr:rowOff>157747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34574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58305</xdr:rowOff>
    </xdr:from>
    <xdr:to>
      <xdr:col>81</xdr:col>
      <xdr:colOff>101600</xdr:colOff>
      <xdr:row>76</xdr:row>
      <xdr:rowOff>159905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151032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8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92963</xdr:rowOff>
    </xdr:from>
    <xdr:to>
      <xdr:col>76</xdr:col>
      <xdr:colOff>165100</xdr:colOff>
      <xdr:row>77</xdr:row>
      <xdr:rowOff>23113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2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14240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1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87706</xdr:rowOff>
    </xdr:from>
    <xdr:to>
      <xdr:col>72</xdr:col>
      <xdr:colOff>38100</xdr:colOff>
      <xdr:row>77</xdr:row>
      <xdr:rowOff>17856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1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8983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1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73749</xdr:rowOff>
    </xdr:from>
    <xdr:to>
      <xdr:col>67</xdr:col>
      <xdr:colOff>101600</xdr:colOff>
      <xdr:row>77</xdr:row>
      <xdr:rowOff>3899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166476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119748</xdr:rowOff>
    </xdr:from>
    <xdr:to>
      <xdr:col>85</xdr:col>
      <xdr:colOff>127000</xdr:colOff>
      <xdr:row>98</xdr:row>
      <xdr:rowOff>121413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21848"/>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121413</xdr:rowOff>
    </xdr:from>
    <xdr:to>
      <xdr:col>81</xdr:col>
      <xdr:colOff>50800</xdr:colOff>
      <xdr:row>99</xdr:row>
      <xdr:rowOff>34595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23513"/>
          <a:ext cx="889000" cy="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34595</xdr:rowOff>
    </xdr:from>
    <xdr:to>
      <xdr:col>76</xdr:col>
      <xdr:colOff>114300</xdr:colOff>
      <xdr:row>99</xdr:row>
      <xdr:rowOff>42139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7008145"/>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18783</xdr:rowOff>
    </xdr:from>
    <xdr:to>
      <xdr:col>71</xdr:col>
      <xdr:colOff>177800</xdr:colOff>
      <xdr:row>99</xdr:row>
      <xdr:rowOff>42139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92333"/>
          <a:ext cx="889000" cy="2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68948</xdr:rowOff>
    </xdr:from>
    <xdr:to>
      <xdr:col>85</xdr:col>
      <xdr:colOff>177800</xdr:colOff>
      <xdr:row>98</xdr:row>
      <xdr:rowOff>170548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7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155325</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8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70613</xdr:rowOff>
    </xdr:from>
    <xdr:to>
      <xdr:col>81</xdr:col>
      <xdr:colOff>101600</xdr:colOff>
      <xdr:row>99</xdr:row>
      <xdr:rowOff>763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7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163340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96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155245</xdr:rowOff>
    </xdr:from>
    <xdr:to>
      <xdr:col>76</xdr:col>
      <xdr:colOff>165100</xdr:colOff>
      <xdr:row>99</xdr:row>
      <xdr:rowOff>85395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76522</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3017" y="17050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162789</xdr:rowOff>
    </xdr:from>
    <xdr:to>
      <xdr:col>72</xdr:col>
      <xdr:colOff>38100</xdr:colOff>
      <xdr:row>99</xdr:row>
      <xdr:rowOff>92939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6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84066</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4017" y="1705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139433</xdr:rowOff>
    </xdr:from>
    <xdr:to>
      <xdr:col>67</xdr:col>
      <xdr:colOff>101600</xdr:colOff>
      <xdr:row>99</xdr:row>
      <xdr:rowOff>69583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60710</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3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118478</xdr:rowOff>
    </xdr:from>
    <xdr:to>
      <xdr:col>116</xdr:col>
      <xdr:colOff>63500</xdr:colOff>
      <xdr:row>59</xdr:row>
      <xdr:rowOff>42964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62578"/>
          <a:ext cx="838200" cy="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118478</xdr:rowOff>
    </xdr:from>
    <xdr:to>
      <xdr:col>111</xdr:col>
      <xdr:colOff>177800</xdr:colOff>
      <xdr:row>59</xdr:row>
      <xdr:rowOff>41631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62578"/>
          <a:ext cx="889000" cy="9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40945</xdr:rowOff>
    </xdr:from>
    <xdr:to>
      <xdr:col>107</xdr:col>
      <xdr:colOff>50800</xdr:colOff>
      <xdr:row>59</xdr:row>
      <xdr:rowOff>41631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649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40336</xdr:rowOff>
    </xdr:from>
    <xdr:to>
      <xdr:col>102</xdr:col>
      <xdr:colOff>114300</xdr:colOff>
      <xdr:row>59</xdr:row>
      <xdr:rowOff>40945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55886"/>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163614</xdr:rowOff>
    </xdr:from>
    <xdr:to>
      <xdr:col>116</xdr:col>
      <xdr:colOff>114300</xdr:colOff>
      <xdr:row>59</xdr:row>
      <xdr:rowOff>93764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78541</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67678</xdr:rowOff>
    </xdr:from>
    <xdr:to>
      <xdr:col>112</xdr:col>
      <xdr:colOff>38100</xdr:colOff>
      <xdr:row>58</xdr:row>
      <xdr:rowOff>169278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1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162281</xdr:rowOff>
    </xdr:from>
    <xdr:to>
      <xdr:col>107</xdr:col>
      <xdr:colOff>101600</xdr:colOff>
      <xdr:row>59</xdr:row>
      <xdr:rowOff>92431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83558</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199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161595</xdr:rowOff>
    </xdr:from>
    <xdr:to>
      <xdr:col>102</xdr:col>
      <xdr:colOff>165100</xdr:colOff>
      <xdr:row>59</xdr:row>
      <xdr:rowOff>91745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82872</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160986</xdr:rowOff>
    </xdr:from>
    <xdr:to>
      <xdr:col>98</xdr:col>
      <xdr:colOff>38100</xdr:colOff>
      <xdr:row>59</xdr:row>
      <xdr:rowOff>91136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82263</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97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148713</xdr:rowOff>
    </xdr:from>
    <xdr:to>
      <xdr:col>116</xdr:col>
      <xdr:colOff>63500</xdr:colOff>
      <xdr:row>78</xdr:row>
      <xdr:rowOff>153905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521813"/>
          <a:ext cx="8382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153905</xdr:rowOff>
    </xdr:from>
    <xdr:to>
      <xdr:col>111</xdr:col>
      <xdr:colOff>177800</xdr:colOff>
      <xdr:row>79</xdr:row>
      <xdr:rowOff>13284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527005"/>
          <a:ext cx="889000" cy="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4401</xdr:rowOff>
    </xdr:from>
    <xdr:to>
      <xdr:col>107</xdr:col>
      <xdr:colOff>50800</xdr:colOff>
      <xdr:row>79</xdr:row>
      <xdr:rowOff>13284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548951"/>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4401</xdr:rowOff>
    </xdr:from>
    <xdr:to>
      <xdr:col>102</xdr:col>
      <xdr:colOff>114300</xdr:colOff>
      <xdr:row>79</xdr:row>
      <xdr:rowOff>37450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548951"/>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97913</xdr:rowOff>
    </xdr:from>
    <xdr:to>
      <xdr:col>116</xdr:col>
      <xdr:colOff>114300</xdr:colOff>
      <xdr:row>79</xdr:row>
      <xdr:rowOff>28063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47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76340</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44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103105</xdr:rowOff>
    </xdr:from>
    <xdr:to>
      <xdr:col>112</xdr:col>
      <xdr:colOff>38100</xdr:colOff>
      <xdr:row>79</xdr:row>
      <xdr:rowOff>33255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4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24382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56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133934</xdr:rowOff>
    </xdr:from>
    <xdr:to>
      <xdr:col>107</xdr:col>
      <xdr:colOff>101600</xdr:colOff>
      <xdr:row>79</xdr:row>
      <xdr:rowOff>64084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5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55211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59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125051</xdr:rowOff>
    </xdr:from>
    <xdr:to>
      <xdr:col>102</xdr:col>
      <xdr:colOff>165100</xdr:colOff>
      <xdr:row>79</xdr:row>
      <xdr:rowOff>55201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4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46328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59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158100</xdr:rowOff>
    </xdr:from>
    <xdr:to>
      <xdr:col>98</xdr:col>
      <xdr:colOff>38100</xdr:colOff>
      <xdr:row>79</xdr:row>
      <xdr:rowOff>88250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5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79377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62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維持補修費については、公共施設や道路などのインフラの老朽化により修繕費用が増加しているため、前年度に比べ類似団体はほぼ横ばいであるが本市は大きく増加している。</a:t>
          </a:r>
        </a:p>
        <a:p>
          <a:r>
            <a:rPr kumimoji="1" lang="ja-JP" altLang="en-US" sz="1300">
              <a:latin typeface="ＭＳ Ｐゴシック" panose="020B0600070205080204" pitchFamily="50" charset="-128"/>
              <a:ea typeface="ＭＳ Ｐゴシック" panose="020B0600070205080204" pitchFamily="50" charset="-128"/>
            </a:rPr>
            <a:t>扶助費については、新型コロナウイルス感染症対策として前年度に実施した住民税非課税世帯臨時特例給付金や子育て世帯への臨時特別給付金の給付事業の完了により類似団体と同様に前年度より大幅な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については近年大型事業がないことから類似団体の値を下回っている。しかしながら、今後、老朽化が進む公共施設や道路などのインフラの長寿命化を目指した改修工事等に多額の費用を要することとなるため、その財源確保が課題となってくる。</a:t>
          </a:r>
        </a:p>
        <a:p>
          <a:r>
            <a:rPr kumimoji="1" lang="ja-JP" altLang="en-US" sz="1300">
              <a:latin typeface="ＭＳ Ｐゴシック" panose="020B0600070205080204" pitchFamily="50" charset="-128"/>
              <a:ea typeface="ＭＳ Ｐゴシック" panose="020B0600070205080204" pitchFamily="50" charset="-128"/>
            </a:rPr>
            <a:t>今後も事業の取捨選択を徹底していくことで事業費の減少を目指すこととする。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積立金については、引き続き類似団体平均を大きく下回っているため、今後は積立金を更に増額し新たな財政需要に備える。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54,130
53,538
13.56
21,269,400
20,609,332
555,718
11,883,639
18,994,678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117754</xdr:rowOff>
    </xdr:from>
    <xdr:to>
      <xdr:col>24</xdr:col>
      <xdr:colOff>63500</xdr:colOff>
      <xdr:row>36</xdr:row>
      <xdr:rowOff>24028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1850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24028</xdr:rowOff>
    </xdr:from>
    <xdr:to>
      <xdr:col>19</xdr:col>
      <xdr:colOff>177800</xdr:colOff>
      <xdr:row>36</xdr:row>
      <xdr:rowOff>88951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96228"/>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149758</xdr:rowOff>
    </xdr:from>
    <xdr:to>
      <xdr:col>15</xdr:col>
      <xdr:colOff>50800</xdr:colOff>
      <xdr:row>36</xdr:row>
      <xdr:rowOff>88951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50508"/>
          <a:ext cx="8890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117297</xdr:rowOff>
    </xdr:from>
    <xdr:to>
      <xdr:col>10</xdr:col>
      <xdr:colOff>114300</xdr:colOff>
      <xdr:row>35</xdr:row>
      <xdr:rowOff>149758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18047"/>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66954</xdr:rowOff>
    </xdr:from>
    <xdr:to>
      <xdr:col>24</xdr:col>
      <xdr:colOff>114300</xdr:colOff>
      <xdr:row>35</xdr:row>
      <xdr:rowOff>168554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45381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4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144678</xdr:rowOff>
    </xdr:from>
    <xdr:to>
      <xdr:col>20</xdr:col>
      <xdr:colOff>38100</xdr:colOff>
      <xdr:row>36</xdr:row>
      <xdr:rowOff>74828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65955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3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38151</xdr:rowOff>
    </xdr:from>
    <xdr:to>
      <xdr:col>15</xdr:col>
      <xdr:colOff>101600</xdr:colOff>
      <xdr:row>36</xdr:row>
      <xdr:rowOff>139751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130878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98958</xdr:rowOff>
    </xdr:from>
    <xdr:to>
      <xdr:col>10</xdr:col>
      <xdr:colOff>165100</xdr:colOff>
      <xdr:row>36</xdr:row>
      <xdr:rowOff>29108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20235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9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66497</xdr:rowOff>
    </xdr:from>
    <xdr:to>
      <xdr:col>6</xdr:col>
      <xdr:colOff>38100</xdr:colOff>
      <xdr:row>35</xdr:row>
      <xdr:rowOff>168097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6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159224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5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111034</xdr:rowOff>
    </xdr:from>
    <xdr:to>
      <xdr:col>24</xdr:col>
      <xdr:colOff>63500</xdr:colOff>
      <xdr:row>57</xdr:row>
      <xdr:rowOff>138954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83684"/>
          <a:ext cx="838200" cy="2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65573</xdr:rowOff>
    </xdr:from>
    <xdr:to>
      <xdr:col>19</xdr:col>
      <xdr:colOff>177800</xdr:colOff>
      <xdr:row>57</xdr:row>
      <xdr:rowOff>111034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52423"/>
          <a:ext cx="889000" cy="73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65573</xdr:rowOff>
    </xdr:from>
    <xdr:to>
      <xdr:col>15</xdr:col>
      <xdr:colOff>50800</xdr:colOff>
      <xdr:row>57</xdr:row>
      <xdr:rowOff>142702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152423"/>
          <a:ext cx="889000" cy="76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134496</xdr:rowOff>
    </xdr:from>
    <xdr:to>
      <xdr:col>10</xdr:col>
      <xdr:colOff>114300</xdr:colOff>
      <xdr:row>57</xdr:row>
      <xdr:rowOff>142702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07146"/>
          <a:ext cx="889000" cy="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88154</xdr:rowOff>
    </xdr:from>
    <xdr:to>
      <xdr:col>24</xdr:col>
      <xdr:colOff>114300</xdr:colOff>
      <xdr:row>58</xdr:row>
      <xdr:rowOff>18304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6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3081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7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60234</xdr:rowOff>
    </xdr:from>
    <xdr:to>
      <xdr:col>20</xdr:col>
      <xdr:colOff>38100</xdr:colOff>
      <xdr:row>57</xdr:row>
      <xdr:rowOff>161834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152961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2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14773</xdr:rowOff>
    </xdr:from>
    <xdr:to>
      <xdr:col>15</xdr:col>
      <xdr:colOff>101600</xdr:colOff>
      <xdr:row>53</xdr:row>
      <xdr:rowOff>116373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1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107500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9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91902</xdr:rowOff>
    </xdr:from>
    <xdr:to>
      <xdr:col>10</xdr:col>
      <xdr:colOff>165100</xdr:colOff>
      <xdr:row>58</xdr:row>
      <xdr:rowOff>22052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6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13179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5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83696</xdr:rowOff>
    </xdr:from>
    <xdr:to>
      <xdr:col>6</xdr:col>
      <xdr:colOff>38100</xdr:colOff>
      <xdr:row>58</xdr:row>
      <xdr:rowOff>13846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4973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151954</xdr:rowOff>
    </xdr:from>
    <xdr:to>
      <xdr:col>24</xdr:col>
      <xdr:colOff>63500</xdr:colOff>
      <xdr:row>76</xdr:row>
      <xdr:rowOff>53091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10704"/>
          <a:ext cx="838200" cy="7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151954</xdr:rowOff>
    </xdr:from>
    <xdr:to>
      <xdr:col>19</xdr:col>
      <xdr:colOff>177800</xdr:colOff>
      <xdr:row>76</xdr:row>
      <xdr:rowOff>146779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10704"/>
          <a:ext cx="889000" cy="16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146779</xdr:rowOff>
    </xdr:from>
    <xdr:to>
      <xdr:col>15</xdr:col>
      <xdr:colOff>50800</xdr:colOff>
      <xdr:row>77</xdr:row>
      <xdr:rowOff>73451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76979"/>
          <a:ext cx="889000" cy="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73451</xdr:rowOff>
    </xdr:from>
    <xdr:to>
      <xdr:col>10</xdr:col>
      <xdr:colOff>114300</xdr:colOff>
      <xdr:row>77</xdr:row>
      <xdr:rowOff>90086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75101"/>
          <a:ext cx="889000" cy="1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2291</xdr:rowOff>
    </xdr:from>
    <xdr:to>
      <xdr:col>24</xdr:col>
      <xdr:colOff>114300</xdr:colOff>
      <xdr:row>76</xdr:row>
      <xdr:rowOff>103891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3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152168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1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101153</xdr:rowOff>
    </xdr:from>
    <xdr:to>
      <xdr:col>20</xdr:col>
      <xdr:colOff>38100</xdr:colOff>
      <xdr:row>76</xdr:row>
      <xdr:rowOff>31304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599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22431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5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95979</xdr:rowOff>
    </xdr:from>
    <xdr:to>
      <xdr:col>15</xdr:col>
      <xdr:colOff>101600</xdr:colOff>
      <xdr:row>77</xdr:row>
      <xdr:rowOff>26129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17256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1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22651</xdr:rowOff>
    </xdr:from>
    <xdr:to>
      <xdr:col>10</xdr:col>
      <xdr:colOff>165100</xdr:colOff>
      <xdr:row>77</xdr:row>
      <xdr:rowOff>124251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2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115378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1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39286</xdr:rowOff>
    </xdr:from>
    <xdr:to>
      <xdr:col>6</xdr:col>
      <xdr:colOff>38100</xdr:colOff>
      <xdr:row>77</xdr:row>
      <xdr:rowOff>140886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132013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3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113342</xdr:rowOff>
    </xdr:from>
    <xdr:to>
      <xdr:col>24</xdr:col>
      <xdr:colOff>62865</xdr:colOff>
      <xdr:row>98</xdr:row>
      <xdr:rowOff>32212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15292"/>
          <a:ext cx="1270" cy="111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36039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32212</xdr:rowOff>
    </xdr:from>
    <xdr:to>
      <xdr:col>24</xdr:col>
      <xdr:colOff>152400</xdr:colOff>
      <xdr:row>98</xdr:row>
      <xdr:rowOff>32212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60019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9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113342</xdr:rowOff>
    </xdr:from>
    <xdr:to>
      <xdr:col>24</xdr:col>
      <xdr:colOff>152400</xdr:colOff>
      <xdr:row>91</xdr:row>
      <xdr:rowOff>113342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1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95267</xdr:rowOff>
    </xdr:from>
    <xdr:to>
      <xdr:col>24</xdr:col>
      <xdr:colOff>63500</xdr:colOff>
      <xdr:row>97</xdr:row>
      <xdr:rowOff>106851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25917"/>
          <a:ext cx="838200" cy="1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17549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7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166122</xdr:rowOff>
    </xdr:from>
    <xdr:to>
      <xdr:col>24</xdr:col>
      <xdr:colOff>114300</xdr:colOff>
      <xdr:row>97</xdr:row>
      <xdr:rowOff>96272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2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106851</xdr:rowOff>
    </xdr:from>
    <xdr:to>
      <xdr:col>19</xdr:col>
      <xdr:colOff>177800</xdr:colOff>
      <xdr:row>97</xdr:row>
      <xdr:rowOff>135928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37501"/>
          <a:ext cx="889000" cy="2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5271</xdr:rowOff>
    </xdr:from>
    <xdr:to>
      <xdr:col>20</xdr:col>
      <xdr:colOff>38100</xdr:colOff>
      <xdr:row>97</xdr:row>
      <xdr:rowOff>106871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123398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135928</xdr:rowOff>
    </xdr:from>
    <xdr:to>
      <xdr:col>15</xdr:col>
      <xdr:colOff>50800</xdr:colOff>
      <xdr:row>98</xdr:row>
      <xdr:rowOff>63134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66578"/>
          <a:ext cx="889000" cy="9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64996</xdr:rowOff>
    </xdr:from>
    <xdr:to>
      <xdr:col>15</xdr:col>
      <xdr:colOff>101600</xdr:colOff>
      <xdr:row>97</xdr:row>
      <xdr:rowOff>166596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7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63134</xdr:rowOff>
    </xdr:from>
    <xdr:to>
      <xdr:col>10</xdr:col>
      <xdr:colOff>114300</xdr:colOff>
      <xdr:row>98</xdr:row>
      <xdr:rowOff>72957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65234"/>
          <a:ext cx="889000" cy="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89433</xdr:rowOff>
    </xdr:from>
    <xdr:to>
      <xdr:col>10</xdr:col>
      <xdr:colOff>165100</xdr:colOff>
      <xdr:row>98</xdr:row>
      <xdr:rowOff>19583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36110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97845</xdr:rowOff>
    </xdr:from>
    <xdr:to>
      <xdr:col>6</xdr:col>
      <xdr:colOff>38100</xdr:colOff>
      <xdr:row>98</xdr:row>
      <xdr:rowOff>27995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2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44522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44467</xdr:rowOff>
    </xdr:from>
    <xdr:to>
      <xdr:col>24</xdr:col>
      <xdr:colOff>114300</xdr:colOff>
      <xdr:row>97</xdr:row>
      <xdr:rowOff>146067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7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144547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0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56051</xdr:rowOff>
    </xdr:from>
    <xdr:to>
      <xdr:col>20</xdr:col>
      <xdr:colOff>38100</xdr:colOff>
      <xdr:row>97</xdr:row>
      <xdr:rowOff>157651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8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148778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7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85128</xdr:rowOff>
    </xdr:from>
    <xdr:to>
      <xdr:col>15</xdr:col>
      <xdr:colOff>101600</xdr:colOff>
      <xdr:row>98</xdr:row>
      <xdr:rowOff>15278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1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6405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12334</xdr:rowOff>
    </xdr:from>
    <xdr:to>
      <xdr:col>10</xdr:col>
      <xdr:colOff>165100</xdr:colOff>
      <xdr:row>98</xdr:row>
      <xdr:rowOff>113934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105061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22157</xdr:rowOff>
    </xdr:from>
    <xdr:to>
      <xdr:col>6</xdr:col>
      <xdr:colOff>38100</xdr:colOff>
      <xdr:row>98</xdr:row>
      <xdr:rowOff>123757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114884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1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52832</xdr:rowOff>
    </xdr:from>
    <xdr:to>
      <xdr:col>55</xdr:col>
      <xdr:colOff>0</xdr:colOff>
      <xdr:row>38</xdr:row>
      <xdr:rowOff>64262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6793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45593</xdr:rowOff>
    </xdr:from>
    <xdr:to>
      <xdr:col>50</xdr:col>
      <xdr:colOff>114300</xdr:colOff>
      <xdr:row>38</xdr:row>
      <xdr:rowOff>52832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6069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9779</xdr:rowOff>
    </xdr:from>
    <xdr:to>
      <xdr:col>45</xdr:col>
      <xdr:colOff>177800</xdr:colOff>
      <xdr:row>38</xdr:row>
      <xdr:rowOff>45593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24879"/>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9779</xdr:rowOff>
    </xdr:from>
    <xdr:to>
      <xdr:col>41</xdr:col>
      <xdr:colOff>50800</xdr:colOff>
      <xdr:row>38</xdr:row>
      <xdr:rowOff>29591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24879"/>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163339</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2032</xdr:rowOff>
    </xdr:from>
    <xdr:to>
      <xdr:col>50</xdr:col>
      <xdr:colOff>165100</xdr:colOff>
      <xdr:row>38</xdr:row>
      <xdr:rowOff>103632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94759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0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166243</xdr:rowOff>
    </xdr:from>
    <xdr:to>
      <xdr:col>46</xdr:col>
      <xdr:colOff>38100</xdr:colOff>
      <xdr:row>38</xdr:row>
      <xdr:rowOff>96393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87520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0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130429</xdr:rowOff>
    </xdr:from>
    <xdr:to>
      <xdr:col>41</xdr:col>
      <xdr:colOff>101600</xdr:colOff>
      <xdr:row>38</xdr:row>
      <xdr:rowOff>60579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51706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66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150241</xdr:rowOff>
    </xdr:from>
    <xdr:to>
      <xdr:col>36</xdr:col>
      <xdr:colOff>165100</xdr:colOff>
      <xdr:row>38</xdr:row>
      <xdr:rowOff>80390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93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71518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8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169837</xdr:rowOff>
    </xdr:from>
    <xdr:to>
      <xdr:col>55</xdr:col>
      <xdr:colOff>0</xdr:colOff>
      <xdr:row>59</xdr:row>
      <xdr:rowOff>14942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113937"/>
          <a:ext cx="838200" cy="1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169837</xdr:rowOff>
    </xdr:from>
    <xdr:to>
      <xdr:col>50</xdr:col>
      <xdr:colOff>114300</xdr:colOff>
      <xdr:row>59</xdr:row>
      <xdr:rowOff>3511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113937"/>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2997</xdr:rowOff>
    </xdr:from>
    <xdr:to>
      <xdr:col>45</xdr:col>
      <xdr:colOff>177800</xdr:colOff>
      <xdr:row>59</xdr:row>
      <xdr:rowOff>3511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118547"/>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2997</xdr:rowOff>
    </xdr:from>
    <xdr:to>
      <xdr:col>41</xdr:col>
      <xdr:colOff>50800</xdr:colOff>
      <xdr:row>59</xdr:row>
      <xdr:rowOff>18104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118547"/>
          <a:ext cx="889000" cy="1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135592</xdr:rowOff>
    </xdr:from>
    <xdr:to>
      <xdr:col>55</xdr:col>
      <xdr:colOff>50800</xdr:colOff>
      <xdr:row>59</xdr:row>
      <xdr:rowOff>65742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50519</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119037</xdr:rowOff>
    </xdr:from>
    <xdr:to>
      <xdr:col>50</xdr:col>
      <xdr:colOff>165100</xdr:colOff>
      <xdr:row>59</xdr:row>
      <xdr:rowOff>49187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40314</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5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124161</xdr:rowOff>
    </xdr:from>
    <xdr:to>
      <xdr:col>46</xdr:col>
      <xdr:colOff>38100</xdr:colOff>
      <xdr:row>59</xdr:row>
      <xdr:rowOff>54311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45438</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6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123647</xdr:rowOff>
    </xdr:from>
    <xdr:to>
      <xdr:col>41</xdr:col>
      <xdr:colOff>101600</xdr:colOff>
      <xdr:row>59</xdr:row>
      <xdr:rowOff>53797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44924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16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138754</xdr:rowOff>
    </xdr:from>
    <xdr:to>
      <xdr:col>36</xdr:col>
      <xdr:colOff>165100</xdr:colOff>
      <xdr:row>59</xdr:row>
      <xdr:rowOff>68904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60031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51575</xdr:rowOff>
    </xdr:from>
    <xdr:to>
      <xdr:col>55</xdr:col>
      <xdr:colOff>0</xdr:colOff>
      <xdr:row>77</xdr:row>
      <xdr:rowOff>95886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53225"/>
          <a:ext cx="838200" cy="4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95886</xdr:rowOff>
    </xdr:from>
    <xdr:to>
      <xdr:col>50</xdr:col>
      <xdr:colOff>114300</xdr:colOff>
      <xdr:row>77</xdr:row>
      <xdr:rowOff>105372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97536"/>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105372</xdr:rowOff>
    </xdr:from>
    <xdr:to>
      <xdr:col>45</xdr:col>
      <xdr:colOff>177800</xdr:colOff>
      <xdr:row>78</xdr:row>
      <xdr:rowOff>120917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07022"/>
          <a:ext cx="889000" cy="1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56184</xdr:rowOff>
    </xdr:from>
    <xdr:to>
      <xdr:col>41</xdr:col>
      <xdr:colOff>50800</xdr:colOff>
      <xdr:row>78</xdr:row>
      <xdr:rowOff>120917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29284"/>
          <a:ext cx="889000" cy="6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775</xdr:rowOff>
    </xdr:from>
    <xdr:to>
      <xdr:col>55</xdr:col>
      <xdr:colOff>50800</xdr:colOff>
      <xdr:row>77</xdr:row>
      <xdr:rowOff>102375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150652</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45086</xdr:rowOff>
    </xdr:from>
    <xdr:to>
      <xdr:col>50</xdr:col>
      <xdr:colOff>165100</xdr:colOff>
      <xdr:row>77</xdr:row>
      <xdr:rowOff>146686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137813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54572</xdr:rowOff>
    </xdr:from>
    <xdr:to>
      <xdr:col>46</xdr:col>
      <xdr:colOff>38100</xdr:colOff>
      <xdr:row>77</xdr:row>
      <xdr:rowOff>156172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147299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4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70117</xdr:rowOff>
    </xdr:from>
    <xdr:to>
      <xdr:col>41</xdr:col>
      <xdr:colOff>101600</xdr:colOff>
      <xdr:row>79</xdr:row>
      <xdr:rowOff>267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4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162844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3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5384</xdr:rowOff>
    </xdr:from>
    <xdr:to>
      <xdr:col>36</xdr:col>
      <xdr:colOff>165100</xdr:colOff>
      <xdr:row>78</xdr:row>
      <xdr:rowOff>106984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98111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7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86730</xdr:rowOff>
    </xdr:from>
    <xdr:to>
      <xdr:col>55</xdr:col>
      <xdr:colOff>0</xdr:colOff>
      <xdr:row>99</xdr:row>
      <xdr:rowOff>6116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888830"/>
          <a:ext cx="838200" cy="9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3471</xdr:rowOff>
    </xdr:from>
    <xdr:to>
      <xdr:col>50</xdr:col>
      <xdr:colOff>114300</xdr:colOff>
      <xdr:row>98</xdr:row>
      <xdr:rowOff>86730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805571"/>
          <a:ext cx="889000" cy="8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122425</xdr:rowOff>
    </xdr:from>
    <xdr:to>
      <xdr:col>45</xdr:col>
      <xdr:colOff>177800</xdr:colOff>
      <xdr:row>98</xdr:row>
      <xdr:rowOff>3471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53075"/>
          <a:ext cx="889000" cy="5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35998</xdr:rowOff>
    </xdr:from>
    <xdr:to>
      <xdr:col>41</xdr:col>
      <xdr:colOff>50800</xdr:colOff>
      <xdr:row>97</xdr:row>
      <xdr:rowOff>122425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152298"/>
          <a:ext cx="889000" cy="60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8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126766</xdr:rowOff>
    </xdr:from>
    <xdr:to>
      <xdr:col>55</xdr:col>
      <xdr:colOff>50800</xdr:colOff>
      <xdr:row>99</xdr:row>
      <xdr:rowOff>56916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9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105193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9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35930</xdr:rowOff>
    </xdr:from>
    <xdr:to>
      <xdr:col>50</xdr:col>
      <xdr:colOff>165100</xdr:colOff>
      <xdr:row>98</xdr:row>
      <xdr:rowOff>137530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128657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93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124121</xdr:rowOff>
    </xdr:from>
    <xdr:to>
      <xdr:col>46</xdr:col>
      <xdr:colOff>38100</xdr:colOff>
      <xdr:row>98</xdr:row>
      <xdr:rowOff>54271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5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45398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4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71625</xdr:rowOff>
    </xdr:from>
    <xdr:to>
      <xdr:col>41</xdr:col>
      <xdr:colOff>101600</xdr:colOff>
      <xdr:row>98</xdr:row>
      <xdr:rowOff>1775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18302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47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156648</xdr:rowOff>
    </xdr:from>
    <xdr:to>
      <xdr:col>36</xdr:col>
      <xdr:colOff>165100</xdr:colOff>
      <xdr:row>94</xdr:row>
      <xdr:rowOff>86798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1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103325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8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136180</xdr:rowOff>
    </xdr:from>
    <xdr:to>
      <xdr:col>85</xdr:col>
      <xdr:colOff>127000</xdr:colOff>
      <xdr:row>37</xdr:row>
      <xdr:rowOff>159954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79830"/>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136180</xdr:rowOff>
    </xdr:from>
    <xdr:to>
      <xdr:col>81</xdr:col>
      <xdr:colOff>50800</xdr:colOff>
      <xdr:row>38</xdr:row>
      <xdr:rowOff>6975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79830"/>
          <a:ext cx="8890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2266</xdr:rowOff>
    </xdr:from>
    <xdr:to>
      <xdr:col>76</xdr:col>
      <xdr:colOff>114300</xdr:colOff>
      <xdr:row>38</xdr:row>
      <xdr:rowOff>6975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517366"/>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2266</xdr:rowOff>
    </xdr:from>
    <xdr:to>
      <xdr:col>71</xdr:col>
      <xdr:colOff>177800</xdr:colOff>
      <xdr:row>38</xdr:row>
      <xdr:rowOff>20645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17366"/>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109154</xdr:rowOff>
    </xdr:from>
    <xdr:to>
      <xdr:col>85</xdr:col>
      <xdr:colOff>177800</xdr:colOff>
      <xdr:row>38</xdr:row>
      <xdr:rowOff>39304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5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87581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3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85380</xdr:rowOff>
    </xdr:from>
    <xdr:to>
      <xdr:col>81</xdr:col>
      <xdr:colOff>101600</xdr:colOff>
      <xdr:row>38</xdr:row>
      <xdr:rowOff>15529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290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6656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2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127625</xdr:rowOff>
    </xdr:from>
    <xdr:to>
      <xdr:col>76</xdr:col>
      <xdr:colOff>165100</xdr:colOff>
      <xdr:row>38</xdr:row>
      <xdr:rowOff>57775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7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48902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122916</xdr:rowOff>
    </xdr:from>
    <xdr:to>
      <xdr:col>72</xdr:col>
      <xdr:colOff>38100</xdr:colOff>
      <xdr:row>38</xdr:row>
      <xdr:rowOff>53066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44193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5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141295</xdr:rowOff>
    </xdr:from>
    <xdr:to>
      <xdr:col>67</xdr:col>
      <xdr:colOff>101600</xdr:colOff>
      <xdr:row>38</xdr:row>
      <xdr:rowOff>71445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8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62572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7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64567</xdr:rowOff>
    </xdr:from>
    <xdr:to>
      <xdr:col>85</xdr:col>
      <xdr:colOff>127000</xdr:colOff>
      <xdr:row>56</xdr:row>
      <xdr:rowOff>30715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494317"/>
          <a:ext cx="838200" cy="13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45269</xdr:rowOff>
    </xdr:from>
    <xdr:to>
      <xdr:col>81</xdr:col>
      <xdr:colOff>50800</xdr:colOff>
      <xdr:row>56</xdr:row>
      <xdr:rowOff>30715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475019"/>
          <a:ext cx="889000" cy="1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45269</xdr:rowOff>
    </xdr:from>
    <xdr:to>
      <xdr:col>76</xdr:col>
      <xdr:colOff>114300</xdr:colOff>
      <xdr:row>56</xdr:row>
      <xdr:rowOff>40487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475019"/>
          <a:ext cx="889000" cy="16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40487</xdr:rowOff>
    </xdr:from>
    <xdr:to>
      <xdr:col>71</xdr:col>
      <xdr:colOff>177800</xdr:colOff>
      <xdr:row>56</xdr:row>
      <xdr:rowOff>42202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64168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13767</xdr:rowOff>
    </xdr:from>
    <xdr:to>
      <xdr:col>85</xdr:col>
      <xdr:colOff>177800</xdr:colOff>
      <xdr:row>55</xdr:row>
      <xdr:rowOff>115367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4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36644</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29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151365</xdr:rowOff>
    </xdr:from>
    <xdr:to>
      <xdr:col>81</xdr:col>
      <xdr:colOff>101600</xdr:colOff>
      <xdr:row>56</xdr:row>
      <xdr:rowOff>81515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5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98042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35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165919</xdr:rowOff>
    </xdr:from>
    <xdr:to>
      <xdr:col>76</xdr:col>
      <xdr:colOff>165100</xdr:colOff>
      <xdr:row>55</xdr:row>
      <xdr:rowOff>96069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4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112596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1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161137</xdr:rowOff>
    </xdr:from>
    <xdr:to>
      <xdr:col>72</xdr:col>
      <xdr:colOff>38100</xdr:colOff>
      <xdr:row>56</xdr:row>
      <xdr:rowOff>91287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107814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3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162852</xdr:rowOff>
    </xdr:from>
    <xdr:to>
      <xdr:col>67</xdr:col>
      <xdr:colOff>101600</xdr:colOff>
      <xdr:row>56</xdr:row>
      <xdr:rowOff>93002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109529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6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106947</xdr:rowOff>
    </xdr:from>
    <xdr:to>
      <xdr:col>85</xdr:col>
      <xdr:colOff>127000</xdr:colOff>
      <xdr:row>96</xdr:row>
      <xdr:rowOff>109105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66147"/>
          <a:ext cx="8382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109105</xdr:rowOff>
    </xdr:from>
    <xdr:to>
      <xdr:col>81</xdr:col>
      <xdr:colOff>50800</xdr:colOff>
      <xdr:row>96</xdr:row>
      <xdr:rowOff>143763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68305"/>
          <a:ext cx="889000" cy="3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138506</xdr:rowOff>
    </xdr:from>
    <xdr:to>
      <xdr:col>76</xdr:col>
      <xdr:colOff>114300</xdr:colOff>
      <xdr:row>96</xdr:row>
      <xdr:rowOff>143763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597706"/>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124549</xdr:rowOff>
    </xdr:from>
    <xdr:to>
      <xdr:col>71</xdr:col>
      <xdr:colOff>177800</xdr:colOff>
      <xdr:row>96</xdr:row>
      <xdr:rowOff>138506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583749"/>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56147</xdr:rowOff>
    </xdr:from>
    <xdr:to>
      <xdr:col>85</xdr:col>
      <xdr:colOff>177800</xdr:colOff>
      <xdr:row>96</xdr:row>
      <xdr:rowOff>157747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34574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58305</xdr:rowOff>
    </xdr:from>
    <xdr:to>
      <xdr:col>81</xdr:col>
      <xdr:colOff>101600</xdr:colOff>
      <xdr:row>96</xdr:row>
      <xdr:rowOff>159905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151032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92963</xdr:rowOff>
    </xdr:from>
    <xdr:to>
      <xdr:col>76</xdr:col>
      <xdr:colOff>165100</xdr:colOff>
      <xdr:row>97</xdr:row>
      <xdr:rowOff>23113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14240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64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87706</xdr:rowOff>
    </xdr:from>
    <xdr:to>
      <xdr:col>72</xdr:col>
      <xdr:colOff>38100</xdr:colOff>
      <xdr:row>97</xdr:row>
      <xdr:rowOff>17856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8983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63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73749</xdr:rowOff>
    </xdr:from>
    <xdr:to>
      <xdr:col>67</xdr:col>
      <xdr:colOff>101600</xdr:colOff>
      <xdr:row>97</xdr:row>
      <xdr:rowOff>3899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3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166476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2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おいては、新型コロナウイルス感染症対策として前年度に実施した住民税非課税世帯臨時特例給付金や子育て世帯への臨時特別給付金の給付事業の完了により、類似団体平均と同様に前年度から減となっている。人口の増加に伴い今後も児童福祉費や生活保護費の増加が見込まれているため、今後も厳しい財政負担を強いられ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おいては、土地区画整理事業の進捗により前年度から住民一人当たりのコストは減となっている。しかしながら、今後、道路などのインフラの長寿命化を目指した改修工事等に多額の費用を要することとなるため、その財源確保が課題となってくる。</a:t>
          </a:r>
        </a:p>
        <a:p>
          <a:r>
            <a:rPr kumimoji="1" lang="ja-JP" altLang="en-US" sz="1300">
              <a:latin typeface="ＭＳ Ｐゴシック" panose="020B0600070205080204" pitchFamily="50" charset="-128"/>
              <a:ea typeface="ＭＳ Ｐゴシック" panose="020B0600070205080204" pitchFamily="50" charset="-128"/>
            </a:rPr>
            <a:t>教育費においては、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スクール構想のための情報教育事業費と公共施設の老朽化に備えるための教育施設整備基金積立金の増により、類似団体の値を上回っている結果となった。</a:t>
          </a:r>
        </a:p>
        <a:p>
          <a:r>
            <a:rPr kumimoji="1" lang="ja-JP" altLang="en-US" sz="1300">
              <a:latin typeface="ＭＳ Ｐゴシック" panose="020B0600070205080204" pitchFamily="50" charset="-128"/>
              <a:ea typeface="ＭＳ Ｐゴシック" panose="020B0600070205080204" pitchFamily="50" charset="-128"/>
            </a:rPr>
            <a:t>多くの項目で類似団体と比較して一人当たりのコストが低い状態となっているが、今後も公共施設等総合管理計画に基づく施設維持管理費の平準化や事業の取捨選択を徹底していくことにより経費の縮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公共施設の光熱水費の増や大雪への除雪対応などの臨時的な経費に加え、人口の増加に伴い社会福祉費や児童福祉費が引き続き増加し、実質単年度収支は１年ぶりに赤字となった。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の取り崩しにより実質収支は黒字となっているものの引き続き厳しい財政運営となることが予想されるため、今後も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これまでと同様に、令和４年度もすべての会計において黒字となっている。</a:t>
          </a:r>
        </a:p>
        <a:p>
          <a:r>
            <a:rPr kumimoji="1" lang="ja-JP" altLang="en-US" sz="1400">
              <a:latin typeface="ＭＳ ゴシック" pitchFamily="49" charset="-128"/>
              <a:ea typeface="ＭＳ ゴシック" pitchFamily="49" charset="-128"/>
            </a:rPr>
            <a:t>　特に水道事業会計については、標準財政規模比も高く安定した経営状態といえる。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より野々市中央地区整備事業の図書館（カレード）、公民館（カミーノ）に係る起債の元金償還が始まったものの、他に大型の償還開始事業もなく既往債の償還が進行したため、前年度より実質公債費比率の分子はわずかながら減少し、比率は改善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年度は大きな新発債の発行も無く、野々市中央地区整備事業の起債償還が始まるなど既往債の償還が進行したため地方債残高は</a:t>
          </a:r>
          <a:r>
            <a:rPr kumimoji="1" lang="en-US" altLang="ja-JP" sz="1400">
              <a:latin typeface="ＭＳ ゴシック" pitchFamily="49" charset="-128"/>
              <a:ea typeface="ＭＳ ゴシック" pitchFamily="49" charset="-128"/>
            </a:rPr>
            <a:t>1,052</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また、教育施設整備基金へ</a:t>
          </a:r>
          <a:r>
            <a:rPr kumimoji="1" lang="en-US" altLang="ja-JP" sz="1400">
              <a:latin typeface="ＭＳ ゴシック" pitchFamily="49" charset="-128"/>
              <a:ea typeface="ＭＳ ゴシック" pitchFamily="49" charset="-128"/>
            </a:rPr>
            <a:t>300</a:t>
          </a:r>
          <a:r>
            <a:rPr kumimoji="1" lang="ja-JP" altLang="en-US" sz="1400">
              <a:latin typeface="ＭＳ ゴシック" pitchFamily="49" charset="-128"/>
              <a:ea typeface="ＭＳ ゴシック" pitchFamily="49" charset="-128"/>
            </a:rPr>
            <a:t>百万円、減債基金へ</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百万円を新たに積み立てたほか、都市計画税の税率見直しによる充当可能特定収入の増により将来負担比率の分子は減少し、比率は大幅に改善した。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の老朽化に伴う改修事業など多額の起債の発行を伴う事業により比率が上昇することが考えられることから、これまで以上に行財政運営の合理化、効率化を図り、将来負担の抑制に努める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石川県野々市市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経常経費の増加等による財源不足への対応として財政調整基金を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億円、公債費の増への対応として減債基金を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億円取り崩した一方で、今後の教育施設老朽化対応に備えるために教育施設整備基金に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億円、前年の決算剰余金を財政調整基金に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億円、広域斎場施設の整備に備え広域斎場施設整備基金に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事業の見直し・統廃合など歳出の合理化等行財政改革を推進し、基金の取り崩しに頼らない財政運営を目指す。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基金の使途の明確化を図るために、財政調整基金に積み立てず、個々の特定目的基金に積み立てていくことを予定している。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教育施設整備基金：教育施設の整備のために要する経費の財源を積み立てるもの。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広域斎場施設整備基金：広域斎場施設の整備のために要する経費の財源を積み立てるもの。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教育施設整備基金：今後の教育施設の老朽化に備えるため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億円を積み増ししたことによる増。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広域斎場施設整備基金：今後の広域斎場施設整備に備えるため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億円を積み増ししたことによる増。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教育施設整備基金：今後の教育施設の改修状況により取り崩しが続く場合は積み増しを行う。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広域斎場施設整備基金：今後の広域斎場施設整備に備え、数年は引き続き積み増しを行う。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財政調整基金については経常経費の増加による財源不足への対応として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災害や不況など不測の事態に対応できるよう最低限度の基金を確保するよう努める。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大型事業（野々市中央地区整備事業）の償還開始に伴い、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億円を取り崩したことから基金全体として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基金利子の積立を継続し、大型事業の償還開始や繰上償還など公債費負担の軽減に備える。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D3337E6-6168-4DD3-92BF-95646C8DE5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5EF357E-C531-4BAA-8299-2CB34EC7F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96F60166-3202-4562-846B-1AB1D0769B9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78E60990-2033-42EE-B994-A6B96755404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84C0A553-51E4-43E5-BA6A-BA0D8567FBA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E5384A77-C3BC-471C-A2FE-414B8AC4A2F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1A7C264A-2B0E-44DB-9122-DEEAD2C96C4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B3F47164-7FD7-44B6-A055-045A6B57908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872B7737-8212-4AD9-A56E-FEB7BFE8F62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FB7C9BBB-9264-482B-8625-5C349DE3F41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8DD32DFE-E122-4168-BC90-69D8FD847CD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9F7BA71-9EFB-4EBC-ADAA-E584EF3BBC0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25C3A915-69D3-4ED1-BB00-47D017AAC46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D6E81479-B544-42B2-BD0D-BC3640DF1B3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54,130
53,538
13.56
21,269,400
20,609,332
555,718
11,883,639
18,994,678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C848A7EF-6733-4259-AA8A-68FFA00A17C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DB00A2A0-5CB8-4471-8B6F-978D204A9DF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D35648B4-415D-4D20-B437-D859E4C8301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5DB13B47-3EEC-4BF2-8090-7154FC59871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6F9FC311-FAA2-450F-BE43-1CDE3A47FDF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B51D5CEC-B909-49EF-B624-39E2513EAE4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37550680-0E0E-445B-80AF-E977ECECEC1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5E0EB67F-D08B-4EFA-BD4E-098030B8A3E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5C354278-38FB-4553-AC28-05792D36D14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DCC089B5-703F-4DF5-8FB5-8E791609EEE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B718E283-385E-434D-96B4-2BEBEED95B8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10568DBC-37B8-4D16-BD5D-51EC65EA10E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D2E03987-3151-4CEF-8859-542D1C8373B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8354A017-DA56-4E4D-BE57-77F451EF088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1D82383B-A5D6-4217-A20F-C1FF77691BF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96CFCD32-114E-4C88-BE26-2559722478F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95F0A3A3-0B46-46B5-AB20-8F318EFB16A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94B37F78-A9E7-4464-877E-DFA34A3F3FF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46905FDB-1B8A-4A48-9326-3FAA4F28D0C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ACFC8EC3-A0D8-4D4C-9936-D9097DD779F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F241288A-4004-4761-A537-0EFFB9734D5E}"/>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C223DFCC-B537-4ECD-9A73-4D1405D3081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68E1D8C9-D135-447E-86E6-721760CA7DF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B347C02B-BA67-4D37-8538-0836208803C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1E090A53-2C80-45AC-A023-BE90221503D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25C4A1C1-213F-4EDC-BA53-61DFF258D41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5E76CF39-06C5-4DC2-AE35-8E4FDB8DCB2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B465EA69-AF3A-4FDB-94CD-89738336235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77A028EE-3971-4530-AA28-5BEFE0DD0A7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99AE2A36-4F75-4495-9520-D9B5C12FC8D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BF215AF4-C59E-4897-882D-1C5CF61ADBC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D280218D-7EA4-455B-88AD-C0987459DB3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CE479CA4-3E79-4C42-AA46-5551D50F9F6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2BA38432-FFB5-493A-BE46-BC1C4E14695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8DEE946C-7D77-4D74-A09C-B3106984F46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近年は、平成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年度の「にぎわいの里ののいち カミーノ」、令和３年度の市営墓地公園「メモリアルパークののいち」などの大型建設事業に加え、相次ぐ区画整理事業に伴う街路整備事業などにより、公共施設の老朽化は一部改善されたものの、全体として老朽化は進行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類似団体平均の数値を下回っているが、今後も老朽化する公共施設等に対し、令和２年度に策定された個別施設計画をもとに施設の長寿命化及び適正な維持管理に努めていきたい。</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47F39627-16FF-40CB-83B2-9B548D6BAF9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CDBB01F8-9AE0-4135-9566-4A93071A1AE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DBF6B9B6-C43D-468F-81D9-BC93F7AE587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4" name="直線コネクタ 53">
          <a:extLst>
            <a:ext uri="{FF2B5EF4-FFF2-40B4-BE49-F238E27FC236}">
              <a16:creationId xmlns:a16="http://schemas.microsoft.com/office/drawing/2014/main" id="{B7F735FC-E9D0-4CFA-87EB-EA3DCCEC45DB}"/>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5" name="テキスト ボックス 54">
          <a:extLst>
            <a:ext uri="{FF2B5EF4-FFF2-40B4-BE49-F238E27FC236}">
              <a16:creationId xmlns:a16="http://schemas.microsoft.com/office/drawing/2014/main" id="{40ECAFC7-AC4F-45C3-8F62-24EE1030C84A}"/>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6" name="直線コネクタ 55">
          <a:extLst>
            <a:ext uri="{FF2B5EF4-FFF2-40B4-BE49-F238E27FC236}">
              <a16:creationId xmlns:a16="http://schemas.microsoft.com/office/drawing/2014/main" id="{D9B38540-F659-4293-8C26-CE2EF705D29F}"/>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7" name="テキスト ボックス 56">
          <a:extLst>
            <a:ext uri="{FF2B5EF4-FFF2-40B4-BE49-F238E27FC236}">
              <a16:creationId xmlns:a16="http://schemas.microsoft.com/office/drawing/2014/main" id="{20E8895E-00A1-41DA-9167-1C95EF787135}"/>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8" name="直線コネクタ 57">
          <a:extLst>
            <a:ext uri="{FF2B5EF4-FFF2-40B4-BE49-F238E27FC236}">
              <a16:creationId xmlns:a16="http://schemas.microsoft.com/office/drawing/2014/main" id="{604111AF-0862-4DE4-9A5C-18CFB636B51C}"/>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9" name="テキスト ボックス 58">
          <a:extLst>
            <a:ext uri="{FF2B5EF4-FFF2-40B4-BE49-F238E27FC236}">
              <a16:creationId xmlns:a16="http://schemas.microsoft.com/office/drawing/2014/main" id="{44D209BB-ED32-4DC3-9B36-DCB953C786E7}"/>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86D166E2-A3F8-46D5-91F3-0FB5C961818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B188F305-0AE8-4548-BB59-30842D9BBD0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2" name="直線コネクタ 61">
          <a:extLst>
            <a:ext uri="{FF2B5EF4-FFF2-40B4-BE49-F238E27FC236}">
              <a16:creationId xmlns:a16="http://schemas.microsoft.com/office/drawing/2014/main" id="{7731CFA3-B480-40B7-84B8-34D939AE0601}"/>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3" name="テキスト ボックス 62">
          <a:extLst>
            <a:ext uri="{FF2B5EF4-FFF2-40B4-BE49-F238E27FC236}">
              <a16:creationId xmlns:a16="http://schemas.microsoft.com/office/drawing/2014/main" id="{212B5690-A29F-4300-9FC1-73DBB46A966E}"/>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4" name="直線コネクタ 63">
          <a:extLst>
            <a:ext uri="{FF2B5EF4-FFF2-40B4-BE49-F238E27FC236}">
              <a16:creationId xmlns:a16="http://schemas.microsoft.com/office/drawing/2014/main" id="{11215951-23B7-4269-B0A5-FE996A0FC4E6}"/>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5" name="テキスト ボックス 64">
          <a:extLst>
            <a:ext uri="{FF2B5EF4-FFF2-40B4-BE49-F238E27FC236}">
              <a16:creationId xmlns:a16="http://schemas.microsoft.com/office/drawing/2014/main" id="{57C8419F-99DE-4400-8B9F-EFAA70EC3E57}"/>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6" name="直線コネクタ 65">
          <a:extLst>
            <a:ext uri="{FF2B5EF4-FFF2-40B4-BE49-F238E27FC236}">
              <a16:creationId xmlns:a16="http://schemas.microsoft.com/office/drawing/2014/main" id="{B821DA21-616B-4FAC-845A-36F6C0A98629}"/>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7" name="テキスト ボックス 66">
          <a:extLst>
            <a:ext uri="{FF2B5EF4-FFF2-40B4-BE49-F238E27FC236}">
              <a16:creationId xmlns:a16="http://schemas.microsoft.com/office/drawing/2014/main" id="{0BA68F1A-423E-4F9A-BAD0-A2620A41CAEB}"/>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71E63A57-5327-4F5C-A503-508B9389C4E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291D8F23-4130-443A-9D0D-40363308488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9C6BEA98-A895-4EC6-93D4-8390ED18834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1" name="直線コネクタ 70">
          <a:extLst>
            <a:ext uri="{FF2B5EF4-FFF2-40B4-BE49-F238E27FC236}">
              <a16:creationId xmlns:a16="http://schemas.microsoft.com/office/drawing/2014/main" id="{B2E57847-8CD8-42A3-AE7A-44D8B0F3645B}"/>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2" name="有形固定資産減価償却率最小値テキスト">
          <a:extLst>
            <a:ext uri="{FF2B5EF4-FFF2-40B4-BE49-F238E27FC236}">
              <a16:creationId xmlns:a16="http://schemas.microsoft.com/office/drawing/2014/main" id="{2D33EEED-A62C-465B-B4A7-E63CB747F4C2}"/>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3" name="直線コネクタ 72">
          <a:extLst>
            <a:ext uri="{FF2B5EF4-FFF2-40B4-BE49-F238E27FC236}">
              <a16:creationId xmlns:a16="http://schemas.microsoft.com/office/drawing/2014/main" id="{F28BC55A-6029-4545-95D6-6C0640C55736}"/>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4" name="有形固定資産減価償却率最大値テキスト">
          <a:extLst>
            <a:ext uri="{FF2B5EF4-FFF2-40B4-BE49-F238E27FC236}">
              <a16:creationId xmlns:a16="http://schemas.microsoft.com/office/drawing/2014/main" id="{5C2BE9C6-B237-45C9-9436-D77788EB679D}"/>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5" name="直線コネクタ 74">
          <a:extLst>
            <a:ext uri="{FF2B5EF4-FFF2-40B4-BE49-F238E27FC236}">
              <a16:creationId xmlns:a16="http://schemas.microsoft.com/office/drawing/2014/main" id="{1FC70ED6-41CB-4135-9143-3CA866C25921}"/>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76" name="有形固定資産減価償却率平均値テキスト">
          <a:extLst>
            <a:ext uri="{FF2B5EF4-FFF2-40B4-BE49-F238E27FC236}">
              <a16:creationId xmlns:a16="http://schemas.microsoft.com/office/drawing/2014/main" id="{78DB5A21-0B8C-4281-A542-442384FD7343}"/>
            </a:ext>
          </a:extLst>
        </xdr:cNvPr>
        <xdr:cNvSpPr txBox="1"/>
      </xdr:nvSpPr>
      <xdr:spPr>
        <a:xfrm>
          <a:off x="4813300" y="6070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7" name="フローチャート: 判断 76">
          <a:extLst>
            <a:ext uri="{FF2B5EF4-FFF2-40B4-BE49-F238E27FC236}">
              <a16:creationId xmlns:a16="http://schemas.microsoft.com/office/drawing/2014/main" id="{C5A2852D-4399-4C9E-A4D8-51859707E632}"/>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8" name="フローチャート: 判断 77">
          <a:extLst>
            <a:ext uri="{FF2B5EF4-FFF2-40B4-BE49-F238E27FC236}">
              <a16:creationId xmlns:a16="http://schemas.microsoft.com/office/drawing/2014/main" id="{4C272395-57A3-4DC5-A4BC-77F6F88E989C}"/>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9" name="フローチャート: 判断 78">
          <a:extLst>
            <a:ext uri="{FF2B5EF4-FFF2-40B4-BE49-F238E27FC236}">
              <a16:creationId xmlns:a16="http://schemas.microsoft.com/office/drawing/2014/main" id="{55C79B2D-8CA1-4CC3-8AA8-81046DFEDDF5}"/>
            </a:ext>
          </a:extLst>
        </xdr:cNvPr>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0" name="フローチャート: 判断 79">
          <a:extLst>
            <a:ext uri="{FF2B5EF4-FFF2-40B4-BE49-F238E27FC236}">
              <a16:creationId xmlns:a16="http://schemas.microsoft.com/office/drawing/2014/main" id="{63DC913F-6F8E-4A74-AC81-BEE00CF41293}"/>
            </a:ext>
          </a:extLst>
        </xdr:cNvPr>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1" name="フローチャート: 判断 80">
          <a:extLst>
            <a:ext uri="{FF2B5EF4-FFF2-40B4-BE49-F238E27FC236}">
              <a16:creationId xmlns:a16="http://schemas.microsoft.com/office/drawing/2014/main" id="{131A21B7-293A-4520-8EF0-5CAAA1D2730C}"/>
            </a:ext>
          </a:extLst>
        </xdr:cNvPr>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61BC1AB-BED8-4544-92B4-DFF4945AF30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1D8995D-1D4D-43E7-AABE-6A28549FF8A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2C65EDE-7DFC-4790-8DFE-A595900DABF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8C4BE699-35D0-4E1E-83DC-7058407548C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A79734B-1ED7-424F-86EC-CAC9F86B48D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87" name="楕円 86">
          <a:extLst>
            <a:ext uri="{FF2B5EF4-FFF2-40B4-BE49-F238E27FC236}">
              <a16:creationId xmlns:a16="http://schemas.microsoft.com/office/drawing/2014/main" id="{EFE398B7-2CB2-4AC0-96CD-9F16035344C2}"/>
            </a:ext>
          </a:extLst>
        </xdr:cNvPr>
        <xdr:cNvSpPr/>
      </xdr:nvSpPr>
      <xdr:spPr>
        <a:xfrm>
          <a:off x="47117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154322</xdr:rowOff>
    </xdr:from>
    <xdr:ext cx="405111" cy="259045"/>
    <xdr:sp macro="" textlink="">
      <xdr:nvSpPr>
        <xdr:cNvPr id="88" name="有形固定資産減価償却率該当値テキスト">
          <a:extLst>
            <a:ext uri="{FF2B5EF4-FFF2-40B4-BE49-F238E27FC236}">
              <a16:creationId xmlns:a16="http://schemas.microsoft.com/office/drawing/2014/main" id="{FC7810F0-E08C-4B14-8572-559741405709}"/>
            </a:ext>
          </a:extLst>
        </xdr:cNvPr>
        <xdr:cNvSpPr txBox="1"/>
      </xdr:nvSpPr>
      <xdr:spPr>
        <a:xfrm>
          <a:off x="4813300"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96361</xdr:rowOff>
    </xdr:from>
    <xdr:to>
      <xdr:col>19</xdr:col>
      <xdr:colOff>187325</xdr:colOff>
      <xdr:row>31</xdr:row>
      <xdr:rowOff>26511</xdr:rowOff>
    </xdr:to>
    <xdr:sp macro="" textlink="">
      <xdr:nvSpPr>
        <xdr:cNvPr id="89" name="楕円 88">
          <a:extLst>
            <a:ext uri="{FF2B5EF4-FFF2-40B4-BE49-F238E27FC236}">
              <a16:creationId xmlns:a16="http://schemas.microsoft.com/office/drawing/2014/main" id="{54CA1705-783C-4BC8-ACC4-4B816A0B0C24}"/>
            </a:ext>
          </a:extLst>
        </xdr:cNvPr>
        <xdr:cNvSpPr/>
      </xdr:nvSpPr>
      <xdr:spPr>
        <a:xfrm>
          <a:off x="4000500" y="601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147161</xdr:rowOff>
    </xdr:from>
    <xdr:to>
      <xdr:col>23</xdr:col>
      <xdr:colOff>85725</xdr:colOff>
      <xdr:row>31</xdr:row>
      <xdr:rowOff>10795</xdr:rowOff>
    </xdr:to>
    <xdr:cxnSp macro="">
      <xdr:nvCxnSpPr>
        <xdr:cNvPr id="90" name="直線コネクタ 89">
          <a:extLst>
            <a:ext uri="{FF2B5EF4-FFF2-40B4-BE49-F238E27FC236}">
              <a16:creationId xmlns:a16="http://schemas.microsoft.com/office/drawing/2014/main" id="{400040E4-50D2-4497-811D-9DE3FA60A6B7}"/>
            </a:ext>
          </a:extLst>
        </xdr:cNvPr>
        <xdr:cNvCxnSpPr/>
      </xdr:nvCxnSpPr>
      <xdr:spPr>
        <a:xfrm>
          <a:off x="4051300" y="6062186"/>
          <a:ext cx="7112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53181</xdr:rowOff>
    </xdr:from>
    <xdr:to>
      <xdr:col>15</xdr:col>
      <xdr:colOff>187325</xdr:colOff>
      <xdr:row>30</xdr:row>
      <xdr:rowOff>154781</xdr:rowOff>
    </xdr:to>
    <xdr:sp macro="" textlink="">
      <xdr:nvSpPr>
        <xdr:cNvPr id="91" name="楕円 90">
          <a:extLst>
            <a:ext uri="{FF2B5EF4-FFF2-40B4-BE49-F238E27FC236}">
              <a16:creationId xmlns:a16="http://schemas.microsoft.com/office/drawing/2014/main" id="{19016BC2-B5BD-49FE-B5F2-AE4EFB3E9CCC}"/>
            </a:ext>
          </a:extLst>
        </xdr:cNvPr>
        <xdr:cNvSpPr/>
      </xdr:nvSpPr>
      <xdr:spPr>
        <a:xfrm>
          <a:off x="3238500" y="596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103981</xdr:rowOff>
    </xdr:from>
    <xdr:to>
      <xdr:col>19</xdr:col>
      <xdr:colOff>136525</xdr:colOff>
      <xdr:row>30</xdr:row>
      <xdr:rowOff>147161</xdr:rowOff>
    </xdr:to>
    <xdr:cxnSp macro="">
      <xdr:nvCxnSpPr>
        <xdr:cNvPr id="92" name="直線コネクタ 91">
          <a:extLst>
            <a:ext uri="{FF2B5EF4-FFF2-40B4-BE49-F238E27FC236}">
              <a16:creationId xmlns:a16="http://schemas.microsoft.com/office/drawing/2014/main" id="{96DD2F6E-4583-4F42-B6AB-EE5AD9173DA7}"/>
            </a:ext>
          </a:extLst>
        </xdr:cNvPr>
        <xdr:cNvCxnSpPr/>
      </xdr:nvCxnSpPr>
      <xdr:spPr>
        <a:xfrm>
          <a:off x="3289300" y="601900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1905</xdr:rowOff>
    </xdr:from>
    <xdr:to>
      <xdr:col>11</xdr:col>
      <xdr:colOff>187325</xdr:colOff>
      <xdr:row>30</xdr:row>
      <xdr:rowOff>103505</xdr:rowOff>
    </xdr:to>
    <xdr:sp macro="" textlink="">
      <xdr:nvSpPr>
        <xdr:cNvPr id="93" name="楕円 92">
          <a:extLst>
            <a:ext uri="{FF2B5EF4-FFF2-40B4-BE49-F238E27FC236}">
              <a16:creationId xmlns:a16="http://schemas.microsoft.com/office/drawing/2014/main" id="{85A44C61-A310-4B35-B7D9-1ACA408006C6}"/>
            </a:ext>
          </a:extLst>
        </xdr:cNvPr>
        <xdr:cNvSpPr/>
      </xdr:nvSpPr>
      <xdr:spPr>
        <a:xfrm>
          <a:off x="2476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52705</xdr:rowOff>
    </xdr:from>
    <xdr:to>
      <xdr:col>15</xdr:col>
      <xdr:colOff>136525</xdr:colOff>
      <xdr:row>30</xdr:row>
      <xdr:rowOff>103981</xdr:rowOff>
    </xdr:to>
    <xdr:cxnSp macro="">
      <xdr:nvCxnSpPr>
        <xdr:cNvPr id="94" name="直線コネクタ 93">
          <a:extLst>
            <a:ext uri="{FF2B5EF4-FFF2-40B4-BE49-F238E27FC236}">
              <a16:creationId xmlns:a16="http://schemas.microsoft.com/office/drawing/2014/main" id="{B495102D-1E0C-4471-AF2A-34DA9935BF3D}"/>
            </a:ext>
          </a:extLst>
        </xdr:cNvPr>
        <xdr:cNvCxnSpPr/>
      </xdr:nvCxnSpPr>
      <xdr:spPr>
        <a:xfrm>
          <a:off x="2527300" y="5967730"/>
          <a:ext cx="762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124778</xdr:rowOff>
    </xdr:from>
    <xdr:to>
      <xdr:col>7</xdr:col>
      <xdr:colOff>187325</xdr:colOff>
      <xdr:row>30</xdr:row>
      <xdr:rowOff>54928</xdr:rowOff>
    </xdr:to>
    <xdr:sp macro="" textlink="">
      <xdr:nvSpPr>
        <xdr:cNvPr id="95" name="楕円 94">
          <a:extLst>
            <a:ext uri="{FF2B5EF4-FFF2-40B4-BE49-F238E27FC236}">
              <a16:creationId xmlns:a16="http://schemas.microsoft.com/office/drawing/2014/main" id="{350C7545-AC6D-4606-9220-0EA6D1864418}"/>
            </a:ext>
          </a:extLst>
        </xdr:cNvPr>
        <xdr:cNvSpPr/>
      </xdr:nvSpPr>
      <xdr:spPr>
        <a:xfrm>
          <a:off x="1714500" y="58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4128</xdr:rowOff>
    </xdr:from>
    <xdr:to>
      <xdr:col>11</xdr:col>
      <xdr:colOff>136525</xdr:colOff>
      <xdr:row>30</xdr:row>
      <xdr:rowOff>52705</xdr:rowOff>
    </xdr:to>
    <xdr:cxnSp macro="">
      <xdr:nvCxnSpPr>
        <xdr:cNvPr id="96" name="直線コネクタ 95">
          <a:extLst>
            <a:ext uri="{FF2B5EF4-FFF2-40B4-BE49-F238E27FC236}">
              <a16:creationId xmlns:a16="http://schemas.microsoft.com/office/drawing/2014/main" id="{3E8847D1-F7C9-45A6-B0F4-714BE3983A7F}"/>
            </a:ext>
          </a:extLst>
        </xdr:cNvPr>
        <xdr:cNvCxnSpPr/>
      </xdr:nvCxnSpPr>
      <xdr:spPr>
        <a:xfrm>
          <a:off x="1765300" y="5919153"/>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7" name="n_1aveValue有形固定資産減価償却率">
          <a:extLst>
            <a:ext uri="{FF2B5EF4-FFF2-40B4-BE49-F238E27FC236}">
              <a16:creationId xmlns:a16="http://schemas.microsoft.com/office/drawing/2014/main" id="{1F38D701-5CD4-451C-A84F-92BA41D6AE5A}"/>
            </a:ext>
          </a:extLst>
        </xdr:cNvPr>
        <xdr:cNvSpPr txBox="1"/>
      </xdr:nvSpPr>
      <xdr:spPr>
        <a:xfrm>
          <a:off x="38360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98" name="n_2aveValue有形固定資産減価償却率">
          <a:extLst>
            <a:ext uri="{FF2B5EF4-FFF2-40B4-BE49-F238E27FC236}">
              <a16:creationId xmlns:a16="http://schemas.microsoft.com/office/drawing/2014/main" id="{0B5F1124-4220-4CF4-9104-A76C125637F2}"/>
            </a:ext>
          </a:extLst>
        </xdr:cNvPr>
        <xdr:cNvSpPr txBox="1"/>
      </xdr:nvSpPr>
      <xdr:spPr>
        <a:xfrm>
          <a:off x="3086744" y="615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99" name="n_3aveValue有形固定資産減価償却率">
          <a:extLst>
            <a:ext uri="{FF2B5EF4-FFF2-40B4-BE49-F238E27FC236}">
              <a16:creationId xmlns:a16="http://schemas.microsoft.com/office/drawing/2014/main" id="{A2742EC0-396A-45AD-8B80-A025A7227534}"/>
            </a:ext>
          </a:extLst>
        </xdr:cNvPr>
        <xdr:cNvSpPr txBox="1"/>
      </xdr:nvSpPr>
      <xdr:spPr>
        <a:xfrm>
          <a:off x="2324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100" name="n_4aveValue有形固定資産減価償却率">
          <a:extLst>
            <a:ext uri="{FF2B5EF4-FFF2-40B4-BE49-F238E27FC236}">
              <a16:creationId xmlns:a16="http://schemas.microsoft.com/office/drawing/2014/main" id="{AF9AE3E6-3B53-4323-8444-48D28E24F2E9}"/>
            </a:ext>
          </a:extLst>
        </xdr:cNvPr>
        <xdr:cNvSpPr txBox="1"/>
      </xdr:nvSpPr>
      <xdr:spPr>
        <a:xfrm>
          <a:off x="1562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43038</xdr:rowOff>
    </xdr:from>
    <xdr:ext cx="405111" cy="259045"/>
    <xdr:sp macro="" textlink="">
      <xdr:nvSpPr>
        <xdr:cNvPr id="101" name="n_1mainValue有形固定資産減価償却率">
          <a:extLst>
            <a:ext uri="{FF2B5EF4-FFF2-40B4-BE49-F238E27FC236}">
              <a16:creationId xmlns:a16="http://schemas.microsoft.com/office/drawing/2014/main" id="{1067C9FE-B8CB-49A6-9DEE-50932B9E4734}"/>
            </a:ext>
          </a:extLst>
        </xdr:cNvPr>
        <xdr:cNvSpPr txBox="1"/>
      </xdr:nvSpPr>
      <xdr:spPr>
        <a:xfrm>
          <a:off x="3836044" y="578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171308</xdr:rowOff>
    </xdr:from>
    <xdr:ext cx="405111" cy="259045"/>
    <xdr:sp macro="" textlink="">
      <xdr:nvSpPr>
        <xdr:cNvPr id="102" name="n_2mainValue有形固定資産減価償却率">
          <a:extLst>
            <a:ext uri="{FF2B5EF4-FFF2-40B4-BE49-F238E27FC236}">
              <a16:creationId xmlns:a16="http://schemas.microsoft.com/office/drawing/2014/main" id="{7135935B-B904-4674-B661-3F894FC7C935}"/>
            </a:ext>
          </a:extLst>
        </xdr:cNvPr>
        <xdr:cNvSpPr txBox="1"/>
      </xdr:nvSpPr>
      <xdr:spPr>
        <a:xfrm>
          <a:off x="3086744" y="5743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120032</xdr:rowOff>
    </xdr:from>
    <xdr:ext cx="405111" cy="259045"/>
    <xdr:sp macro="" textlink="">
      <xdr:nvSpPr>
        <xdr:cNvPr id="103" name="n_3mainValue有形固定資産減価償却率">
          <a:extLst>
            <a:ext uri="{FF2B5EF4-FFF2-40B4-BE49-F238E27FC236}">
              <a16:creationId xmlns:a16="http://schemas.microsoft.com/office/drawing/2014/main" id="{F5CED545-6E8A-4EE0-8A29-AF577DFF770F}"/>
            </a:ext>
          </a:extLst>
        </xdr:cNvPr>
        <xdr:cNvSpPr txBox="1"/>
      </xdr:nvSpPr>
      <xdr:spPr>
        <a:xfrm>
          <a:off x="2324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71455</xdr:rowOff>
    </xdr:from>
    <xdr:ext cx="405111" cy="259045"/>
    <xdr:sp macro="" textlink="">
      <xdr:nvSpPr>
        <xdr:cNvPr id="104" name="n_4mainValue有形固定資産減価償却率">
          <a:extLst>
            <a:ext uri="{FF2B5EF4-FFF2-40B4-BE49-F238E27FC236}">
              <a16:creationId xmlns:a16="http://schemas.microsoft.com/office/drawing/2014/main" id="{580DB663-33DA-4E7B-9E64-619B2DA7CD48}"/>
            </a:ext>
          </a:extLst>
        </xdr:cNvPr>
        <xdr:cNvSpPr txBox="1"/>
      </xdr:nvSpPr>
      <xdr:spPr>
        <a:xfrm>
          <a:off x="1562744" y="5643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FAF98D7A-CA2C-4F40-BA49-8AE9BC2D279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BA81000C-FC81-471F-B3A0-01AFF2BD758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289CABA8-A767-4647-A7E8-06AD1052667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68D637C4-C1F3-4330-9DE5-FADF9B2775D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83B332F4-2C16-42A7-A2BC-DB0A45408D5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F1B3130C-F063-4823-97E2-7F761817681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276B025E-18ED-4794-B10D-7795F35E4A8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58743294-AED2-4990-A41D-349F6F933F9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9A5C9111-E517-47AC-B9E8-AE970FBF9A7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517FF8B3-3C67-49DF-9CB4-C96B0363E1F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85859225-6BD5-487C-9704-27E94D91FDB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AD90FFE8-0E31-40C9-94FC-D784598DAE1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E05222BD-E049-461E-AC0B-D0287F1C9BD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実質的な債務金額（分子）および理論上債務償還に充当可能な財源（分母）ともに減少し令和３年度と同水準となった。　今後も事業費精査による借入額の圧縮や、交付税措置のある地方債を中心とした借り入れを行い、将来負担の軽減に努めたい。</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F29D90E3-3A51-4244-A20C-7E3234F23F8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F8C7F483-F05C-4DC6-AE7B-FDA7B628E9E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25A5E07C-E761-49A7-8CAC-5D75862D192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54F79411-54A7-41CE-98D6-41BDFE89409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7CB719C0-3618-45F5-B64A-5C0CDE53914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F516BC34-16C0-4D0A-8A7F-CF2D0638779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AD59ACB0-8076-4051-BB19-297563C9E20D}"/>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4DB72700-5758-4D3A-A736-C305C6F509B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0B8FDFC4-4D48-4971-9935-A082265511C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A281249C-3DB4-48CD-95E6-4E58AF42B92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C73A6823-E30B-44DD-9FD6-E63C7DAC913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1029674D-9AB2-44B6-90A6-62670BE9711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8971780C-6446-4C21-90CE-A4E460DC293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ACA2D274-851C-478A-A717-5E0F9872E61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5108CB0A-D075-4F48-A86D-8160AE29407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8550A9DB-2D69-4E44-B707-EEFEA8408D0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F8CCD20A-5D3E-4BEE-8590-8BE9A293C1A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5" name="直線コネクタ 134">
          <a:extLst>
            <a:ext uri="{FF2B5EF4-FFF2-40B4-BE49-F238E27FC236}">
              <a16:creationId xmlns:a16="http://schemas.microsoft.com/office/drawing/2014/main" id="{90A2E34E-242C-4BA0-A55A-5ACDD19EEFB1}"/>
            </a:ext>
          </a:extLst>
        </xdr:cNvPr>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6" name="債務償還比率最小値テキスト">
          <a:extLst>
            <a:ext uri="{FF2B5EF4-FFF2-40B4-BE49-F238E27FC236}">
              <a16:creationId xmlns:a16="http://schemas.microsoft.com/office/drawing/2014/main" id="{4B7706ED-9F25-452C-997D-383DDD2F5FDA}"/>
            </a:ext>
          </a:extLst>
        </xdr:cNvPr>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7" name="直線コネクタ 136">
          <a:extLst>
            <a:ext uri="{FF2B5EF4-FFF2-40B4-BE49-F238E27FC236}">
              <a16:creationId xmlns:a16="http://schemas.microsoft.com/office/drawing/2014/main" id="{05BDE814-26EB-40E9-AAC8-32B33A4EEC1E}"/>
            </a:ext>
          </a:extLst>
        </xdr:cNvPr>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26F38BFA-B7FF-4E8B-A5E4-6B982394D3D3}"/>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30AE0B06-D90C-472C-8756-2F59047BE0EA}"/>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40" name="債務償還比率平均値テキスト">
          <a:extLst>
            <a:ext uri="{FF2B5EF4-FFF2-40B4-BE49-F238E27FC236}">
              <a16:creationId xmlns:a16="http://schemas.microsoft.com/office/drawing/2014/main" id="{3C263E44-6A0C-498F-90D2-F41250BB7988}"/>
            </a:ext>
          </a:extLst>
        </xdr:cNvPr>
        <xdr:cNvSpPr txBox="1"/>
      </xdr:nvSpPr>
      <xdr:spPr>
        <a:xfrm>
          <a:off x="14846300" y="583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1" name="フローチャート: 判断 140">
          <a:extLst>
            <a:ext uri="{FF2B5EF4-FFF2-40B4-BE49-F238E27FC236}">
              <a16:creationId xmlns:a16="http://schemas.microsoft.com/office/drawing/2014/main" id="{14B3CB63-3D0E-4830-A7DA-4D8DBEFF573E}"/>
            </a:ext>
          </a:extLst>
        </xdr:cNvPr>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2" name="フローチャート: 判断 141">
          <a:extLst>
            <a:ext uri="{FF2B5EF4-FFF2-40B4-BE49-F238E27FC236}">
              <a16:creationId xmlns:a16="http://schemas.microsoft.com/office/drawing/2014/main" id="{966B3D74-B8C4-440C-BA0B-E4D751E6A921}"/>
            </a:ext>
          </a:extLst>
        </xdr:cNvPr>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3" name="フローチャート: 判断 142">
          <a:extLst>
            <a:ext uri="{FF2B5EF4-FFF2-40B4-BE49-F238E27FC236}">
              <a16:creationId xmlns:a16="http://schemas.microsoft.com/office/drawing/2014/main" id="{FE2343F1-BADE-4D25-AFE5-773B59B91072}"/>
            </a:ext>
          </a:extLst>
        </xdr:cNvPr>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4" name="フローチャート: 判断 143">
          <a:extLst>
            <a:ext uri="{FF2B5EF4-FFF2-40B4-BE49-F238E27FC236}">
              <a16:creationId xmlns:a16="http://schemas.microsoft.com/office/drawing/2014/main" id="{4ED970C3-F5C6-42A1-ADB9-AF4C8F427D20}"/>
            </a:ext>
          </a:extLst>
        </xdr:cNvPr>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5" name="フローチャート: 判断 144">
          <a:extLst>
            <a:ext uri="{FF2B5EF4-FFF2-40B4-BE49-F238E27FC236}">
              <a16:creationId xmlns:a16="http://schemas.microsoft.com/office/drawing/2014/main" id="{D2C93C8B-73E5-4B02-86B6-A2CD27AD789C}"/>
            </a:ext>
          </a:extLst>
        </xdr:cNvPr>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A50B1AE-65B9-48A1-9C70-B64BCC87D6F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48471827-29F4-47B0-B459-C0987855EA0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7A04AFF1-C075-429E-85B6-6EFAF400EB9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95C3007A-2024-4E35-B25F-07DF3C8AB1B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120F0BB-7D18-4F32-80A2-23C9EB7BE23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126047</xdr:rowOff>
    </xdr:from>
    <xdr:to>
      <xdr:col>76</xdr:col>
      <xdr:colOff>73025</xdr:colOff>
      <xdr:row>31</xdr:row>
      <xdr:rowOff>56197</xdr:rowOff>
    </xdr:to>
    <xdr:sp macro="" textlink="">
      <xdr:nvSpPr>
        <xdr:cNvPr id="151" name="楕円 150">
          <a:extLst>
            <a:ext uri="{FF2B5EF4-FFF2-40B4-BE49-F238E27FC236}">
              <a16:creationId xmlns:a16="http://schemas.microsoft.com/office/drawing/2014/main" id="{037720C8-1C84-4F3F-B63F-6BE2C46AADCF}"/>
            </a:ext>
          </a:extLst>
        </xdr:cNvPr>
        <xdr:cNvSpPr/>
      </xdr:nvSpPr>
      <xdr:spPr>
        <a:xfrm>
          <a:off x="147447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104474</xdr:rowOff>
    </xdr:from>
    <xdr:ext cx="469744" cy="259045"/>
    <xdr:sp macro="" textlink="">
      <xdr:nvSpPr>
        <xdr:cNvPr id="152" name="債務償還比率該当値テキスト">
          <a:extLst>
            <a:ext uri="{FF2B5EF4-FFF2-40B4-BE49-F238E27FC236}">
              <a16:creationId xmlns:a16="http://schemas.microsoft.com/office/drawing/2014/main" id="{E0C62A49-8DB3-4B7B-A7B1-24D1C185F5EE}"/>
            </a:ext>
          </a:extLst>
        </xdr:cNvPr>
        <xdr:cNvSpPr txBox="1"/>
      </xdr:nvSpPr>
      <xdr:spPr>
        <a:xfrm>
          <a:off x="14846300" y="601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114790</xdr:rowOff>
    </xdr:from>
    <xdr:to>
      <xdr:col>72</xdr:col>
      <xdr:colOff>123825</xdr:colOff>
      <xdr:row>31</xdr:row>
      <xdr:rowOff>44940</xdr:rowOff>
    </xdr:to>
    <xdr:sp macro="" textlink="">
      <xdr:nvSpPr>
        <xdr:cNvPr id="153" name="楕円 152">
          <a:extLst>
            <a:ext uri="{FF2B5EF4-FFF2-40B4-BE49-F238E27FC236}">
              <a16:creationId xmlns:a16="http://schemas.microsoft.com/office/drawing/2014/main" id="{A4F1B479-9CE7-41EF-BE2A-B1EB04A26691}"/>
            </a:ext>
          </a:extLst>
        </xdr:cNvPr>
        <xdr:cNvSpPr/>
      </xdr:nvSpPr>
      <xdr:spPr>
        <a:xfrm>
          <a:off x="14033500" y="602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165590</xdr:rowOff>
    </xdr:from>
    <xdr:to>
      <xdr:col>76</xdr:col>
      <xdr:colOff>22225</xdr:colOff>
      <xdr:row>31</xdr:row>
      <xdr:rowOff>5397</xdr:rowOff>
    </xdr:to>
    <xdr:cxnSp macro="">
      <xdr:nvCxnSpPr>
        <xdr:cNvPr id="154" name="直線コネクタ 153">
          <a:extLst>
            <a:ext uri="{FF2B5EF4-FFF2-40B4-BE49-F238E27FC236}">
              <a16:creationId xmlns:a16="http://schemas.microsoft.com/office/drawing/2014/main" id="{0642F1EE-B188-4B8A-96A4-84A92C28A82B}"/>
            </a:ext>
          </a:extLst>
        </xdr:cNvPr>
        <xdr:cNvCxnSpPr/>
      </xdr:nvCxnSpPr>
      <xdr:spPr>
        <a:xfrm>
          <a:off x="14084300" y="6080615"/>
          <a:ext cx="711200" cy="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114862</xdr:rowOff>
    </xdr:from>
    <xdr:to>
      <xdr:col>68</xdr:col>
      <xdr:colOff>123825</xdr:colOff>
      <xdr:row>33</xdr:row>
      <xdr:rowOff>45012</xdr:rowOff>
    </xdr:to>
    <xdr:sp macro="" textlink="">
      <xdr:nvSpPr>
        <xdr:cNvPr id="155" name="楕円 154">
          <a:extLst>
            <a:ext uri="{FF2B5EF4-FFF2-40B4-BE49-F238E27FC236}">
              <a16:creationId xmlns:a16="http://schemas.microsoft.com/office/drawing/2014/main" id="{4D46E168-AB46-4875-B6E1-61810219DDA8}"/>
            </a:ext>
          </a:extLst>
        </xdr:cNvPr>
        <xdr:cNvSpPr/>
      </xdr:nvSpPr>
      <xdr:spPr>
        <a:xfrm>
          <a:off x="13271500" y="63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165590</xdr:rowOff>
    </xdr:from>
    <xdr:to>
      <xdr:col>72</xdr:col>
      <xdr:colOff>73025</xdr:colOff>
      <xdr:row>32</xdr:row>
      <xdr:rowOff>165662</xdr:rowOff>
    </xdr:to>
    <xdr:cxnSp macro="">
      <xdr:nvCxnSpPr>
        <xdr:cNvPr id="156" name="直線コネクタ 155">
          <a:extLst>
            <a:ext uri="{FF2B5EF4-FFF2-40B4-BE49-F238E27FC236}">
              <a16:creationId xmlns:a16="http://schemas.microsoft.com/office/drawing/2014/main" id="{CCBEFAF4-A7E5-492D-A622-2BA58AC3E036}"/>
            </a:ext>
          </a:extLst>
        </xdr:cNvPr>
        <xdr:cNvCxnSpPr/>
      </xdr:nvCxnSpPr>
      <xdr:spPr>
        <a:xfrm flipV="1">
          <a:off x="13322300" y="6080615"/>
          <a:ext cx="762000" cy="34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72953</xdr:rowOff>
    </xdr:from>
    <xdr:to>
      <xdr:col>64</xdr:col>
      <xdr:colOff>123825</xdr:colOff>
      <xdr:row>34</xdr:row>
      <xdr:rowOff>3102</xdr:rowOff>
    </xdr:to>
    <xdr:sp macro="" textlink="">
      <xdr:nvSpPr>
        <xdr:cNvPr id="157" name="楕円 156">
          <a:extLst>
            <a:ext uri="{FF2B5EF4-FFF2-40B4-BE49-F238E27FC236}">
              <a16:creationId xmlns:a16="http://schemas.microsoft.com/office/drawing/2014/main" id="{98B0C617-C789-4834-A783-BDC58EAE99FC}"/>
            </a:ext>
          </a:extLst>
        </xdr:cNvPr>
        <xdr:cNvSpPr/>
      </xdr:nvSpPr>
      <xdr:spPr>
        <a:xfrm>
          <a:off x="12509500" y="65023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165662</xdr:rowOff>
    </xdr:from>
    <xdr:to>
      <xdr:col>68</xdr:col>
      <xdr:colOff>73025</xdr:colOff>
      <xdr:row>33</xdr:row>
      <xdr:rowOff>123752</xdr:rowOff>
    </xdr:to>
    <xdr:cxnSp macro="">
      <xdr:nvCxnSpPr>
        <xdr:cNvPr id="158" name="直線コネクタ 157">
          <a:extLst>
            <a:ext uri="{FF2B5EF4-FFF2-40B4-BE49-F238E27FC236}">
              <a16:creationId xmlns:a16="http://schemas.microsoft.com/office/drawing/2014/main" id="{C7B3D274-E38C-49F6-9657-E805B12E3FC7}"/>
            </a:ext>
          </a:extLst>
        </xdr:cNvPr>
        <xdr:cNvCxnSpPr/>
      </xdr:nvCxnSpPr>
      <xdr:spPr>
        <a:xfrm flipV="1">
          <a:off x="12560300" y="6423587"/>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34861</xdr:rowOff>
    </xdr:from>
    <xdr:to>
      <xdr:col>60</xdr:col>
      <xdr:colOff>123825</xdr:colOff>
      <xdr:row>33</xdr:row>
      <xdr:rowOff>136461</xdr:rowOff>
    </xdr:to>
    <xdr:sp macro="" textlink="">
      <xdr:nvSpPr>
        <xdr:cNvPr id="159" name="楕円 158">
          <a:extLst>
            <a:ext uri="{FF2B5EF4-FFF2-40B4-BE49-F238E27FC236}">
              <a16:creationId xmlns:a16="http://schemas.microsoft.com/office/drawing/2014/main" id="{3EA48E8F-59D2-4797-840B-A464E797372A}"/>
            </a:ext>
          </a:extLst>
        </xdr:cNvPr>
        <xdr:cNvSpPr/>
      </xdr:nvSpPr>
      <xdr:spPr>
        <a:xfrm>
          <a:off x="11747500" y="64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85661</xdr:rowOff>
    </xdr:from>
    <xdr:to>
      <xdr:col>64</xdr:col>
      <xdr:colOff>73025</xdr:colOff>
      <xdr:row>33</xdr:row>
      <xdr:rowOff>123752</xdr:rowOff>
    </xdr:to>
    <xdr:cxnSp macro="">
      <xdr:nvCxnSpPr>
        <xdr:cNvPr id="160" name="直線コネクタ 159">
          <a:extLst>
            <a:ext uri="{FF2B5EF4-FFF2-40B4-BE49-F238E27FC236}">
              <a16:creationId xmlns:a16="http://schemas.microsoft.com/office/drawing/2014/main" id="{AA26706F-A846-41DB-909C-48C25A469216}"/>
            </a:ext>
          </a:extLst>
        </xdr:cNvPr>
        <xdr:cNvCxnSpPr/>
      </xdr:nvCxnSpPr>
      <xdr:spPr>
        <a:xfrm>
          <a:off x="11798300" y="6515036"/>
          <a:ext cx="762000" cy="3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61" name="n_1aveValue債務償還比率">
          <a:extLst>
            <a:ext uri="{FF2B5EF4-FFF2-40B4-BE49-F238E27FC236}">
              <a16:creationId xmlns:a16="http://schemas.microsoft.com/office/drawing/2014/main" id="{217B6BB4-9532-4364-A1CD-BC2B8951A5A3}"/>
            </a:ext>
          </a:extLst>
        </xdr:cNvPr>
        <xdr:cNvSpPr txBox="1"/>
      </xdr:nvSpPr>
      <xdr:spPr>
        <a:xfrm>
          <a:off x="138367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2" name="n_2aveValue債務償還比率">
          <a:extLst>
            <a:ext uri="{FF2B5EF4-FFF2-40B4-BE49-F238E27FC236}">
              <a16:creationId xmlns:a16="http://schemas.microsoft.com/office/drawing/2014/main" id="{16E0BEF3-0738-43F8-BC7E-D5BB8D71D96F}"/>
            </a:ext>
          </a:extLst>
        </xdr:cNvPr>
        <xdr:cNvSpPr txBox="1"/>
      </xdr:nvSpPr>
      <xdr:spPr>
        <a:xfrm>
          <a:off x="130874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3" name="n_3aveValue債務償還比率">
          <a:extLst>
            <a:ext uri="{FF2B5EF4-FFF2-40B4-BE49-F238E27FC236}">
              <a16:creationId xmlns:a16="http://schemas.microsoft.com/office/drawing/2014/main" id="{23F1B50E-5F0D-4B97-B97B-7E1068C3101C}"/>
            </a:ext>
          </a:extLst>
        </xdr:cNvPr>
        <xdr:cNvSpPr txBox="1"/>
      </xdr:nvSpPr>
      <xdr:spPr>
        <a:xfrm>
          <a:off x="12325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4" name="n_4aveValue債務償還比率">
          <a:extLst>
            <a:ext uri="{FF2B5EF4-FFF2-40B4-BE49-F238E27FC236}">
              <a16:creationId xmlns:a16="http://schemas.microsoft.com/office/drawing/2014/main" id="{F728A345-191B-4E4D-8B34-7122AE433B4A}"/>
            </a:ext>
          </a:extLst>
        </xdr:cNvPr>
        <xdr:cNvSpPr txBox="1"/>
      </xdr:nvSpPr>
      <xdr:spPr>
        <a:xfrm>
          <a:off x="11563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36067</xdr:rowOff>
    </xdr:from>
    <xdr:ext cx="469744" cy="259045"/>
    <xdr:sp macro="" textlink="">
      <xdr:nvSpPr>
        <xdr:cNvPr id="165" name="n_1mainValue債務償還比率">
          <a:extLst>
            <a:ext uri="{FF2B5EF4-FFF2-40B4-BE49-F238E27FC236}">
              <a16:creationId xmlns:a16="http://schemas.microsoft.com/office/drawing/2014/main" id="{A4E5CDCF-0ECA-43D0-8987-DB02CC100FD6}"/>
            </a:ext>
          </a:extLst>
        </xdr:cNvPr>
        <xdr:cNvSpPr txBox="1"/>
      </xdr:nvSpPr>
      <xdr:spPr>
        <a:xfrm>
          <a:off x="13836727" y="612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36139</xdr:rowOff>
    </xdr:from>
    <xdr:ext cx="469744" cy="259045"/>
    <xdr:sp macro="" textlink="">
      <xdr:nvSpPr>
        <xdr:cNvPr id="166" name="n_2mainValue債務償還比率">
          <a:extLst>
            <a:ext uri="{FF2B5EF4-FFF2-40B4-BE49-F238E27FC236}">
              <a16:creationId xmlns:a16="http://schemas.microsoft.com/office/drawing/2014/main" id="{6FA5BCDD-3CCA-46A1-830B-3CD0D78EF06D}"/>
            </a:ext>
          </a:extLst>
        </xdr:cNvPr>
        <xdr:cNvSpPr txBox="1"/>
      </xdr:nvSpPr>
      <xdr:spPr>
        <a:xfrm>
          <a:off x="13087427" y="646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165679</xdr:rowOff>
    </xdr:from>
    <xdr:ext cx="469744" cy="259045"/>
    <xdr:sp macro="" textlink="">
      <xdr:nvSpPr>
        <xdr:cNvPr id="167" name="n_3mainValue債務償還比率">
          <a:extLst>
            <a:ext uri="{FF2B5EF4-FFF2-40B4-BE49-F238E27FC236}">
              <a16:creationId xmlns:a16="http://schemas.microsoft.com/office/drawing/2014/main" id="{2D21CBD5-8733-478C-99E9-7787454ADDFA}"/>
            </a:ext>
          </a:extLst>
        </xdr:cNvPr>
        <xdr:cNvSpPr txBox="1"/>
      </xdr:nvSpPr>
      <xdr:spPr>
        <a:xfrm>
          <a:off x="12325427" y="659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127588</xdr:rowOff>
    </xdr:from>
    <xdr:ext cx="469744" cy="259045"/>
    <xdr:sp macro="" textlink="">
      <xdr:nvSpPr>
        <xdr:cNvPr id="168" name="n_4mainValue債務償還比率">
          <a:extLst>
            <a:ext uri="{FF2B5EF4-FFF2-40B4-BE49-F238E27FC236}">
              <a16:creationId xmlns:a16="http://schemas.microsoft.com/office/drawing/2014/main" id="{993F1E63-B61E-4718-B28C-C5E018E2AAFD}"/>
            </a:ext>
          </a:extLst>
        </xdr:cNvPr>
        <xdr:cNvSpPr txBox="1"/>
      </xdr:nvSpPr>
      <xdr:spPr>
        <a:xfrm>
          <a:off x="11563427" y="655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369EA3AA-359C-472B-9073-B20ED406E6B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FC2895F4-D9BD-4DB2-B05B-16C618520D5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6ED636D3-D5B0-4A17-88E8-DE6D8E89215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3C2DB6D2-114E-4FD0-820A-90A41EE2BDE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9F13567-000C-437F-BB26-B8537920373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2C1A5D42-3B42-4A06-A045-331FA8389C7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38FB67-29CD-4603-9B1A-FE0B7F91862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1377A4-70A9-4E1D-9A90-26BC6B3D0AD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2015B1-24B6-4F68-BD6F-8219FD7A7B4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CDCAD2-6F66-4756-BAC1-133B80E049F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23CD37D-3EFE-4509-8D5D-F07C32201A4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9C245D-DCC5-4210-B0FB-674372A0865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D8CA310-3D5B-4E53-964E-03BBA56E4E4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46A265D-040B-4E0C-A96D-68461065DA6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7233BAB-9943-4FD5-8F0F-93E2DF0389D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BA9D302-A7BE-4BC5-9731-B9D7404862E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54,130
53,538
13.56
21,269,400
20,609,332
555,718
11,883,639
18,994,678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379BF5F-A3F5-40D5-85AA-3B5E1AD8DB7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D4D0D64-E2AB-4B54-9B92-B74BF64AD9B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13F0753-F2F2-4066-879C-AB75A953736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074DB57-2117-4075-A48B-496EE9D6AAB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F8CDCF9-F84E-4F63-AFC1-BA7B04ACAFF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D1BBD0C-7338-4309-B65D-473D25899CA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647AEE0-A025-4E94-B9ED-3A0C0F1F70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E8092FB-3798-4171-9122-9177A119AEC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5103EB5-242D-446C-A284-94403FEDE6F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8353C4-CB19-4172-9EF0-29AAE015F0C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B59FBE7-311A-41A9-A3C3-7404101DD3E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11521D1-24D2-4A65-B388-BD80F6F598E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4A5388-79AC-4D44-837F-2C7A38B83A5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5A41E0-776E-4649-AB0D-690E5F0A8D5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94052D-A8A1-489F-8B91-9F7225CABBF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863ECA1-E1AA-4A53-8BCC-5D346D7E625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CF8BDC5-1C5E-4A06-A3FD-7AAF95F8D9C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66B0F3B-96EF-4043-9DB4-6C756DF7BBD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BB67CAC-6A82-4BFA-8FB2-87EDB818FC7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85E52CD-9558-4EFF-8932-234AAF9EFCA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8224D4F-7A2C-4039-A985-C0AA16A0505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AE95725-F04E-41ED-80C4-A382E6ABBE2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A7F9FF6-211F-4F9B-A918-D1912D0B032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6ADECBF-B66B-455B-82FA-90CC79ADE01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13B8BAD-C5B4-441E-83DE-C8A68E1B935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D5717DD-0348-429A-A2ED-F1162C62A08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8D8E218-2D44-4A50-96B7-0E3477CF326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38C95D6-BBCC-4CD3-9A9C-8ACC130226B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D9C1FED-A1F6-4435-BFAA-D1E051D03AA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8460EA9-6D43-448E-AA58-A9C61CFD25A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41113B4-6FF9-4A75-BD31-D027B70BF42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0531525-8858-4CFA-93F0-415D7E8B319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6F7617D-8535-4EFE-A65F-FD9685B30F2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4690343-F71C-462A-AC59-2B94DCA67BE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E05A603-94F6-45B2-A341-98D2F666DD7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E39CA3A-A693-4580-B3DB-E5B23B1FEBB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2E1EA36-F78F-4C02-A08D-1B3A960A57B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FDEE730-51A0-4CBB-9011-2071FA378AB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A901BB9-6115-44C3-A72B-00181BA4356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5CB4D0C-3520-4682-B999-3114167FEE8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98208ED-9BCC-4B58-A567-5934B2F2A8C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F690896-AD9A-4543-8EFB-F9C843343A2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3C9A60C-9F16-43B0-9BB9-67817A85BA9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864F906-11C0-4D71-855B-272B14B69EF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5826555-15A2-493B-AC08-DE337A59AAD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46C4637A-176E-49FD-AAA8-CFBD659033CE}"/>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3EDE18BA-5023-46B3-9155-A8A4D41F4ACE}"/>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B6CD96B6-1740-4D56-88FA-66B5013B42D1}"/>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A84E2F9A-76EE-4C94-AEDF-299B92433D62}"/>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3BCD0934-E174-4D15-A74B-360FA3ED3505}"/>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8D855BD7-68E7-40CD-95EE-BF59ED316E85}"/>
            </a:ext>
          </a:extLst>
        </xdr:cNvPr>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F868A609-4EAB-476C-8D74-9CE00F881CF0}"/>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10BCAE12-71A0-467A-9C20-2245EDFA90B9}"/>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C4096DBF-FA23-4C36-94CD-525E54BC2A22}"/>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6093DB42-461E-422E-BC05-0EF8DD1C9EB1}"/>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634C7D8F-3303-4D71-AA33-DB0827725368}"/>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A724D39-7589-43CB-871B-1590DA068F6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32D562B-A137-4E96-8674-39B806F71EE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C45C8E0-69C2-4425-B1CB-D92F044BD45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FBCF1FE-0406-4C68-90C5-0725C0E2D5B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14AB85B-3DB5-4E4E-85C1-6C2A56D3939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73" name="楕円 72">
          <a:extLst>
            <a:ext uri="{FF2B5EF4-FFF2-40B4-BE49-F238E27FC236}">
              <a16:creationId xmlns:a16="http://schemas.microsoft.com/office/drawing/2014/main" id="{75F939EA-80FD-4FA2-BACF-B958B3265BD0}"/>
            </a:ext>
          </a:extLst>
        </xdr:cNvPr>
        <xdr:cNvSpPr/>
      </xdr:nvSpPr>
      <xdr:spPr>
        <a:xfrm>
          <a:off x="45847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70502</xdr:rowOff>
    </xdr:from>
    <xdr:ext cx="405111" cy="259045"/>
    <xdr:sp macro="" textlink="">
      <xdr:nvSpPr>
        <xdr:cNvPr id="74" name="【道路】&#10;有形固定資産減価償却率該当値テキスト">
          <a:extLst>
            <a:ext uri="{FF2B5EF4-FFF2-40B4-BE49-F238E27FC236}">
              <a16:creationId xmlns:a16="http://schemas.microsoft.com/office/drawing/2014/main" id="{B63ABA8A-C50A-4B2A-B4EF-3853725F61E4}"/>
            </a:ext>
          </a:extLst>
        </xdr:cNvPr>
        <xdr:cNvSpPr txBox="1"/>
      </xdr:nvSpPr>
      <xdr:spPr>
        <a:xfrm>
          <a:off x="4673600"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76835</xdr:rowOff>
    </xdr:from>
    <xdr:to>
      <xdr:col>20</xdr:col>
      <xdr:colOff>38100</xdr:colOff>
      <xdr:row>39</xdr:row>
      <xdr:rowOff>6985</xdr:rowOff>
    </xdr:to>
    <xdr:sp macro="" textlink="">
      <xdr:nvSpPr>
        <xdr:cNvPr id="75" name="楕円 74">
          <a:extLst>
            <a:ext uri="{FF2B5EF4-FFF2-40B4-BE49-F238E27FC236}">
              <a16:creationId xmlns:a16="http://schemas.microsoft.com/office/drawing/2014/main" id="{FF1BA65D-A8D8-4C7F-A7B3-D92D7F89FF5F}"/>
            </a:ext>
          </a:extLst>
        </xdr:cNvPr>
        <xdr:cNvSpPr/>
      </xdr:nvSpPr>
      <xdr:spPr>
        <a:xfrm>
          <a:off x="3746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127635</xdr:rowOff>
    </xdr:from>
    <xdr:to>
      <xdr:col>24</xdr:col>
      <xdr:colOff>63500</xdr:colOff>
      <xdr:row>38</xdr:row>
      <xdr:rowOff>142875</xdr:rowOff>
    </xdr:to>
    <xdr:cxnSp macro="">
      <xdr:nvCxnSpPr>
        <xdr:cNvPr id="76" name="直線コネクタ 75">
          <a:extLst>
            <a:ext uri="{FF2B5EF4-FFF2-40B4-BE49-F238E27FC236}">
              <a16:creationId xmlns:a16="http://schemas.microsoft.com/office/drawing/2014/main" id="{5B35BC37-A181-4777-A3C9-A1AB4CDCF904}"/>
            </a:ext>
          </a:extLst>
        </xdr:cNvPr>
        <xdr:cNvCxnSpPr/>
      </xdr:nvCxnSpPr>
      <xdr:spPr>
        <a:xfrm>
          <a:off x="3797300" y="664273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61595</xdr:rowOff>
    </xdr:from>
    <xdr:to>
      <xdr:col>15</xdr:col>
      <xdr:colOff>101600</xdr:colOff>
      <xdr:row>38</xdr:row>
      <xdr:rowOff>163195</xdr:rowOff>
    </xdr:to>
    <xdr:sp macro="" textlink="">
      <xdr:nvSpPr>
        <xdr:cNvPr id="77" name="楕円 76">
          <a:extLst>
            <a:ext uri="{FF2B5EF4-FFF2-40B4-BE49-F238E27FC236}">
              <a16:creationId xmlns:a16="http://schemas.microsoft.com/office/drawing/2014/main" id="{56533A7D-4234-4202-B9A8-34CE6EA28B08}"/>
            </a:ext>
          </a:extLst>
        </xdr:cNvPr>
        <xdr:cNvSpPr/>
      </xdr:nvSpPr>
      <xdr:spPr>
        <a:xfrm>
          <a:off x="2857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112395</xdr:rowOff>
    </xdr:from>
    <xdr:to>
      <xdr:col>19</xdr:col>
      <xdr:colOff>177800</xdr:colOff>
      <xdr:row>38</xdr:row>
      <xdr:rowOff>127635</xdr:rowOff>
    </xdr:to>
    <xdr:cxnSp macro="">
      <xdr:nvCxnSpPr>
        <xdr:cNvPr id="78" name="直線コネクタ 77">
          <a:extLst>
            <a:ext uri="{FF2B5EF4-FFF2-40B4-BE49-F238E27FC236}">
              <a16:creationId xmlns:a16="http://schemas.microsoft.com/office/drawing/2014/main" id="{A21A0977-AA73-4B3C-9A5D-F56DD17B96A7}"/>
            </a:ext>
          </a:extLst>
        </xdr:cNvPr>
        <xdr:cNvCxnSpPr/>
      </xdr:nvCxnSpPr>
      <xdr:spPr>
        <a:xfrm>
          <a:off x="2908300" y="66274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42545</xdr:rowOff>
    </xdr:from>
    <xdr:to>
      <xdr:col>10</xdr:col>
      <xdr:colOff>165100</xdr:colOff>
      <xdr:row>38</xdr:row>
      <xdr:rowOff>144145</xdr:rowOff>
    </xdr:to>
    <xdr:sp macro="" textlink="">
      <xdr:nvSpPr>
        <xdr:cNvPr id="79" name="楕円 78">
          <a:extLst>
            <a:ext uri="{FF2B5EF4-FFF2-40B4-BE49-F238E27FC236}">
              <a16:creationId xmlns:a16="http://schemas.microsoft.com/office/drawing/2014/main" id="{AD807207-7AB2-4824-8823-4734F4595240}"/>
            </a:ext>
          </a:extLst>
        </xdr:cNvPr>
        <xdr:cNvSpPr/>
      </xdr:nvSpPr>
      <xdr:spPr>
        <a:xfrm>
          <a:off x="1968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93345</xdr:rowOff>
    </xdr:from>
    <xdr:to>
      <xdr:col>15</xdr:col>
      <xdr:colOff>50800</xdr:colOff>
      <xdr:row>38</xdr:row>
      <xdr:rowOff>112395</xdr:rowOff>
    </xdr:to>
    <xdr:cxnSp macro="">
      <xdr:nvCxnSpPr>
        <xdr:cNvPr id="80" name="直線コネクタ 79">
          <a:extLst>
            <a:ext uri="{FF2B5EF4-FFF2-40B4-BE49-F238E27FC236}">
              <a16:creationId xmlns:a16="http://schemas.microsoft.com/office/drawing/2014/main" id="{301509F8-E8E6-4077-A004-CF2120F07015}"/>
            </a:ext>
          </a:extLst>
        </xdr:cNvPr>
        <xdr:cNvCxnSpPr/>
      </xdr:nvCxnSpPr>
      <xdr:spPr>
        <a:xfrm>
          <a:off x="2019300" y="66084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33020</xdr:rowOff>
    </xdr:from>
    <xdr:to>
      <xdr:col>6</xdr:col>
      <xdr:colOff>38100</xdr:colOff>
      <xdr:row>38</xdr:row>
      <xdr:rowOff>134620</xdr:rowOff>
    </xdr:to>
    <xdr:sp macro="" textlink="">
      <xdr:nvSpPr>
        <xdr:cNvPr id="81" name="楕円 80">
          <a:extLst>
            <a:ext uri="{FF2B5EF4-FFF2-40B4-BE49-F238E27FC236}">
              <a16:creationId xmlns:a16="http://schemas.microsoft.com/office/drawing/2014/main" id="{D7EE5595-F28D-4BDD-945D-05BA676E3ECE}"/>
            </a:ext>
          </a:extLst>
        </xdr:cNvPr>
        <xdr:cNvSpPr/>
      </xdr:nvSpPr>
      <xdr:spPr>
        <a:xfrm>
          <a:off x="1079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83820</xdr:rowOff>
    </xdr:from>
    <xdr:to>
      <xdr:col>10</xdr:col>
      <xdr:colOff>114300</xdr:colOff>
      <xdr:row>38</xdr:row>
      <xdr:rowOff>93345</xdr:rowOff>
    </xdr:to>
    <xdr:cxnSp macro="">
      <xdr:nvCxnSpPr>
        <xdr:cNvPr id="82" name="直線コネクタ 81">
          <a:extLst>
            <a:ext uri="{FF2B5EF4-FFF2-40B4-BE49-F238E27FC236}">
              <a16:creationId xmlns:a16="http://schemas.microsoft.com/office/drawing/2014/main" id="{01A10E24-55B7-4044-BE37-631FF8870279}"/>
            </a:ext>
          </a:extLst>
        </xdr:cNvPr>
        <xdr:cNvCxnSpPr/>
      </xdr:nvCxnSpPr>
      <xdr:spPr>
        <a:xfrm>
          <a:off x="1130300" y="65989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495AEB59-5F23-42C0-B528-2F0F8BACE14F}"/>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a:extLst>
            <a:ext uri="{FF2B5EF4-FFF2-40B4-BE49-F238E27FC236}">
              <a16:creationId xmlns:a16="http://schemas.microsoft.com/office/drawing/2014/main" id="{328E7576-17D7-4DED-AEB4-144668DFA8A0}"/>
            </a:ext>
          </a:extLst>
        </xdr:cNvPr>
        <xdr:cNvSpPr txBox="1"/>
      </xdr:nvSpPr>
      <xdr:spPr>
        <a:xfrm>
          <a:off x="2705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1E68DABD-1AC0-4128-9EFC-E00A16BB8368}"/>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a:extLst>
            <a:ext uri="{FF2B5EF4-FFF2-40B4-BE49-F238E27FC236}">
              <a16:creationId xmlns:a16="http://schemas.microsoft.com/office/drawing/2014/main" id="{650AEFCF-8612-4C74-85A1-64A42CD37616}"/>
            </a:ext>
          </a:extLst>
        </xdr:cNvPr>
        <xdr:cNvSpPr txBox="1"/>
      </xdr:nvSpPr>
      <xdr:spPr>
        <a:xfrm>
          <a:off x="927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169562</xdr:rowOff>
    </xdr:from>
    <xdr:ext cx="405111" cy="259045"/>
    <xdr:sp macro="" textlink="">
      <xdr:nvSpPr>
        <xdr:cNvPr id="87" name="n_1mainValue【道路】&#10;有形固定資産減価償却率">
          <a:extLst>
            <a:ext uri="{FF2B5EF4-FFF2-40B4-BE49-F238E27FC236}">
              <a16:creationId xmlns:a16="http://schemas.microsoft.com/office/drawing/2014/main" id="{91203BA9-5B65-4BB2-9087-7FE14A8DE7A0}"/>
            </a:ext>
          </a:extLst>
        </xdr:cNvPr>
        <xdr:cNvSpPr txBox="1"/>
      </xdr:nvSpPr>
      <xdr:spPr>
        <a:xfrm>
          <a:off x="3582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154322</xdr:rowOff>
    </xdr:from>
    <xdr:ext cx="405111" cy="259045"/>
    <xdr:sp macro="" textlink="">
      <xdr:nvSpPr>
        <xdr:cNvPr id="88" name="n_2mainValue【道路】&#10;有形固定資産減価償却率">
          <a:extLst>
            <a:ext uri="{FF2B5EF4-FFF2-40B4-BE49-F238E27FC236}">
              <a16:creationId xmlns:a16="http://schemas.microsoft.com/office/drawing/2014/main" id="{6CD6A2F9-8DDD-430A-B76C-F4BC6CE781A1}"/>
            </a:ext>
          </a:extLst>
        </xdr:cNvPr>
        <xdr:cNvSpPr txBox="1"/>
      </xdr:nvSpPr>
      <xdr:spPr>
        <a:xfrm>
          <a:off x="2705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135272</xdr:rowOff>
    </xdr:from>
    <xdr:ext cx="405111" cy="259045"/>
    <xdr:sp macro="" textlink="">
      <xdr:nvSpPr>
        <xdr:cNvPr id="89" name="n_3mainValue【道路】&#10;有形固定資産減価償却率">
          <a:extLst>
            <a:ext uri="{FF2B5EF4-FFF2-40B4-BE49-F238E27FC236}">
              <a16:creationId xmlns:a16="http://schemas.microsoft.com/office/drawing/2014/main" id="{290FB5CB-934B-4884-89E9-9101AC3D8906}"/>
            </a:ext>
          </a:extLst>
        </xdr:cNvPr>
        <xdr:cNvSpPr txBox="1"/>
      </xdr:nvSpPr>
      <xdr:spPr>
        <a:xfrm>
          <a:off x="1816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125747</xdr:rowOff>
    </xdr:from>
    <xdr:ext cx="405111" cy="259045"/>
    <xdr:sp macro="" textlink="">
      <xdr:nvSpPr>
        <xdr:cNvPr id="90" name="n_4mainValue【道路】&#10;有形固定資産減価償却率">
          <a:extLst>
            <a:ext uri="{FF2B5EF4-FFF2-40B4-BE49-F238E27FC236}">
              <a16:creationId xmlns:a16="http://schemas.microsoft.com/office/drawing/2014/main" id="{515F0435-9A28-4735-A258-764D97B14CFA}"/>
            </a:ext>
          </a:extLst>
        </xdr:cNvPr>
        <xdr:cNvSpPr txBox="1"/>
      </xdr:nvSpPr>
      <xdr:spPr>
        <a:xfrm>
          <a:off x="927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8F1B941-2457-4D4B-9C08-F0CD24F74CD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FEBBDDA-01F8-4516-8DB4-7126120552E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2354BCB-8864-4F69-97E6-767DC874468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D8447A2-7C86-4CD9-8B74-B833EFE54DD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74C8774-D6C0-49D3-BEEE-9B94295C3CA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C464B3F-055B-4DEE-8523-1A05D4E2791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5535E8D-655D-4ED4-BA78-CB867056CC8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9362CD2-59E1-4A66-8508-AFEAD3F5000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6D4931E-8FA5-413E-908D-D02E6E451ED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379650A-4836-4FB0-ABC0-9767FB080EF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DF8A6D6-5F99-4D54-A6CF-9BB01862DE1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72F1727-A9AD-4565-A6B2-C5B43994F1B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136F7D4-9358-439E-89B8-39F8CB9C13B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7BD74CEE-6B97-4D44-9D77-A2F107F3609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038DD7C-AB36-4390-BFCF-EC11A408850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2070B357-0B76-4519-851B-ACEA634ACF1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76F37CE-893C-4A3C-99D5-5B3F4127248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31DB7277-AF8A-4A1F-9B2F-E9D12DAF2D2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B1EFD5C-FCC9-4A89-8D71-7CFF9B3E79E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5A5CC5DE-48B2-4575-8013-9413A99DB48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FE5F274-088F-4D06-935F-7330ADE970A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182AF7BE-CCC1-44CC-9FD7-E9E5FCD2768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B3F319F-1709-4C8E-8900-5FD2C9307A4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3A31F144-A25B-4C8A-A597-23047B07239E}"/>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7071AD73-EEB9-4F93-A012-0EB89EB96985}"/>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4F3E6112-44F3-46C3-9726-6A3F78BBBCE4}"/>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3E7F3761-EC2E-4E1E-80BE-7DB8CA2D3E72}"/>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0D30870F-A1C2-49E8-B1C8-6979E4F9D2D1}"/>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306C5C0E-0AA3-42FB-B1A0-8B5A295DF8FB}"/>
            </a:ext>
          </a:extLst>
        </xdr:cNvPr>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58B7C5CB-C1EB-4463-868D-8FCD70A18E23}"/>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9180899D-9F94-47E6-B607-49888B1EBFAE}"/>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E390CBB9-580B-46F0-A09C-C5E7961E6DF5}"/>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742415E1-903B-42E0-9237-C5E2546C52EF}"/>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FC8A2BE0-258D-448F-88A9-BD1B8439DF14}"/>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7FAD6DE-DB9E-417E-9D19-BA6B5B2028C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D064A56-4B6F-4148-9FF5-31CE7FBC85D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DF38539-83D8-4E14-A72F-4C34D3693AA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F81861E-4E03-4EC5-BE24-31373C49F42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E70F537-962F-4498-9EFB-4876395C4AF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146901</xdr:rowOff>
    </xdr:from>
    <xdr:to>
      <xdr:col>55</xdr:col>
      <xdr:colOff>50800</xdr:colOff>
      <xdr:row>41</xdr:row>
      <xdr:rowOff>77051</xdr:rowOff>
    </xdr:to>
    <xdr:sp macro="" textlink="">
      <xdr:nvSpPr>
        <xdr:cNvPr id="130" name="楕円 129">
          <a:extLst>
            <a:ext uri="{FF2B5EF4-FFF2-40B4-BE49-F238E27FC236}">
              <a16:creationId xmlns:a16="http://schemas.microsoft.com/office/drawing/2014/main" id="{18F150E2-2D08-443D-B95B-DAA626B8AD13}"/>
            </a:ext>
          </a:extLst>
        </xdr:cNvPr>
        <xdr:cNvSpPr/>
      </xdr:nvSpPr>
      <xdr:spPr>
        <a:xfrm>
          <a:off x="10426700" y="70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125328</xdr:rowOff>
    </xdr:from>
    <xdr:ext cx="469744" cy="259045"/>
    <xdr:sp macro="" textlink="">
      <xdr:nvSpPr>
        <xdr:cNvPr id="131" name="【道路】&#10;一人当たり延長該当値テキスト">
          <a:extLst>
            <a:ext uri="{FF2B5EF4-FFF2-40B4-BE49-F238E27FC236}">
              <a16:creationId xmlns:a16="http://schemas.microsoft.com/office/drawing/2014/main" id="{9E108845-70B2-428F-AA68-789B171C2CBA}"/>
            </a:ext>
          </a:extLst>
        </xdr:cNvPr>
        <xdr:cNvSpPr txBox="1"/>
      </xdr:nvSpPr>
      <xdr:spPr>
        <a:xfrm>
          <a:off x="10515600" y="698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147586</xdr:rowOff>
    </xdr:from>
    <xdr:to>
      <xdr:col>50</xdr:col>
      <xdr:colOff>165100</xdr:colOff>
      <xdr:row>41</xdr:row>
      <xdr:rowOff>77736</xdr:rowOff>
    </xdr:to>
    <xdr:sp macro="" textlink="">
      <xdr:nvSpPr>
        <xdr:cNvPr id="132" name="楕円 131">
          <a:extLst>
            <a:ext uri="{FF2B5EF4-FFF2-40B4-BE49-F238E27FC236}">
              <a16:creationId xmlns:a16="http://schemas.microsoft.com/office/drawing/2014/main" id="{1533C6F0-A9EA-4C1D-8892-63E8672A633E}"/>
            </a:ext>
          </a:extLst>
        </xdr:cNvPr>
        <xdr:cNvSpPr/>
      </xdr:nvSpPr>
      <xdr:spPr>
        <a:xfrm>
          <a:off x="9588500" y="700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26251</xdr:rowOff>
    </xdr:from>
    <xdr:to>
      <xdr:col>55</xdr:col>
      <xdr:colOff>0</xdr:colOff>
      <xdr:row>41</xdr:row>
      <xdr:rowOff>26936</xdr:rowOff>
    </xdr:to>
    <xdr:cxnSp macro="">
      <xdr:nvCxnSpPr>
        <xdr:cNvPr id="133" name="直線コネクタ 132">
          <a:extLst>
            <a:ext uri="{FF2B5EF4-FFF2-40B4-BE49-F238E27FC236}">
              <a16:creationId xmlns:a16="http://schemas.microsoft.com/office/drawing/2014/main" id="{AF8D17D7-2D56-48E5-BD3C-8E44439D3882}"/>
            </a:ext>
          </a:extLst>
        </xdr:cNvPr>
        <xdr:cNvCxnSpPr/>
      </xdr:nvCxnSpPr>
      <xdr:spPr>
        <a:xfrm flipV="1">
          <a:off x="9639300" y="7055701"/>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148082</xdr:rowOff>
    </xdr:from>
    <xdr:to>
      <xdr:col>46</xdr:col>
      <xdr:colOff>38100</xdr:colOff>
      <xdr:row>41</xdr:row>
      <xdr:rowOff>78232</xdr:rowOff>
    </xdr:to>
    <xdr:sp macro="" textlink="">
      <xdr:nvSpPr>
        <xdr:cNvPr id="134" name="楕円 133">
          <a:extLst>
            <a:ext uri="{FF2B5EF4-FFF2-40B4-BE49-F238E27FC236}">
              <a16:creationId xmlns:a16="http://schemas.microsoft.com/office/drawing/2014/main" id="{F6270150-ABD7-4946-96AB-27AECE586AB7}"/>
            </a:ext>
          </a:extLst>
        </xdr:cNvPr>
        <xdr:cNvSpPr/>
      </xdr:nvSpPr>
      <xdr:spPr>
        <a:xfrm>
          <a:off x="8699500" y="700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26936</xdr:rowOff>
    </xdr:from>
    <xdr:to>
      <xdr:col>50</xdr:col>
      <xdr:colOff>114300</xdr:colOff>
      <xdr:row>41</xdr:row>
      <xdr:rowOff>27432</xdr:rowOff>
    </xdr:to>
    <xdr:cxnSp macro="">
      <xdr:nvCxnSpPr>
        <xdr:cNvPr id="135" name="直線コネクタ 134">
          <a:extLst>
            <a:ext uri="{FF2B5EF4-FFF2-40B4-BE49-F238E27FC236}">
              <a16:creationId xmlns:a16="http://schemas.microsoft.com/office/drawing/2014/main" id="{BD6B3763-6E16-47B4-94E9-90C36A93763F}"/>
            </a:ext>
          </a:extLst>
        </xdr:cNvPr>
        <xdr:cNvCxnSpPr/>
      </xdr:nvCxnSpPr>
      <xdr:spPr>
        <a:xfrm flipV="1">
          <a:off x="8750300" y="7056386"/>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146215</xdr:rowOff>
    </xdr:from>
    <xdr:to>
      <xdr:col>41</xdr:col>
      <xdr:colOff>101600</xdr:colOff>
      <xdr:row>41</xdr:row>
      <xdr:rowOff>76365</xdr:rowOff>
    </xdr:to>
    <xdr:sp macro="" textlink="">
      <xdr:nvSpPr>
        <xdr:cNvPr id="136" name="楕円 135">
          <a:extLst>
            <a:ext uri="{FF2B5EF4-FFF2-40B4-BE49-F238E27FC236}">
              <a16:creationId xmlns:a16="http://schemas.microsoft.com/office/drawing/2014/main" id="{23025905-3C2E-42F6-A24A-793FBAB8A742}"/>
            </a:ext>
          </a:extLst>
        </xdr:cNvPr>
        <xdr:cNvSpPr/>
      </xdr:nvSpPr>
      <xdr:spPr>
        <a:xfrm>
          <a:off x="7810500" y="70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25565</xdr:rowOff>
    </xdr:from>
    <xdr:to>
      <xdr:col>45</xdr:col>
      <xdr:colOff>177800</xdr:colOff>
      <xdr:row>41</xdr:row>
      <xdr:rowOff>27432</xdr:rowOff>
    </xdr:to>
    <xdr:cxnSp macro="">
      <xdr:nvCxnSpPr>
        <xdr:cNvPr id="137" name="直線コネクタ 136">
          <a:extLst>
            <a:ext uri="{FF2B5EF4-FFF2-40B4-BE49-F238E27FC236}">
              <a16:creationId xmlns:a16="http://schemas.microsoft.com/office/drawing/2014/main" id="{5385F786-C242-4D7A-B156-71ABB0BC8D6A}"/>
            </a:ext>
          </a:extLst>
        </xdr:cNvPr>
        <xdr:cNvCxnSpPr/>
      </xdr:nvCxnSpPr>
      <xdr:spPr>
        <a:xfrm>
          <a:off x="7861300" y="7055015"/>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145338</xdr:rowOff>
    </xdr:from>
    <xdr:to>
      <xdr:col>36</xdr:col>
      <xdr:colOff>165100</xdr:colOff>
      <xdr:row>41</xdr:row>
      <xdr:rowOff>75488</xdr:rowOff>
    </xdr:to>
    <xdr:sp macro="" textlink="">
      <xdr:nvSpPr>
        <xdr:cNvPr id="138" name="楕円 137">
          <a:extLst>
            <a:ext uri="{FF2B5EF4-FFF2-40B4-BE49-F238E27FC236}">
              <a16:creationId xmlns:a16="http://schemas.microsoft.com/office/drawing/2014/main" id="{C8E4D7FD-7E44-4F82-9C8D-8566ACA2B9A3}"/>
            </a:ext>
          </a:extLst>
        </xdr:cNvPr>
        <xdr:cNvSpPr/>
      </xdr:nvSpPr>
      <xdr:spPr>
        <a:xfrm>
          <a:off x="6921500" y="700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24688</xdr:rowOff>
    </xdr:from>
    <xdr:to>
      <xdr:col>41</xdr:col>
      <xdr:colOff>50800</xdr:colOff>
      <xdr:row>41</xdr:row>
      <xdr:rowOff>25565</xdr:rowOff>
    </xdr:to>
    <xdr:cxnSp macro="">
      <xdr:nvCxnSpPr>
        <xdr:cNvPr id="139" name="直線コネクタ 138">
          <a:extLst>
            <a:ext uri="{FF2B5EF4-FFF2-40B4-BE49-F238E27FC236}">
              <a16:creationId xmlns:a16="http://schemas.microsoft.com/office/drawing/2014/main" id="{24EB983B-6CBF-4CC4-9709-7FECA416C974}"/>
            </a:ext>
          </a:extLst>
        </xdr:cNvPr>
        <xdr:cNvCxnSpPr/>
      </xdr:nvCxnSpPr>
      <xdr:spPr>
        <a:xfrm>
          <a:off x="6972300" y="7054138"/>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A807E9B6-6A9E-4756-A0BA-D70B8C2B6E6B}"/>
            </a:ext>
          </a:extLst>
        </xdr:cNvPr>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AD092117-FB69-4E65-8769-2B41EE5789C4}"/>
            </a:ext>
          </a:extLst>
        </xdr:cNvPr>
        <xdr:cNvSpPr txBox="1"/>
      </xdr:nvSpPr>
      <xdr:spPr>
        <a:xfrm>
          <a:off x="8515427"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F12063FE-75C6-4A2A-BBC8-F222F2FCD4FA}"/>
            </a:ext>
          </a:extLst>
        </xdr:cNvPr>
        <xdr:cNvSpPr txBox="1"/>
      </xdr:nvSpPr>
      <xdr:spPr>
        <a:xfrm>
          <a:off x="7626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5820CDF0-6208-406D-A615-AA5F38E902A5}"/>
            </a:ext>
          </a:extLst>
        </xdr:cNvPr>
        <xdr:cNvSpPr txBox="1"/>
      </xdr:nvSpPr>
      <xdr:spPr>
        <a:xfrm>
          <a:off x="6737427" y="67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68863</xdr:rowOff>
    </xdr:from>
    <xdr:ext cx="469744" cy="259045"/>
    <xdr:sp macro="" textlink="">
      <xdr:nvSpPr>
        <xdr:cNvPr id="144" name="n_1mainValue【道路】&#10;一人当たり延長">
          <a:extLst>
            <a:ext uri="{FF2B5EF4-FFF2-40B4-BE49-F238E27FC236}">
              <a16:creationId xmlns:a16="http://schemas.microsoft.com/office/drawing/2014/main" id="{32092879-554D-4BC7-850A-6A2998FC897B}"/>
            </a:ext>
          </a:extLst>
        </xdr:cNvPr>
        <xdr:cNvSpPr txBox="1"/>
      </xdr:nvSpPr>
      <xdr:spPr>
        <a:xfrm>
          <a:off x="9391727" y="709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69359</xdr:rowOff>
    </xdr:from>
    <xdr:ext cx="469744" cy="259045"/>
    <xdr:sp macro="" textlink="">
      <xdr:nvSpPr>
        <xdr:cNvPr id="145" name="n_2mainValue【道路】&#10;一人当たり延長">
          <a:extLst>
            <a:ext uri="{FF2B5EF4-FFF2-40B4-BE49-F238E27FC236}">
              <a16:creationId xmlns:a16="http://schemas.microsoft.com/office/drawing/2014/main" id="{1F572BAF-2B30-4BA9-B8FA-3365813A34E3}"/>
            </a:ext>
          </a:extLst>
        </xdr:cNvPr>
        <xdr:cNvSpPr txBox="1"/>
      </xdr:nvSpPr>
      <xdr:spPr>
        <a:xfrm>
          <a:off x="8515427" y="709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67492</xdr:rowOff>
    </xdr:from>
    <xdr:ext cx="469744" cy="259045"/>
    <xdr:sp macro="" textlink="">
      <xdr:nvSpPr>
        <xdr:cNvPr id="146" name="n_3mainValue【道路】&#10;一人当たり延長">
          <a:extLst>
            <a:ext uri="{FF2B5EF4-FFF2-40B4-BE49-F238E27FC236}">
              <a16:creationId xmlns:a16="http://schemas.microsoft.com/office/drawing/2014/main" id="{826A3DBB-6492-4C62-9687-D0A4882D4EC5}"/>
            </a:ext>
          </a:extLst>
        </xdr:cNvPr>
        <xdr:cNvSpPr txBox="1"/>
      </xdr:nvSpPr>
      <xdr:spPr>
        <a:xfrm>
          <a:off x="7626427" y="70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66615</xdr:rowOff>
    </xdr:from>
    <xdr:ext cx="469744" cy="259045"/>
    <xdr:sp macro="" textlink="">
      <xdr:nvSpPr>
        <xdr:cNvPr id="147" name="n_4mainValue【道路】&#10;一人当たり延長">
          <a:extLst>
            <a:ext uri="{FF2B5EF4-FFF2-40B4-BE49-F238E27FC236}">
              <a16:creationId xmlns:a16="http://schemas.microsoft.com/office/drawing/2014/main" id="{B703E62A-2948-4C43-9496-F4FF61596E4E}"/>
            </a:ext>
          </a:extLst>
        </xdr:cNvPr>
        <xdr:cNvSpPr txBox="1"/>
      </xdr:nvSpPr>
      <xdr:spPr>
        <a:xfrm>
          <a:off x="6737427" y="709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FC08FDA-81A6-4A79-B659-96440D2D0FE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7BB87B2-4C39-43D1-93D4-2781D5134B9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9328027-29AB-4286-BEA9-E0A12AA6D18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C758EDC-6487-4367-90EF-C2E8AE1CA2A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AE09175-45B7-434F-8320-841647A0F2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AE4C42C-113B-4471-9A8A-B558FCDCED6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F214028-2B8F-42BF-B00E-399FA9118CF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1BD5C48-7467-4824-9034-382122201D6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E2B6EF2-A148-4AEC-A4A9-AE00779C5EA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8E3AA59-D6A6-4923-881A-F5633B04D4A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A7111D3-DA1C-4447-8F02-7B1C3EDFB78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DCCCF2F-8E0D-4CA8-AD8A-44D73D02FF3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BD97F96-984F-49FF-ADB9-48FD2A82C6B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FA2E0D9-D7DF-4952-A2C3-6AD36E058C5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3CE1CBC-39A6-4993-81E0-CDA319716DF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B4C6BAF-3BF5-4237-8294-58E1CDE10FB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4189CEF-6758-4C11-843E-E8B2C3B6408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44A03BA-1690-4D16-99E3-4CB464187BF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FC672A9-97C3-4325-B551-02638B7E0D2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86BBA46F-B978-49A0-AFE6-8ECA13FFFA1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11D5711-9A81-4862-A2EF-B59DAC7DFD9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BE0A404E-868C-4AF8-BC30-C8FC21273D4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45FD521-41E1-4214-86D2-DCCB7502476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16C6217-B175-482C-A612-4FA2B07E2A9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281B4FF-45CE-4036-BFC6-6A43DBBCBA6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C5C7D693-0353-44C3-A26A-FDA7B1B64ED6}"/>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15AD0B6F-6996-427B-9241-1D5008859F68}"/>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A8410594-BE95-4E09-9A93-AA4D6281AC79}"/>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891F2E4-A9AD-4235-87BB-2C2AF9650EE6}"/>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C6742817-2924-489A-9994-E68D0103E9E8}"/>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F7E03C9-B5C2-443D-9368-B8659CEAE15A}"/>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9CDC0698-BD79-4322-991D-9C00916AF11D}"/>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6AA3FDC6-2258-480A-A9E3-90FFFEF5F5E1}"/>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00145836-4B41-4BAB-A86D-9094E68F303B}"/>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FA5B5D81-0DF2-4B81-A135-B3802C69C5A9}"/>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AAA27A39-DA14-4C45-BA0D-3DF55D95999B}"/>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F5E440D-4F63-45DF-A59C-EBBF884BE39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865165B-9DEF-4A2B-8CDC-CE8DC4FDFC6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5C2BABF-E3BD-44BD-B1FB-B851CB14ECD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A20CD14-8543-4226-AB77-044D5C5DB11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982CE39-20D6-48A3-8342-F4FB0DA9617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68399</xdr:rowOff>
    </xdr:from>
    <xdr:to>
      <xdr:col>24</xdr:col>
      <xdr:colOff>114300</xdr:colOff>
      <xdr:row>60</xdr:row>
      <xdr:rowOff>169999</xdr:rowOff>
    </xdr:to>
    <xdr:sp macro="" textlink="">
      <xdr:nvSpPr>
        <xdr:cNvPr id="189" name="楕円 188">
          <a:extLst>
            <a:ext uri="{FF2B5EF4-FFF2-40B4-BE49-F238E27FC236}">
              <a16:creationId xmlns:a16="http://schemas.microsoft.com/office/drawing/2014/main" id="{374DE99D-1EC5-4501-8579-5ADD12F837A5}"/>
            </a:ext>
          </a:extLst>
        </xdr:cNvPr>
        <xdr:cNvSpPr/>
      </xdr:nvSpPr>
      <xdr:spPr>
        <a:xfrm>
          <a:off x="45847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91276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C26E36E3-B27C-49B2-9F77-260F2A98460B}"/>
            </a:ext>
          </a:extLst>
        </xdr:cNvPr>
        <xdr:cNvSpPr txBox="1"/>
      </xdr:nvSpPr>
      <xdr:spPr>
        <a:xfrm>
          <a:off x="4673600" y="1020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47172</xdr:rowOff>
    </xdr:from>
    <xdr:to>
      <xdr:col>20</xdr:col>
      <xdr:colOff>38100</xdr:colOff>
      <xdr:row>60</xdr:row>
      <xdr:rowOff>148772</xdr:rowOff>
    </xdr:to>
    <xdr:sp macro="" textlink="">
      <xdr:nvSpPr>
        <xdr:cNvPr id="191" name="楕円 190">
          <a:extLst>
            <a:ext uri="{FF2B5EF4-FFF2-40B4-BE49-F238E27FC236}">
              <a16:creationId xmlns:a16="http://schemas.microsoft.com/office/drawing/2014/main" id="{BE68243E-399F-4FF3-8D0C-76FFD8DD6EEF}"/>
            </a:ext>
          </a:extLst>
        </xdr:cNvPr>
        <xdr:cNvSpPr/>
      </xdr:nvSpPr>
      <xdr:spPr>
        <a:xfrm>
          <a:off x="3746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97972</xdr:rowOff>
    </xdr:from>
    <xdr:to>
      <xdr:col>24</xdr:col>
      <xdr:colOff>63500</xdr:colOff>
      <xdr:row>60</xdr:row>
      <xdr:rowOff>119199</xdr:rowOff>
    </xdr:to>
    <xdr:cxnSp macro="">
      <xdr:nvCxnSpPr>
        <xdr:cNvPr id="192" name="直線コネクタ 191">
          <a:extLst>
            <a:ext uri="{FF2B5EF4-FFF2-40B4-BE49-F238E27FC236}">
              <a16:creationId xmlns:a16="http://schemas.microsoft.com/office/drawing/2014/main" id="{EDD31302-BFC5-4746-A419-128CB3047D43}"/>
            </a:ext>
          </a:extLst>
        </xdr:cNvPr>
        <xdr:cNvCxnSpPr/>
      </xdr:nvCxnSpPr>
      <xdr:spPr>
        <a:xfrm>
          <a:off x="3797300" y="1038497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66766</xdr:rowOff>
    </xdr:from>
    <xdr:to>
      <xdr:col>15</xdr:col>
      <xdr:colOff>101600</xdr:colOff>
      <xdr:row>60</xdr:row>
      <xdr:rowOff>168366</xdr:rowOff>
    </xdr:to>
    <xdr:sp macro="" textlink="">
      <xdr:nvSpPr>
        <xdr:cNvPr id="193" name="楕円 192">
          <a:extLst>
            <a:ext uri="{FF2B5EF4-FFF2-40B4-BE49-F238E27FC236}">
              <a16:creationId xmlns:a16="http://schemas.microsoft.com/office/drawing/2014/main" id="{0A896411-F81F-4059-BC77-5A6475D4E434}"/>
            </a:ext>
          </a:extLst>
        </xdr:cNvPr>
        <xdr:cNvSpPr/>
      </xdr:nvSpPr>
      <xdr:spPr>
        <a:xfrm>
          <a:off x="2857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97972</xdr:rowOff>
    </xdr:from>
    <xdr:to>
      <xdr:col>19</xdr:col>
      <xdr:colOff>177800</xdr:colOff>
      <xdr:row>60</xdr:row>
      <xdr:rowOff>117566</xdr:rowOff>
    </xdr:to>
    <xdr:cxnSp macro="">
      <xdr:nvCxnSpPr>
        <xdr:cNvPr id="194" name="直線コネクタ 193">
          <a:extLst>
            <a:ext uri="{FF2B5EF4-FFF2-40B4-BE49-F238E27FC236}">
              <a16:creationId xmlns:a16="http://schemas.microsoft.com/office/drawing/2014/main" id="{BC9755A8-FB0F-40A6-A983-B46A5A1AD9E8}"/>
            </a:ext>
          </a:extLst>
        </xdr:cNvPr>
        <xdr:cNvCxnSpPr/>
      </xdr:nvCxnSpPr>
      <xdr:spPr>
        <a:xfrm flipV="1">
          <a:off x="2908300" y="103849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95" name="楕円 194">
          <a:extLst>
            <a:ext uri="{FF2B5EF4-FFF2-40B4-BE49-F238E27FC236}">
              <a16:creationId xmlns:a16="http://schemas.microsoft.com/office/drawing/2014/main" id="{CA024077-D7E0-43DC-9778-5CA658019DFA}"/>
            </a:ext>
          </a:extLst>
        </xdr:cNvPr>
        <xdr:cNvSpPr/>
      </xdr:nvSpPr>
      <xdr:spPr>
        <a:xfrm>
          <a:off x="1968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94706</xdr:rowOff>
    </xdr:from>
    <xdr:to>
      <xdr:col>15</xdr:col>
      <xdr:colOff>50800</xdr:colOff>
      <xdr:row>60</xdr:row>
      <xdr:rowOff>117566</xdr:rowOff>
    </xdr:to>
    <xdr:cxnSp macro="">
      <xdr:nvCxnSpPr>
        <xdr:cNvPr id="196" name="直線コネクタ 195">
          <a:extLst>
            <a:ext uri="{FF2B5EF4-FFF2-40B4-BE49-F238E27FC236}">
              <a16:creationId xmlns:a16="http://schemas.microsoft.com/office/drawing/2014/main" id="{91D99CDC-8418-4043-88E4-033C2E5CF13B}"/>
            </a:ext>
          </a:extLst>
        </xdr:cNvPr>
        <xdr:cNvCxnSpPr/>
      </xdr:nvCxnSpPr>
      <xdr:spPr>
        <a:xfrm>
          <a:off x="2019300" y="103817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19413</xdr:rowOff>
    </xdr:from>
    <xdr:to>
      <xdr:col>6</xdr:col>
      <xdr:colOff>38100</xdr:colOff>
      <xdr:row>60</xdr:row>
      <xdr:rowOff>121013</xdr:rowOff>
    </xdr:to>
    <xdr:sp macro="" textlink="">
      <xdr:nvSpPr>
        <xdr:cNvPr id="197" name="楕円 196">
          <a:extLst>
            <a:ext uri="{FF2B5EF4-FFF2-40B4-BE49-F238E27FC236}">
              <a16:creationId xmlns:a16="http://schemas.microsoft.com/office/drawing/2014/main" id="{5C70FC01-DC22-4000-AB6F-C8B8B42A921D}"/>
            </a:ext>
          </a:extLst>
        </xdr:cNvPr>
        <xdr:cNvSpPr/>
      </xdr:nvSpPr>
      <xdr:spPr>
        <a:xfrm>
          <a:off x="1079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70213</xdr:rowOff>
    </xdr:from>
    <xdr:to>
      <xdr:col>10</xdr:col>
      <xdr:colOff>114300</xdr:colOff>
      <xdr:row>60</xdr:row>
      <xdr:rowOff>94706</xdr:rowOff>
    </xdr:to>
    <xdr:cxnSp macro="">
      <xdr:nvCxnSpPr>
        <xdr:cNvPr id="198" name="直線コネクタ 197">
          <a:extLst>
            <a:ext uri="{FF2B5EF4-FFF2-40B4-BE49-F238E27FC236}">
              <a16:creationId xmlns:a16="http://schemas.microsoft.com/office/drawing/2014/main" id="{EF1AAF9B-1124-4C1E-9A18-4492C79A6428}"/>
            </a:ext>
          </a:extLst>
        </xdr:cNvPr>
        <xdr:cNvCxnSpPr/>
      </xdr:nvCxnSpPr>
      <xdr:spPr>
        <a:xfrm>
          <a:off x="1130300" y="103572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9DE7EC4-B4EC-4E5A-ACFC-0890BFFB6CEF}"/>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47F2312-6E7B-46AE-B735-EA94F95D2C14}"/>
            </a:ext>
          </a:extLst>
        </xdr:cNvPr>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E7DF0DF-5C5A-48AB-A00E-C9B7297D3AA2}"/>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E20F9FB-FD99-42FA-B12B-324774D92BFC}"/>
            </a:ext>
          </a:extLst>
        </xdr:cNvPr>
        <xdr:cNvSpPr txBox="1"/>
      </xdr:nvSpPr>
      <xdr:spPr>
        <a:xfrm>
          <a:off x="927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165299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5886AE5-8DE1-4A75-A36C-1A6B4806CCB1}"/>
            </a:ext>
          </a:extLst>
        </xdr:cNvPr>
        <xdr:cNvSpPr txBox="1"/>
      </xdr:nvSpPr>
      <xdr:spPr>
        <a:xfrm>
          <a:off x="35820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13443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9E108BD-72DE-4694-B472-D0B5268FA503}"/>
            </a:ext>
          </a:extLst>
        </xdr:cNvPr>
        <xdr:cNvSpPr txBox="1"/>
      </xdr:nvSpPr>
      <xdr:spPr>
        <a:xfrm>
          <a:off x="2705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AE1EF1C2-A502-463E-83B3-65AB76D6DBA6}"/>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137540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329003B-6F52-41B0-ACA4-D67D4938818A}"/>
            </a:ext>
          </a:extLst>
        </xdr:cNvPr>
        <xdr:cNvSpPr txBox="1"/>
      </xdr:nvSpPr>
      <xdr:spPr>
        <a:xfrm>
          <a:off x="927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1419FD5-77C1-4F97-8589-615ACE0E812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CC65FB7-5AE7-4139-AD30-DB5E9F58756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F5FE254-8807-44A2-A85B-7F3EBFD6B87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5E28D34-5F9A-473A-A336-05B7F9D1324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F9E1BEB-8E4B-4F2B-AE30-9E60BE90332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EEA3CAB-55F7-4F6B-821D-2EA0DAC04EC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3B81C00-FA8A-440B-B97C-771121E810F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BB0D6C8-1773-455F-87FC-2BA686114ED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7A3D19C-4A5E-47AE-82A4-245B74BD498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5D0483F-A896-4C76-87B3-5A6607BE92B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F04D830B-8218-4705-8061-E748433E2A0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96640823-7747-4982-AD3A-899C80D6BA2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5736645-7448-4B21-93D4-817D2466004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60CE1595-9055-49DE-987F-84EF7AB5AAA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1C30024F-520A-48BD-A95D-6BB3984975A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82BAD98E-86B4-43CA-8E29-F0356B5953E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F16BAD1-0A80-4CAA-99BF-2ADAA1BC768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1A03FFBE-486D-4AE7-9BF2-6B114DB78BB9}"/>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718A8EB-8493-4ABA-BE2D-B0A3D2A3D36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4592F154-47D3-4CA1-AB86-F0CCEBA469B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FE3D0BB-5DEC-4829-9541-08EC1A417F2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342F340-66A9-4BEE-B69E-0B6C54A0473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C023215-E773-4D86-A364-9CD55A06025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905FB439-145B-44CD-9969-A524DED73C76}"/>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47956373-66B7-4EA5-AD2F-478E9C092A86}"/>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BBC108F8-9A86-4E5C-B4D5-64CB0670A992}"/>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92E2D37-DC23-4BBC-9C5B-54AB1CF76046}"/>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124911CE-67D9-40D5-95E6-1C50B3886595}"/>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71A7AC0-9229-4144-9F04-20B660F128D9}"/>
            </a:ext>
          </a:extLst>
        </xdr:cNvPr>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FB4D348B-BBF0-4B20-A643-06EA63FC0026}"/>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1B1732FB-3F63-498A-A02B-24FA1D2DF369}"/>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6474C602-B417-4661-8FB6-B93BAA19A925}"/>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093FC976-4E68-4A66-9FDB-1B564F0651C4}"/>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839A6012-ADCC-4F8F-AD01-1F23CB63EA5B}"/>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A990F91-6D9E-494E-A55F-7A4E6A39124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B8776B0-F757-47F5-A991-27E80A042CB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63EA0A5-BF54-42CB-9C19-323768AE4F9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AE97D03-F718-4941-81F7-5B32578B8DB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6E07E71-6E4D-46F8-BB8A-098CACBAC78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124704</xdr:rowOff>
    </xdr:from>
    <xdr:to>
      <xdr:col>55</xdr:col>
      <xdr:colOff>50800</xdr:colOff>
      <xdr:row>64</xdr:row>
      <xdr:rowOff>54854</xdr:rowOff>
    </xdr:to>
    <xdr:sp macro="" textlink="">
      <xdr:nvSpPr>
        <xdr:cNvPr id="246" name="楕円 245">
          <a:extLst>
            <a:ext uri="{FF2B5EF4-FFF2-40B4-BE49-F238E27FC236}">
              <a16:creationId xmlns:a16="http://schemas.microsoft.com/office/drawing/2014/main" id="{241A0228-C499-4E22-A2A1-E9AE1C9DB304}"/>
            </a:ext>
          </a:extLst>
        </xdr:cNvPr>
        <xdr:cNvSpPr/>
      </xdr:nvSpPr>
      <xdr:spPr>
        <a:xfrm>
          <a:off x="10426700" y="1092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40804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9A697D69-E032-4574-A088-71DE805087F3}"/>
            </a:ext>
          </a:extLst>
        </xdr:cNvPr>
        <xdr:cNvSpPr txBox="1"/>
      </xdr:nvSpPr>
      <xdr:spPr>
        <a:xfrm>
          <a:off x="10515600" y="10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124700</xdr:rowOff>
    </xdr:from>
    <xdr:to>
      <xdr:col>50</xdr:col>
      <xdr:colOff>165100</xdr:colOff>
      <xdr:row>64</xdr:row>
      <xdr:rowOff>54850</xdr:rowOff>
    </xdr:to>
    <xdr:sp macro="" textlink="">
      <xdr:nvSpPr>
        <xdr:cNvPr id="248" name="楕円 247">
          <a:extLst>
            <a:ext uri="{FF2B5EF4-FFF2-40B4-BE49-F238E27FC236}">
              <a16:creationId xmlns:a16="http://schemas.microsoft.com/office/drawing/2014/main" id="{4AF07317-E0D8-48CC-846A-CDC406F71C1D}"/>
            </a:ext>
          </a:extLst>
        </xdr:cNvPr>
        <xdr:cNvSpPr/>
      </xdr:nvSpPr>
      <xdr:spPr>
        <a:xfrm>
          <a:off x="9588500" y="109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4050</xdr:rowOff>
    </xdr:from>
    <xdr:to>
      <xdr:col>55</xdr:col>
      <xdr:colOff>0</xdr:colOff>
      <xdr:row>64</xdr:row>
      <xdr:rowOff>4054</xdr:rowOff>
    </xdr:to>
    <xdr:cxnSp macro="">
      <xdr:nvCxnSpPr>
        <xdr:cNvPr id="249" name="直線コネクタ 248">
          <a:extLst>
            <a:ext uri="{FF2B5EF4-FFF2-40B4-BE49-F238E27FC236}">
              <a16:creationId xmlns:a16="http://schemas.microsoft.com/office/drawing/2014/main" id="{233A9177-02C4-44B3-BC5B-24937ABE131A}"/>
            </a:ext>
          </a:extLst>
        </xdr:cNvPr>
        <xdr:cNvCxnSpPr/>
      </xdr:nvCxnSpPr>
      <xdr:spPr>
        <a:xfrm>
          <a:off x="9639300" y="10976850"/>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127515</xdr:rowOff>
    </xdr:from>
    <xdr:to>
      <xdr:col>46</xdr:col>
      <xdr:colOff>38100</xdr:colOff>
      <xdr:row>64</xdr:row>
      <xdr:rowOff>57665</xdr:rowOff>
    </xdr:to>
    <xdr:sp macro="" textlink="">
      <xdr:nvSpPr>
        <xdr:cNvPr id="250" name="楕円 249">
          <a:extLst>
            <a:ext uri="{FF2B5EF4-FFF2-40B4-BE49-F238E27FC236}">
              <a16:creationId xmlns:a16="http://schemas.microsoft.com/office/drawing/2014/main" id="{2D87FDF9-9D98-4C21-A999-FF4C7FBE708E}"/>
            </a:ext>
          </a:extLst>
        </xdr:cNvPr>
        <xdr:cNvSpPr/>
      </xdr:nvSpPr>
      <xdr:spPr>
        <a:xfrm>
          <a:off x="8699500" y="109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4050</xdr:rowOff>
    </xdr:from>
    <xdr:to>
      <xdr:col>50</xdr:col>
      <xdr:colOff>114300</xdr:colOff>
      <xdr:row>64</xdr:row>
      <xdr:rowOff>6865</xdr:rowOff>
    </xdr:to>
    <xdr:cxnSp macro="">
      <xdr:nvCxnSpPr>
        <xdr:cNvPr id="251" name="直線コネクタ 250">
          <a:extLst>
            <a:ext uri="{FF2B5EF4-FFF2-40B4-BE49-F238E27FC236}">
              <a16:creationId xmlns:a16="http://schemas.microsoft.com/office/drawing/2014/main" id="{312B9A8E-B975-441F-8263-4AC293A52BA4}"/>
            </a:ext>
          </a:extLst>
        </xdr:cNvPr>
        <xdr:cNvCxnSpPr/>
      </xdr:nvCxnSpPr>
      <xdr:spPr>
        <a:xfrm flipV="1">
          <a:off x="8750300" y="10976850"/>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126722</xdr:rowOff>
    </xdr:from>
    <xdr:to>
      <xdr:col>41</xdr:col>
      <xdr:colOff>101600</xdr:colOff>
      <xdr:row>64</xdr:row>
      <xdr:rowOff>56872</xdr:rowOff>
    </xdr:to>
    <xdr:sp macro="" textlink="">
      <xdr:nvSpPr>
        <xdr:cNvPr id="252" name="楕円 251">
          <a:extLst>
            <a:ext uri="{FF2B5EF4-FFF2-40B4-BE49-F238E27FC236}">
              <a16:creationId xmlns:a16="http://schemas.microsoft.com/office/drawing/2014/main" id="{AF828ED2-12A7-4ECF-BB2B-A3A094802724}"/>
            </a:ext>
          </a:extLst>
        </xdr:cNvPr>
        <xdr:cNvSpPr/>
      </xdr:nvSpPr>
      <xdr:spPr>
        <a:xfrm>
          <a:off x="7810500" y="1092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6072</xdr:rowOff>
    </xdr:from>
    <xdr:to>
      <xdr:col>45</xdr:col>
      <xdr:colOff>177800</xdr:colOff>
      <xdr:row>64</xdr:row>
      <xdr:rowOff>6865</xdr:rowOff>
    </xdr:to>
    <xdr:cxnSp macro="">
      <xdr:nvCxnSpPr>
        <xdr:cNvPr id="253" name="直線コネクタ 252">
          <a:extLst>
            <a:ext uri="{FF2B5EF4-FFF2-40B4-BE49-F238E27FC236}">
              <a16:creationId xmlns:a16="http://schemas.microsoft.com/office/drawing/2014/main" id="{6DB3D8F8-ADB4-4275-B8CE-74F03ECDF679}"/>
            </a:ext>
          </a:extLst>
        </xdr:cNvPr>
        <xdr:cNvCxnSpPr/>
      </xdr:nvCxnSpPr>
      <xdr:spPr>
        <a:xfrm>
          <a:off x="7861300" y="10978872"/>
          <a:ext cx="8890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126319</xdr:rowOff>
    </xdr:from>
    <xdr:to>
      <xdr:col>36</xdr:col>
      <xdr:colOff>165100</xdr:colOff>
      <xdr:row>64</xdr:row>
      <xdr:rowOff>56469</xdr:rowOff>
    </xdr:to>
    <xdr:sp macro="" textlink="">
      <xdr:nvSpPr>
        <xdr:cNvPr id="254" name="楕円 253">
          <a:extLst>
            <a:ext uri="{FF2B5EF4-FFF2-40B4-BE49-F238E27FC236}">
              <a16:creationId xmlns:a16="http://schemas.microsoft.com/office/drawing/2014/main" id="{08A41A45-9D63-41E6-B0A4-63D1F4208B73}"/>
            </a:ext>
          </a:extLst>
        </xdr:cNvPr>
        <xdr:cNvSpPr/>
      </xdr:nvSpPr>
      <xdr:spPr>
        <a:xfrm>
          <a:off x="6921500" y="1092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5669</xdr:rowOff>
    </xdr:from>
    <xdr:to>
      <xdr:col>41</xdr:col>
      <xdr:colOff>50800</xdr:colOff>
      <xdr:row>64</xdr:row>
      <xdr:rowOff>6072</xdr:rowOff>
    </xdr:to>
    <xdr:cxnSp macro="">
      <xdr:nvCxnSpPr>
        <xdr:cNvPr id="255" name="直線コネクタ 254">
          <a:extLst>
            <a:ext uri="{FF2B5EF4-FFF2-40B4-BE49-F238E27FC236}">
              <a16:creationId xmlns:a16="http://schemas.microsoft.com/office/drawing/2014/main" id="{C9C3436B-2104-4703-97DF-7478729DA02E}"/>
            </a:ext>
          </a:extLst>
        </xdr:cNvPr>
        <xdr:cNvCxnSpPr/>
      </xdr:nvCxnSpPr>
      <xdr:spPr>
        <a:xfrm>
          <a:off x="6972300" y="10978469"/>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583D0A1-B13C-4045-8FFE-6973C6394DC7}"/>
            </a:ext>
          </a:extLst>
        </xdr:cNvPr>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E522BD7-70D9-4884-9F75-CB6EE36D1366}"/>
            </a:ext>
          </a:extLst>
        </xdr:cNvPr>
        <xdr:cNvSpPr txBox="1"/>
      </xdr:nvSpPr>
      <xdr:spPr>
        <a:xfrm>
          <a:off x="8450795" y="106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DBF3638-124B-4EBC-B426-0124AD534BC0}"/>
            </a:ext>
          </a:extLst>
        </xdr:cNvPr>
        <xdr:cNvSpPr txBox="1"/>
      </xdr:nvSpPr>
      <xdr:spPr>
        <a:xfrm>
          <a:off x="7561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774822CC-48FC-458C-A603-B5199427713D}"/>
            </a:ext>
          </a:extLst>
        </xdr:cNvPr>
        <xdr:cNvSpPr txBox="1"/>
      </xdr:nvSpPr>
      <xdr:spPr>
        <a:xfrm>
          <a:off x="6672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45977</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73AE022C-9703-4E74-B102-932F8DF69EA0}"/>
            </a:ext>
          </a:extLst>
        </xdr:cNvPr>
        <xdr:cNvSpPr txBox="1"/>
      </xdr:nvSpPr>
      <xdr:spPr>
        <a:xfrm>
          <a:off x="9359411" y="1101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48792</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E03CEE43-17CD-4E7E-BA1E-D41D557B0B24}"/>
            </a:ext>
          </a:extLst>
        </xdr:cNvPr>
        <xdr:cNvSpPr txBox="1"/>
      </xdr:nvSpPr>
      <xdr:spPr>
        <a:xfrm>
          <a:off x="8483111" y="1102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47999</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760A2EE0-8127-460A-90E0-AA2462FFD05C}"/>
            </a:ext>
          </a:extLst>
        </xdr:cNvPr>
        <xdr:cNvSpPr txBox="1"/>
      </xdr:nvSpPr>
      <xdr:spPr>
        <a:xfrm>
          <a:off x="7594111" y="1102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47596</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79BA9ECB-2E73-43CB-964F-092FA166D62C}"/>
            </a:ext>
          </a:extLst>
        </xdr:cNvPr>
        <xdr:cNvSpPr txBox="1"/>
      </xdr:nvSpPr>
      <xdr:spPr>
        <a:xfrm>
          <a:off x="6705111" y="1102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CF76705-E418-430A-B89E-D78F59A553B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EF617EB-14B4-4581-8F6B-2A83BCE5519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6E663E-D2D0-4E72-AE78-AF8CEC604E0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5516F91-4C14-4708-9083-2E09B172498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F8EFB71-05E7-497B-B5A3-C9E779A9D1D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8850253-364E-4C79-B80E-D94C8F6E124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54E3927-9A02-47F3-B2C9-F1D325C314D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7AEF419-2F36-4D05-A3B3-C584F33E895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A89E7B52-1CB2-4044-BC20-5A18A745F10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7F92094-F6E8-4758-A45C-A086AB1EBD3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07C9137-3182-4EB4-8997-479C3FDF95D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9E2CD500-CC6E-4E8D-9252-C655D049833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5A7C9652-4471-4A4F-9516-27D8E797771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90A3F1CE-1DC7-4F5B-9343-2CA9D4DE60A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4CC60E5-45FF-44E6-8D49-ACD25A56DF1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F893CD4D-D778-4560-8191-79102067E09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8BFDBD16-BC37-476A-BFB5-4091B2E5449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C25015EB-1C3B-45FA-BDAC-A3003DD732F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334EECDD-ACB1-4E59-8A6F-76653F071EB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A355AFE8-46FD-45DE-ADE7-5D10208CE5D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33FE1F42-E2DF-4C37-A3E4-3F3C7080FD7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E91BB5E6-EEA9-46DA-81C5-E68073B4841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B819CF23-DA56-4A6A-9B40-322F1E6097E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20403808-5400-4CD5-8C23-357F1B4182D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B79C1D33-0E6E-4562-B571-0C3D2BEFCB6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8C24FC45-330B-4D42-93BE-14A987840994}"/>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A60B54F9-D436-49B6-847B-3A23EABF542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9E9F81-8DFB-4014-A4E0-BAA63FB8712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4B259D02-1C52-4847-AB97-8DA905CEBB7A}"/>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B5383973-3798-4CBB-8005-4B60525D66FD}"/>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8711D7CD-CCEF-42BF-966D-40E36FB49495}"/>
            </a:ext>
          </a:extLst>
        </xdr:cNvPr>
        <xdr:cNvSpPr txBox="1"/>
      </xdr:nvSpPr>
      <xdr:spPr>
        <a:xfrm>
          <a:off x="4673600" y="1426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1BBBB851-97B3-463C-B9E0-AA0A1B4FA4EC}"/>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CD8A2807-208D-4134-A1F1-A573C6B3B9AB}"/>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E2E60B73-3E12-45C0-A56E-E16CDF51307C}"/>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9F34F9AF-CA5F-483B-996D-27D6F173E1D1}"/>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28C63FB1-D04A-435C-B4E1-006364B9582E}"/>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639AB34-B87E-45C7-B369-2B8C1A4E97A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BB29647-AB7C-447D-8948-455F218F9B5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51233CC-DA64-4EE1-A5B9-48651BBD189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01CD882-F96F-4DCE-AEFF-411C5F5A514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AED5738-17C0-4AC1-8FD7-CDCDB83A6EC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64044</xdr:rowOff>
    </xdr:from>
    <xdr:to>
      <xdr:col>24</xdr:col>
      <xdr:colOff>114300</xdr:colOff>
      <xdr:row>80</xdr:row>
      <xdr:rowOff>165644</xdr:rowOff>
    </xdr:to>
    <xdr:sp macro="" textlink="">
      <xdr:nvSpPr>
        <xdr:cNvPr id="305" name="楕円 304">
          <a:extLst>
            <a:ext uri="{FF2B5EF4-FFF2-40B4-BE49-F238E27FC236}">
              <a16:creationId xmlns:a16="http://schemas.microsoft.com/office/drawing/2014/main" id="{DAE8A730-1E57-47C6-A3F9-89B51ECC42A3}"/>
            </a:ext>
          </a:extLst>
        </xdr:cNvPr>
        <xdr:cNvSpPr/>
      </xdr:nvSpPr>
      <xdr:spPr>
        <a:xfrm>
          <a:off x="45847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86921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56C8D3CE-A9E2-4485-AD74-60A51BD8A840}"/>
            </a:ext>
          </a:extLst>
        </xdr:cNvPr>
        <xdr:cNvSpPr txBox="1"/>
      </xdr:nvSpPr>
      <xdr:spPr>
        <a:xfrm>
          <a:off x="4673600" y="1363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34652</xdr:rowOff>
    </xdr:from>
    <xdr:to>
      <xdr:col>20</xdr:col>
      <xdr:colOff>38100</xdr:colOff>
      <xdr:row>80</xdr:row>
      <xdr:rowOff>136252</xdr:rowOff>
    </xdr:to>
    <xdr:sp macro="" textlink="">
      <xdr:nvSpPr>
        <xdr:cNvPr id="307" name="楕円 306">
          <a:extLst>
            <a:ext uri="{FF2B5EF4-FFF2-40B4-BE49-F238E27FC236}">
              <a16:creationId xmlns:a16="http://schemas.microsoft.com/office/drawing/2014/main" id="{03C6D6D6-21F6-4BBE-B4F9-7EA178B9D112}"/>
            </a:ext>
          </a:extLst>
        </xdr:cNvPr>
        <xdr:cNvSpPr/>
      </xdr:nvSpPr>
      <xdr:spPr>
        <a:xfrm>
          <a:off x="37465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85452</xdr:rowOff>
    </xdr:from>
    <xdr:to>
      <xdr:col>24</xdr:col>
      <xdr:colOff>63500</xdr:colOff>
      <xdr:row>80</xdr:row>
      <xdr:rowOff>114844</xdr:rowOff>
    </xdr:to>
    <xdr:cxnSp macro="">
      <xdr:nvCxnSpPr>
        <xdr:cNvPr id="308" name="直線コネクタ 307">
          <a:extLst>
            <a:ext uri="{FF2B5EF4-FFF2-40B4-BE49-F238E27FC236}">
              <a16:creationId xmlns:a16="http://schemas.microsoft.com/office/drawing/2014/main" id="{A3E0B5B0-DEAD-4EA1-9284-4700704D1C40}"/>
            </a:ext>
          </a:extLst>
        </xdr:cNvPr>
        <xdr:cNvCxnSpPr/>
      </xdr:nvCxnSpPr>
      <xdr:spPr>
        <a:xfrm>
          <a:off x="3797300" y="1380145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5262</xdr:rowOff>
    </xdr:from>
    <xdr:to>
      <xdr:col>15</xdr:col>
      <xdr:colOff>101600</xdr:colOff>
      <xdr:row>80</xdr:row>
      <xdr:rowOff>106862</xdr:rowOff>
    </xdr:to>
    <xdr:sp macro="" textlink="">
      <xdr:nvSpPr>
        <xdr:cNvPr id="309" name="楕円 308">
          <a:extLst>
            <a:ext uri="{FF2B5EF4-FFF2-40B4-BE49-F238E27FC236}">
              <a16:creationId xmlns:a16="http://schemas.microsoft.com/office/drawing/2014/main" id="{E41DF72B-0FFE-4C69-B7F0-5ACF272E2A27}"/>
            </a:ext>
          </a:extLst>
        </xdr:cNvPr>
        <xdr:cNvSpPr/>
      </xdr:nvSpPr>
      <xdr:spPr>
        <a:xfrm>
          <a:off x="2857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56062</xdr:rowOff>
    </xdr:from>
    <xdr:to>
      <xdr:col>19</xdr:col>
      <xdr:colOff>177800</xdr:colOff>
      <xdr:row>80</xdr:row>
      <xdr:rowOff>85452</xdr:rowOff>
    </xdr:to>
    <xdr:cxnSp macro="">
      <xdr:nvCxnSpPr>
        <xdr:cNvPr id="310" name="直線コネクタ 309">
          <a:extLst>
            <a:ext uri="{FF2B5EF4-FFF2-40B4-BE49-F238E27FC236}">
              <a16:creationId xmlns:a16="http://schemas.microsoft.com/office/drawing/2014/main" id="{175186B3-2F7F-47C9-B7D8-92E2CC28E13F}"/>
            </a:ext>
          </a:extLst>
        </xdr:cNvPr>
        <xdr:cNvCxnSpPr/>
      </xdr:nvCxnSpPr>
      <xdr:spPr>
        <a:xfrm>
          <a:off x="2908300" y="1377206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147320</xdr:rowOff>
    </xdr:from>
    <xdr:to>
      <xdr:col>10</xdr:col>
      <xdr:colOff>165100</xdr:colOff>
      <xdr:row>80</xdr:row>
      <xdr:rowOff>77470</xdr:rowOff>
    </xdr:to>
    <xdr:sp macro="" textlink="">
      <xdr:nvSpPr>
        <xdr:cNvPr id="311" name="楕円 310">
          <a:extLst>
            <a:ext uri="{FF2B5EF4-FFF2-40B4-BE49-F238E27FC236}">
              <a16:creationId xmlns:a16="http://schemas.microsoft.com/office/drawing/2014/main" id="{9D3B9A05-BE44-4BA2-9FA3-AB487D2CFA7D}"/>
            </a:ext>
          </a:extLst>
        </xdr:cNvPr>
        <xdr:cNvSpPr/>
      </xdr:nvSpPr>
      <xdr:spPr>
        <a:xfrm>
          <a:off x="1968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26670</xdr:rowOff>
    </xdr:from>
    <xdr:to>
      <xdr:col>15</xdr:col>
      <xdr:colOff>50800</xdr:colOff>
      <xdr:row>80</xdr:row>
      <xdr:rowOff>56062</xdr:rowOff>
    </xdr:to>
    <xdr:cxnSp macro="">
      <xdr:nvCxnSpPr>
        <xdr:cNvPr id="312" name="直線コネクタ 311">
          <a:extLst>
            <a:ext uri="{FF2B5EF4-FFF2-40B4-BE49-F238E27FC236}">
              <a16:creationId xmlns:a16="http://schemas.microsoft.com/office/drawing/2014/main" id="{9599BF57-DAE7-40E6-8D39-1596FCED1460}"/>
            </a:ext>
          </a:extLst>
        </xdr:cNvPr>
        <xdr:cNvCxnSpPr/>
      </xdr:nvCxnSpPr>
      <xdr:spPr>
        <a:xfrm>
          <a:off x="2019300" y="137426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116295</xdr:rowOff>
    </xdr:from>
    <xdr:to>
      <xdr:col>6</xdr:col>
      <xdr:colOff>38100</xdr:colOff>
      <xdr:row>80</xdr:row>
      <xdr:rowOff>46445</xdr:rowOff>
    </xdr:to>
    <xdr:sp macro="" textlink="">
      <xdr:nvSpPr>
        <xdr:cNvPr id="313" name="楕円 312">
          <a:extLst>
            <a:ext uri="{FF2B5EF4-FFF2-40B4-BE49-F238E27FC236}">
              <a16:creationId xmlns:a16="http://schemas.microsoft.com/office/drawing/2014/main" id="{2F8F3418-150B-45D3-8CBE-CED385B9282C}"/>
            </a:ext>
          </a:extLst>
        </xdr:cNvPr>
        <xdr:cNvSpPr/>
      </xdr:nvSpPr>
      <xdr:spPr>
        <a:xfrm>
          <a:off x="1079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167095</xdr:rowOff>
    </xdr:from>
    <xdr:to>
      <xdr:col>10</xdr:col>
      <xdr:colOff>114300</xdr:colOff>
      <xdr:row>80</xdr:row>
      <xdr:rowOff>26670</xdr:rowOff>
    </xdr:to>
    <xdr:cxnSp macro="">
      <xdr:nvCxnSpPr>
        <xdr:cNvPr id="314" name="直線コネクタ 313">
          <a:extLst>
            <a:ext uri="{FF2B5EF4-FFF2-40B4-BE49-F238E27FC236}">
              <a16:creationId xmlns:a16="http://schemas.microsoft.com/office/drawing/2014/main" id="{0C439F61-7DCE-44B7-BE41-C9B16F67E5AF}"/>
            </a:ext>
          </a:extLst>
        </xdr:cNvPr>
        <xdr:cNvCxnSpPr/>
      </xdr:nvCxnSpPr>
      <xdr:spPr>
        <a:xfrm>
          <a:off x="1130300" y="137116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804C0171-9A7A-4E8D-B375-EA8B0EADCCD0}"/>
            </a:ext>
          </a:extLst>
        </xdr:cNvPr>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a:extLst>
            <a:ext uri="{FF2B5EF4-FFF2-40B4-BE49-F238E27FC236}">
              <a16:creationId xmlns:a16="http://schemas.microsoft.com/office/drawing/2014/main" id="{7688EC2F-E0D7-44F3-8C16-B81BA1AD7EA9}"/>
            </a:ext>
          </a:extLst>
        </xdr:cNvPr>
        <xdr:cNvSpPr txBox="1"/>
      </xdr:nvSpPr>
      <xdr:spPr>
        <a:xfrm>
          <a:off x="2705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a:extLst>
            <a:ext uri="{FF2B5EF4-FFF2-40B4-BE49-F238E27FC236}">
              <a16:creationId xmlns:a16="http://schemas.microsoft.com/office/drawing/2014/main" id="{37FAA8A0-C463-483B-8EFF-918FCA6A12F1}"/>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a:extLst>
            <a:ext uri="{FF2B5EF4-FFF2-40B4-BE49-F238E27FC236}">
              <a16:creationId xmlns:a16="http://schemas.microsoft.com/office/drawing/2014/main" id="{2BAA2003-7F8F-4CF0-97A8-6A9C719DCFDE}"/>
            </a:ext>
          </a:extLst>
        </xdr:cNvPr>
        <xdr:cNvSpPr txBox="1"/>
      </xdr:nvSpPr>
      <xdr:spPr>
        <a:xfrm>
          <a:off x="927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152779</xdr:rowOff>
    </xdr:from>
    <xdr:ext cx="405111" cy="259045"/>
    <xdr:sp macro="" textlink="">
      <xdr:nvSpPr>
        <xdr:cNvPr id="319" name="n_1mainValue【公営住宅】&#10;有形固定資産減価償却率">
          <a:extLst>
            <a:ext uri="{FF2B5EF4-FFF2-40B4-BE49-F238E27FC236}">
              <a16:creationId xmlns:a16="http://schemas.microsoft.com/office/drawing/2014/main" id="{DE709C4F-1EE9-412C-B116-CD459EFB64A0}"/>
            </a:ext>
          </a:extLst>
        </xdr:cNvPr>
        <xdr:cNvSpPr txBox="1"/>
      </xdr:nvSpPr>
      <xdr:spPr>
        <a:xfrm>
          <a:off x="3582044"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123389</xdr:rowOff>
    </xdr:from>
    <xdr:ext cx="405111" cy="259045"/>
    <xdr:sp macro="" textlink="">
      <xdr:nvSpPr>
        <xdr:cNvPr id="320" name="n_2mainValue【公営住宅】&#10;有形固定資産減価償却率">
          <a:extLst>
            <a:ext uri="{FF2B5EF4-FFF2-40B4-BE49-F238E27FC236}">
              <a16:creationId xmlns:a16="http://schemas.microsoft.com/office/drawing/2014/main" id="{1FA8721D-3175-4F01-A983-446D137D6F06}"/>
            </a:ext>
          </a:extLst>
        </xdr:cNvPr>
        <xdr:cNvSpPr txBox="1"/>
      </xdr:nvSpPr>
      <xdr:spPr>
        <a:xfrm>
          <a:off x="27057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21" name="n_3mainValue【公営住宅】&#10;有形固定資産減価償却率">
          <a:extLst>
            <a:ext uri="{FF2B5EF4-FFF2-40B4-BE49-F238E27FC236}">
              <a16:creationId xmlns:a16="http://schemas.microsoft.com/office/drawing/2014/main" id="{AC10200C-7632-4F4A-879A-8AAA2C45C833}"/>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62972</xdr:rowOff>
    </xdr:from>
    <xdr:ext cx="405111" cy="259045"/>
    <xdr:sp macro="" textlink="">
      <xdr:nvSpPr>
        <xdr:cNvPr id="322" name="n_4mainValue【公営住宅】&#10;有形固定資産減価償却率">
          <a:extLst>
            <a:ext uri="{FF2B5EF4-FFF2-40B4-BE49-F238E27FC236}">
              <a16:creationId xmlns:a16="http://schemas.microsoft.com/office/drawing/2014/main" id="{16394E07-5A90-430A-89B8-DE3D2FD2AB0C}"/>
            </a:ext>
          </a:extLst>
        </xdr:cNvPr>
        <xdr:cNvSpPr txBox="1"/>
      </xdr:nvSpPr>
      <xdr:spPr>
        <a:xfrm>
          <a:off x="927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173F214E-BBF1-41F7-B634-8B69944C97B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B09E895-236F-48D5-A7B7-41B5EFC1A1C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7D7A0B1C-FA84-4990-8B9A-A1475BF395C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7EC27801-E369-4BF2-8A1F-6F2442603C7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4C607591-08E1-4330-8C9B-D5FB08FAD42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8E1ED621-9B7F-485F-AB53-BF183390FD5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BF156786-1A2C-4B62-8F88-E2AD857CC6D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FA6989B-E830-41DF-90F8-7A3260E031E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D1F08A3-6BF9-4A24-A855-870FDA12845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F1764F55-3863-4A58-AD5F-202CD56D555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41E317F8-9959-4CD7-9F51-BCF1E716EFF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337B0624-004F-4767-A846-586371631C7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B57F4E44-5A80-4426-A8DA-E6FBC3C95A5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B7378DC9-3B67-4503-9A39-EC590E954A6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B88C6238-6FF6-4091-8365-0007BBEE3FC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876B4703-3683-4E9E-B165-DC95B253A41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42EBC0E7-2A84-44BE-8410-FF88828F0CF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8B4FDFF1-D7BF-4E5D-87E7-B01B53F4D5D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7F974BEA-8D16-4007-8D08-D670C425155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47F4786B-BF7A-4B0A-BB6A-2CE5B4DD84D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79B860F4-E9AE-4E57-902B-450347526AE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4D88F080-AE52-4371-A8ED-28EE2E0C3AB0}"/>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92D5DF13-7214-46A5-A30E-CA90F042F56F}"/>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87AF4F37-1590-46AE-8802-8656B6251B05}"/>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D8653D74-63A3-4111-BEC3-481BEC17BBDC}"/>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27FB5EE0-6F89-4D5D-A411-B27014C646FE}"/>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69A591E5-4FEA-48C0-A002-A1049EF982CB}"/>
            </a:ext>
          </a:extLst>
        </xdr:cNvPr>
        <xdr:cNvSpPr txBox="1"/>
      </xdr:nvSpPr>
      <xdr:spPr>
        <a:xfrm>
          <a:off x="10515600" y="1434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7E77E3AA-D8BC-40E3-8C27-7010ABFCA060}"/>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C85B0EBB-A9A2-4425-8D16-37E70B108DA3}"/>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2B064596-4DC4-4F31-9347-6354F730C064}"/>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45DF77BC-198B-4B71-93B5-379DC2FBD896}"/>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5C2BC8CE-96C4-4916-BCDF-4616C3268E99}"/>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02A4F07-C132-4F1F-8323-63F28B02548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C469FA8-9835-403C-BD51-5FEB9A09D89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383A45D-3C56-4B1B-AA36-FA015D6D617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21C62DB-A72C-4302-B402-04AF3A504A2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E7058DF-19CA-4B10-9BDC-08B9E1E0968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127203</xdr:rowOff>
    </xdr:from>
    <xdr:to>
      <xdr:col>55</xdr:col>
      <xdr:colOff>50800</xdr:colOff>
      <xdr:row>86</xdr:row>
      <xdr:rowOff>57353</xdr:rowOff>
    </xdr:to>
    <xdr:sp macro="" textlink="">
      <xdr:nvSpPr>
        <xdr:cNvPr id="360" name="楕円 359">
          <a:extLst>
            <a:ext uri="{FF2B5EF4-FFF2-40B4-BE49-F238E27FC236}">
              <a16:creationId xmlns:a16="http://schemas.microsoft.com/office/drawing/2014/main" id="{14E09785-0F22-4568-9D4A-AAF35E8B786C}"/>
            </a:ext>
          </a:extLst>
        </xdr:cNvPr>
        <xdr:cNvSpPr/>
      </xdr:nvSpPr>
      <xdr:spPr>
        <a:xfrm>
          <a:off x="10426700" y="147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42130</xdr:rowOff>
    </xdr:from>
    <xdr:ext cx="469744" cy="259045"/>
    <xdr:sp macro="" textlink="">
      <xdr:nvSpPr>
        <xdr:cNvPr id="361" name="【公営住宅】&#10;一人当たり面積該当値テキスト">
          <a:extLst>
            <a:ext uri="{FF2B5EF4-FFF2-40B4-BE49-F238E27FC236}">
              <a16:creationId xmlns:a16="http://schemas.microsoft.com/office/drawing/2014/main" id="{B3180627-A079-4EA3-A2E2-BD9DDE31BF68}"/>
            </a:ext>
          </a:extLst>
        </xdr:cNvPr>
        <xdr:cNvSpPr txBox="1"/>
      </xdr:nvSpPr>
      <xdr:spPr>
        <a:xfrm>
          <a:off x="10515600" y="146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127203</xdr:rowOff>
    </xdr:from>
    <xdr:to>
      <xdr:col>50</xdr:col>
      <xdr:colOff>165100</xdr:colOff>
      <xdr:row>86</xdr:row>
      <xdr:rowOff>57353</xdr:rowOff>
    </xdr:to>
    <xdr:sp macro="" textlink="">
      <xdr:nvSpPr>
        <xdr:cNvPr id="362" name="楕円 361">
          <a:extLst>
            <a:ext uri="{FF2B5EF4-FFF2-40B4-BE49-F238E27FC236}">
              <a16:creationId xmlns:a16="http://schemas.microsoft.com/office/drawing/2014/main" id="{30E27CCF-D646-4750-8400-162CE894446D}"/>
            </a:ext>
          </a:extLst>
        </xdr:cNvPr>
        <xdr:cNvSpPr/>
      </xdr:nvSpPr>
      <xdr:spPr>
        <a:xfrm>
          <a:off x="9588500" y="147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6553</xdr:rowOff>
    </xdr:from>
    <xdr:to>
      <xdr:col>55</xdr:col>
      <xdr:colOff>0</xdr:colOff>
      <xdr:row>86</xdr:row>
      <xdr:rowOff>6553</xdr:rowOff>
    </xdr:to>
    <xdr:cxnSp macro="">
      <xdr:nvCxnSpPr>
        <xdr:cNvPr id="363" name="直線コネクタ 362">
          <a:extLst>
            <a:ext uri="{FF2B5EF4-FFF2-40B4-BE49-F238E27FC236}">
              <a16:creationId xmlns:a16="http://schemas.microsoft.com/office/drawing/2014/main" id="{FD1E80C6-070C-43F0-92DD-605097341ED8}"/>
            </a:ext>
          </a:extLst>
        </xdr:cNvPr>
        <xdr:cNvCxnSpPr/>
      </xdr:nvCxnSpPr>
      <xdr:spPr>
        <a:xfrm>
          <a:off x="9639300" y="147512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127203</xdr:rowOff>
    </xdr:from>
    <xdr:to>
      <xdr:col>46</xdr:col>
      <xdr:colOff>38100</xdr:colOff>
      <xdr:row>86</xdr:row>
      <xdr:rowOff>57353</xdr:rowOff>
    </xdr:to>
    <xdr:sp macro="" textlink="">
      <xdr:nvSpPr>
        <xdr:cNvPr id="364" name="楕円 363">
          <a:extLst>
            <a:ext uri="{FF2B5EF4-FFF2-40B4-BE49-F238E27FC236}">
              <a16:creationId xmlns:a16="http://schemas.microsoft.com/office/drawing/2014/main" id="{3631D748-9BAA-49C8-8394-5D06B3015235}"/>
            </a:ext>
          </a:extLst>
        </xdr:cNvPr>
        <xdr:cNvSpPr/>
      </xdr:nvSpPr>
      <xdr:spPr>
        <a:xfrm>
          <a:off x="8699500" y="147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6553</xdr:rowOff>
    </xdr:from>
    <xdr:to>
      <xdr:col>50</xdr:col>
      <xdr:colOff>114300</xdr:colOff>
      <xdr:row>86</xdr:row>
      <xdr:rowOff>6553</xdr:rowOff>
    </xdr:to>
    <xdr:cxnSp macro="">
      <xdr:nvCxnSpPr>
        <xdr:cNvPr id="365" name="直線コネクタ 364">
          <a:extLst>
            <a:ext uri="{FF2B5EF4-FFF2-40B4-BE49-F238E27FC236}">
              <a16:creationId xmlns:a16="http://schemas.microsoft.com/office/drawing/2014/main" id="{36B485FA-4B7A-4368-BD8A-10AD1D4F7D78}"/>
            </a:ext>
          </a:extLst>
        </xdr:cNvPr>
        <xdr:cNvCxnSpPr/>
      </xdr:nvCxnSpPr>
      <xdr:spPr>
        <a:xfrm>
          <a:off x="8750300" y="147512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126746</xdr:rowOff>
    </xdr:from>
    <xdr:to>
      <xdr:col>41</xdr:col>
      <xdr:colOff>101600</xdr:colOff>
      <xdr:row>86</xdr:row>
      <xdr:rowOff>56896</xdr:rowOff>
    </xdr:to>
    <xdr:sp macro="" textlink="">
      <xdr:nvSpPr>
        <xdr:cNvPr id="366" name="楕円 365">
          <a:extLst>
            <a:ext uri="{FF2B5EF4-FFF2-40B4-BE49-F238E27FC236}">
              <a16:creationId xmlns:a16="http://schemas.microsoft.com/office/drawing/2014/main" id="{6311F2C4-FE0D-42CC-8D83-2217266B9A29}"/>
            </a:ext>
          </a:extLst>
        </xdr:cNvPr>
        <xdr:cNvSpPr/>
      </xdr:nvSpPr>
      <xdr:spPr>
        <a:xfrm>
          <a:off x="7810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6096</xdr:rowOff>
    </xdr:from>
    <xdr:to>
      <xdr:col>45</xdr:col>
      <xdr:colOff>177800</xdr:colOff>
      <xdr:row>86</xdr:row>
      <xdr:rowOff>6553</xdr:rowOff>
    </xdr:to>
    <xdr:cxnSp macro="">
      <xdr:nvCxnSpPr>
        <xdr:cNvPr id="367" name="直線コネクタ 366">
          <a:extLst>
            <a:ext uri="{FF2B5EF4-FFF2-40B4-BE49-F238E27FC236}">
              <a16:creationId xmlns:a16="http://schemas.microsoft.com/office/drawing/2014/main" id="{40B264F4-91AF-48F9-9F27-F6BA8749FC78}"/>
            </a:ext>
          </a:extLst>
        </xdr:cNvPr>
        <xdr:cNvCxnSpPr/>
      </xdr:nvCxnSpPr>
      <xdr:spPr>
        <a:xfrm>
          <a:off x="7861300" y="1475079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126746</xdr:rowOff>
    </xdr:from>
    <xdr:to>
      <xdr:col>36</xdr:col>
      <xdr:colOff>165100</xdr:colOff>
      <xdr:row>86</xdr:row>
      <xdr:rowOff>56896</xdr:rowOff>
    </xdr:to>
    <xdr:sp macro="" textlink="">
      <xdr:nvSpPr>
        <xdr:cNvPr id="368" name="楕円 367">
          <a:extLst>
            <a:ext uri="{FF2B5EF4-FFF2-40B4-BE49-F238E27FC236}">
              <a16:creationId xmlns:a16="http://schemas.microsoft.com/office/drawing/2014/main" id="{477CF4AA-CDA8-444A-A617-B24E2CC937AB}"/>
            </a:ext>
          </a:extLst>
        </xdr:cNvPr>
        <xdr:cNvSpPr/>
      </xdr:nvSpPr>
      <xdr:spPr>
        <a:xfrm>
          <a:off x="6921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6096</xdr:rowOff>
    </xdr:from>
    <xdr:to>
      <xdr:col>41</xdr:col>
      <xdr:colOff>50800</xdr:colOff>
      <xdr:row>86</xdr:row>
      <xdr:rowOff>6096</xdr:rowOff>
    </xdr:to>
    <xdr:cxnSp macro="">
      <xdr:nvCxnSpPr>
        <xdr:cNvPr id="369" name="直線コネクタ 368">
          <a:extLst>
            <a:ext uri="{FF2B5EF4-FFF2-40B4-BE49-F238E27FC236}">
              <a16:creationId xmlns:a16="http://schemas.microsoft.com/office/drawing/2014/main" id="{F3015C15-81BD-4169-83AF-3D2169C6A5A7}"/>
            </a:ext>
          </a:extLst>
        </xdr:cNvPr>
        <xdr:cNvCxnSpPr/>
      </xdr:nvCxnSpPr>
      <xdr:spPr>
        <a:xfrm>
          <a:off x="6972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23326CA9-6C8E-42B9-8EE5-945A6851A189}"/>
            </a:ext>
          </a:extLst>
        </xdr:cNvPr>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8F129CF0-A778-4450-A2AE-3D3BE153B3B4}"/>
            </a:ext>
          </a:extLst>
        </xdr:cNvPr>
        <xdr:cNvSpPr txBox="1"/>
      </xdr:nvSpPr>
      <xdr:spPr>
        <a:xfrm>
          <a:off x="8515427" y="1427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093315DF-5055-4DCF-838E-B5F8C95B7871}"/>
            </a:ext>
          </a:extLst>
        </xdr:cNvPr>
        <xdr:cNvSpPr txBox="1"/>
      </xdr:nvSpPr>
      <xdr:spPr>
        <a:xfrm>
          <a:off x="76264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2CDE4799-4500-4095-A769-11FDE3E8F899}"/>
            </a:ext>
          </a:extLst>
        </xdr:cNvPr>
        <xdr:cNvSpPr txBox="1"/>
      </xdr:nvSpPr>
      <xdr:spPr>
        <a:xfrm>
          <a:off x="6737427" y="14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48480</xdr:rowOff>
    </xdr:from>
    <xdr:ext cx="469744" cy="259045"/>
    <xdr:sp macro="" textlink="">
      <xdr:nvSpPr>
        <xdr:cNvPr id="374" name="n_1mainValue【公営住宅】&#10;一人当たり面積">
          <a:extLst>
            <a:ext uri="{FF2B5EF4-FFF2-40B4-BE49-F238E27FC236}">
              <a16:creationId xmlns:a16="http://schemas.microsoft.com/office/drawing/2014/main" id="{17A3D02B-88F5-41C5-8385-0EBD10FB36B4}"/>
            </a:ext>
          </a:extLst>
        </xdr:cNvPr>
        <xdr:cNvSpPr txBox="1"/>
      </xdr:nvSpPr>
      <xdr:spPr>
        <a:xfrm>
          <a:off x="9391727" y="1479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48480</xdr:rowOff>
    </xdr:from>
    <xdr:ext cx="469744" cy="259045"/>
    <xdr:sp macro="" textlink="">
      <xdr:nvSpPr>
        <xdr:cNvPr id="375" name="n_2mainValue【公営住宅】&#10;一人当たり面積">
          <a:extLst>
            <a:ext uri="{FF2B5EF4-FFF2-40B4-BE49-F238E27FC236}">
              <a16:creationId xmlns:a16="http://schemas.microsoft.com/office/drawing/2014/main" id="{47B153DA-528E-4EBD-BE2F-086BB0617CBB}"/>
            </a:ext>
          </a:extLst>
        </xdr:cNvPr>
        <xdr:cNvSpPr txBox="1"/>
      </xdr:nvSpPr>
      <xdr:spPr>
        <a:xfrm>
          <a:off x="8515427" y="1479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48023</xdr:rowOff>
    </xdr:from>
    <xdr:ext cx="469744" cy="259045"/>
    <xdr:sp macro="" textlink="">
      <xdr:nvSpPr>
        <xdr:cNvPr id="376" name="n_3mainValue【公営住宅】&#10;一人当たり面積">
          <a:extLst>
            <a:ext uri="{FF2B5EF4-FFF2-40B4-BE49-F238E27FC236}">
              <a16:creationId xmlns:a16="http://schemas.microsoft.com/office/drawing/2014/main" id="{17D4DB66-99F6-4DEC-953E-77924C08B737}"/>
            </a:ext>
          </a:extLst>
        </xdr:cNvPr>
        <xdr:cNvSpPr txBox="1"/>
      </xdr:nvSpPr>
      <xdr:spPr>
        <a:xfrm>
          <a:off x="7626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48023</xdr:rowOff>
    </xdr:from>
    <xdr:ext cx="469744" cy="259045"/>
    <xdr:sp macro="" textlink="">
      <xdr:nvSpPr>
        <xdr:cNvPr id="377" name="n_4mainValue【公営住宅】&#10;一人当たり面積">
          <a:extLst>
            <a:ext uri="{FF2B5EF4-FFF2-40B4-BE49-F238E27FC236}">
              <a16:creationId xmlns:a16="http://schemas.microsoft.com/office/drawing/2014/main" id="{2E2478F6-4157-4952-B1F7-8C63EF23AB86}"/>
            </a:ext>
          </a:extLst>
        </xdr:cNvPr>
        <xdr:cNvSpPr txBox="1"/>
      </xdr:nvSpPr>
      <xdr:spPr>
        <a:xfrm>
          <a:off x="6737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E9E79334-84B4-44CE-A4A2-E408F68ACC0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70178305-BF99-489A-AF8E-2CC32F8F169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11F45E30-B1CB-435B-8CE9-413BDD075B5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C3324358-C33E-4E3E-8622-CCB40F81C5A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F83C6D17-6948-472F-980D-5C974227FA4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2ECA258-F359-4DC9-9C2E-B8428EC5259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7AB398C0-381E-4BF5-B87B-8DA66D9A91C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37A7F365-1509-410F-AE0C-6EBE8CD3090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2D1FC90E-9CBC-4969-8085-18E3C972410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BE4B2254-A62F-4EE8-AC2F-879ACD503C1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5EBA5112-0165-4985-BEDA-C91BC362C55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9819209A-E969-465C-A9A8-F538F88C55E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8D17746A-08C2-4B25-BAF1-154D7DE3ACB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3CBBBA19-30B8-4A1D-BB2F-D4C9684C625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F57537E5-F261-4099-ADFE-1DD38696BBD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FF0A73F6-ADA7-4AA3-917F-46F0F72BB02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71377B69-727D-4559-807D-7F3EEF26F32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CA82031F-BB0D-4799-8483-CBCC9B2BC1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F5FA0591-F0FE-48ED-ABA3-D94606F65C5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9A7A1419-EC73-40E7-BFF2-6AD42D0A7EA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9365DDAA-E17D-492E-9485-812B745C652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243F1470-99F1-4A7B-8F1A-09079AF6F30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96887FB9-1D77-4315-93A3-D0CB29136B0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DC569BEF-3E14-4041-A5BA-83C4E8DCE35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A5FCDBE6-9634-46AC-8914-50274C76A32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4D723FB4-DE75-4A9E-9637-D7C44EBA462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E796E77D-E81F-4E78-A7CF-9988D849A98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F888A37F-FF49-4AE3-B4BC-D6AC70DEA88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77F4D420-7739-481E-980F-80012BFCF62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4495B1A5-22BA-454C-8B99-D93A660FC5B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F6602FF4-21D4-4BB5-B179-340FA551063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661172FC-5901-4B1F-893B-9A6059F12B0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8A364D66-E304-428F-A39D-B0548B18F17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2A5A5493-9A60-4D64-8EC7-7BD622FB2FE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690154B2-71A0-4D9B-9255-800217DD5A8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40B7DFD-841E-4E01-9078-B7C4404CE71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EE634E9E-013B-4F2A-ADBB-01B68CABC17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D4F92F0D-E90D-4153-833D-A3CFE0DC94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9331F137-FD24-424A-A762-CFD788C4E9E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BD0B5919-F0FC-4EAD-9D31-755FB868EFA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A826FE10-BF1E-4A03-A223-ECA622C05855}"/>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19CE46D2-E1D1-4353-9B2B-0D2BF6E2EFB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7E55B25E-5929-488C-93A5-317F6A6C2C47}"/>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E3FA496F-B681-4432-AC9C-7016B59299A3}"/>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724CE202-70DB-4F0D-B16B-638182E70AD6}"/>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8708EF3C-2F53-4398-B765-68F249AC8607}"/>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83462B7A-3020-49FD-883C-1097B86C2A4E}"/>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FE0B0661-EED8-4042-967C-AB2E5F691B0D}"/>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FFDB47E0-14E6-4705-99FD-5DBE3AFED370}"/>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637FE1B6-F173-4679-9D10-2FE4DDCF2CA1}"/>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386580A6-4844-45DC-80C5-844B504704EC}"/>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EC768B7-521C-4E56-972F-12211174470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2AEEECE-5B34-4116-B2B3-249625B69EA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B5C7FE3-FBD1-4472-AA27-D4ACBA43F53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0FB7485-2424-437E-B77F-425CD5DACAB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D49FA01-A3B1-4995-BF03-1114A014B79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116840</xdr:rowOff>
    </xdr:from>
    <xdr:to>
      <xdr:col>85</xdr:col>
      <xdr:colOff>177800</xdr:colOff>
      <xdr:row>41</xdr:row>
      <xdr:rowOff>46990</xdr:rowOff>
    </xdr:to>
    <xdr:sp macro="" textlink="">
      <xdr:nvSpPr>
        <xdr:cNvPr id="434" name="楕円 433">
          <a:extLst>
            <a:ext uri="{FF2B5EF4-FFF2-40B4-BE49-F238E27FC236}">
              <a16:creationId xmlns:a16="http://schemas.microsoft.com/office/drawing/2014/main" id="{A60403E6-1113-4D24-88CA-234298172301}"/>
            </a:ext>
          </a:extLst>
        </xdr:cNvPr>
        <xdr:cNvSpPr/>
      </xdr:nvSpPr>
      <xdr:spPr>
        <a:xfrm>
          <a:off x="16268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95267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9A8BE9F6-0261-44E7-8E88-E33600D19204}"/>
            </a:ext>
          </a:extLst>
        </xdr:cNvPr>
        <xdr:cNvSpPr txBox="1"/>
      </xdr:nvSpPr>
      <xdr:spPr>
        <a:xfrm>
          <a:off x="16357600"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92075</xdr:rowOff>
    </xdr:from>
    <xdr:to>
      <xdr:col>81</xdr:col>
      <xdr:colOff>101600</xdr:colOff>
      <xdr:row>41</xdr:row>
      <xdr:rowOff>22225</xdr:rowOff>
    </xdr:to>
    <xdr:sp macro="" textlink="">
      <xdr:nvSpPr>
        <xdr:cNvPr id="436" name="楕円 435">
          <a:extLst>
            <a:ext uri="{FF2B5EF4-FFF2-40B4-BE49-F238E27FC236}">
              <a16:creationId xmlns:a16="http://schemas.microsoft.com/office/drawing/2014/main" id="{8A85E99E-8361-40DA-8A86-75DDE2D294FA}"/>
            </a:ext>
          </a:extLst>
        </xdr:cNvPr>
        <xdr:cNvSpPr/>
      </xdr:nvSpPr>
      <xdr:spPr>
        <a:xfrm>
          <a:off x="15430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142875</xdr:rowOff>
    </xdr:from>
    <xdr:to>
      <xdr:col>85</xdr:col>
      <xdr:colOff>127000</xdr:colOff>
      <xdr:row>40</xdr:row>
      <xdr:rowOff>167640</xdr:rowOff>
    </xdr:to>
    <xdr:cxnSp macro="">
      <xdr:nvCxnSpPr>
        <xdr:cNvPr id="437" name="直線コネクタ 436">
          <a:extLst>
            <a:ext uri="{FF2B5EF4-FFF2-40B4-BE49-F238E27FC236}">
              <a16:creationId xmlns:a16="http://schemas.microsoft.com/office/drawing/2014/main" id="{BFBD1CDD-C994-4BE1-BD20-800CE1EF34E3}"/>
            </a:ext>
          </a:extLst>
        </xdr:cNvPr>
        <xdr:cNvCxnSpPr/>
      </xdr:nvCxnSpPr>
      <xdr:spPr>
        <a:xfrm>
          <a:off x="15481300" y="70008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80645</xdr:rowOff>
    </xdr:from>
    <xdr:to>
      <xdr:col>76</xdr:col>
      <xdr:colOff>165100</xdr:colOff>
      <xdr:row>41</xdr:row>
      <xdr:rowOff>10795</xdr:rowOff>
    </xdr:to>
    <xdr:sp macro="" textlink="">
      <xdr:nvSpPr>
        <xdr:cNvPr id="438" name="楕円 437">
          <a:extLst>
            <a:ext uri="{FF2B5EF4-FFF2-40B4-BE49-F238E27FC236}">
              <a16:creationId xmlns:a16="http://schemas.microsoft.com/office/drawing/2014/main" id="{837635CA-AC28-4F79-98CB-B781639BA471}"/>
            </a:ext>
          </a:extLst>
        </xdr:cNvPr>
        <xdr:cNvSpPr/>
      </xdr:nvSpPr>
      <xdr:spPr>
        <a:xfrm>
          <a:off x="14541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131445</xdr:rowOff>
    </xdr:from>
    <xdr:to>
      <xdr:col>81</xdr:col>
      <xdr:colOff>50800</xdr:colOff>
      <xdr:row>40</xdr:row>
      <xdr:rowOff>142875</xdr:rowOff>
    </xdr:to>
    <xdr:cxnSp macro="">
      <xdr:nvCxnSpPr>
        <xdr:cNvPr id="439" name="直線コネクタ 438">
          <a:extLst>
            <a:ext uri="{FF2B5EF4-FFF2-40B4-BE49-F238E27FC236}">
              <a16:creationId xmlns:a16="http://schemas.microsoft.com/office/drawing/2014/main" id="{08207108-5513-4D31-A914-04172F395A04}"/>
            </a:ext>
          </a:extLst>
        </xdr:cNvPr>
        <xdr:cNvCxnSpPr/>
      </xdr:nvCxnSpPr>
      <xdr:spPr>
        <a:xfrm>
          <a:off x="14592300" y="69894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29210</xdr:rowOff>
    </xdr:from>
    <xdr:to>
      <xdr:col>72</xdr:col>
      <xdr:colOff>38100</xdr:colOff>
      <xdr:row>40</xdr:row>
      <xdr:rowOff>130810</xdr:rowOff>
    </xdr:to>
    <xdr:sp macro="" textlink="">
      <xdr:nvSpPr>
        <xdr:cNvPr id="440" name="楕円 439">
          <a:extLst>
            <a:ext uri="{FF2B5EF4-FFF2-40B4-BE49-F238E27FC236}">
              <a16:creationId xmlns:a16="http://schemas.microsoft.com/office/drawing/2014/main" id="{7A76FE3E-80C0-4AA0-A36D-2F44D6D842CE}"/>
            </a:ext>
          </a:extLst>
        </xdr:cNvPr>
        <xdr:cNvSpPr/>
      </xdr:nvSpPr>
      <xdr:spPr>
        <a:xfrm>
          <a:off x="13652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80010</xdr:rowOff>
    </xdr:from>
    <xdr:to>
      <xdr:col>76</xdr:col>
      <xdr:colOff>114300</xdr:colOff>
      <xdr:row>40</xdr:row>
      <xdr:rowOff>131445</xdr:rowOff>
    </xdr:to>
    <xdr:cxnSp macro="">
      <xdr:nvCxnSpPr>
        <xdr:cNvPr id="441" name="直線コネクタ 440">
          <a:extLst>
            <a:ext uri="{FF2B5EF4-FFF2-40B4-BE49-F238E27FC236}">
              <a16:creationId xmlns:a16="http://schemas.microsoft.com/office/drawing/2014/main" id="{43206064-6FCD-46BE-A737-0CD30D163145}"/>
            </a:ext>
          </a:extLst>
        </xdr:cNvPr>
        <xdr:cNvCxnSpPr/>
      </xdr:nvCxnSpPr>
      <xdr:spPr>
        <a:xfrm>
          <a:off x="13703300" y="69380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xdr:rowOff>
    </xdr:from>
    <xdr:to>
      <xdr:col>67</xdr:col>
      <xdr:colOff>101600</xdr:colOff>
      <xdr:row>40</xdr:row>
      <xdr:rowOff>104140</xdr:rowOff>
    </xdr:to>
    <xdr:sp macro="" textlink="">
      <xdr:nvSpPr>
        <xdr:cNvPr id="442" name="楕円 441">
          <a:extLst>
            <a:ext uri="{FF2B5EF4-FFF2-40B4-BE49-F238E27FC236}">
              <a16:creationId xmlns:a16="http://schemas.microsoft.com/office/drawing/2014/main" id="{5CCCF2CD-CEF5-44B9-B448-CA92E4434860}"/>
            </a:ext>
          </a:extLst>
        </xdr:cNvPr>
        <xdr:cNvSpPr/>
      </xdr:nvSpPr>
      <xdr:spPr>
        <a:xfrm>
          <a:off x="1276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53340</xdr:rowOff>
    </xdr:from>
    <xdr:to>
      <xdr:col>71</xdr:col>
      <xdr:colOff>177800</xdr:colOff>
      <xdr:row>40</xdr:row>
      <xdr:rowOff>80010</xdr:rowOff>
    </xdr:to>
    <xdr:cxnSp macro="">
      <xdr:nvCxnSpPr>
        <xdr:cNvPr id="443" name="直線コネクタ 442">
          <a:extLst>
            <a:ext uri="{FF2B5EF4-FFF2-40B4-BE49-F238E27FC236}">
              <a16:creationId xmlns:a16="http://schemas.microsoft.com/office/drawing/2014/main" id="{16C67F33-06AE-4C17-9E88-7512C6FD94E8}"/>
            </a:ext>
          </a:extLst>
        </xdr:cNvPr>
        <xdr:cNvCxnSpPr/>
      </xdr:nvCxnSpPr>
      <xdr:spPr>
        <a:xfrm>
          <a:off x="12814300" y="69113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CFA5A547-D12C-4490-A3B4-68978E60F9DD}"/>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E61E684C-BA7F-417C-9D36-B4C9001755EB}"/>
            </a:ext>
          </a:extLst>
        </xdr:cNvPr>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47674CAE-083E-4D09-A7CA-6C6E5D716D1B}"/>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3E7BD24F-2211-45F2-9329-9BB73AB219D8}"/>
            </a:ext>
          </a:extLst>
        </xdr:cNvPr>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13352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294AD0A4-DD57-4499-8BA4-3CFB8ABA2D0A}"/>
            </a:ext>
          </a:extLst>
        </xdr:cNvPr>
        <xdr:cNvSpPr txBox="1"/>
      </xdr:nvSpPr>
      <xdr:spPr>
        <a:xfrm>
          <a:off x="15266044"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1922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60D8BBCB-2514-41CA-99A2-FD84D6C2B687}"/>
            </a:ext>
          </a:extLst>
        </xdr:cNvPr>
        <xdr:cNvSpPr txBox="1"/>
      </xdr:nvSpPr>
      <xdr:spPr>
        <a:xfrm>
          <a:off x="14389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121937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58A24211-BDB5-4B95-8675-EB3EB864E73D}"/>
            </a:ext>
          </a:extLst>
        </xdr:cNvPr>
        <xdr:cNvSpPr txBox="1"/>
      </xdr:nvSpPr>
      <xdr:spPr>
        <a:xfrm>
          <a:off x="135007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95267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2CCC12B9-C944-44AC-94A4-1B2965B3DFF6}"/>
            </a:ext>
          </a:extLst>
        </xdr:cNvPr>
        <xdr:cNvSpPr txBox="1"/>
      </xdr:nvSpPr>
      <xdr:spPr>
        <a:xfrm>
          <a:off x="12611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784A2A61-636A-46E4-AC92-38A8A34B906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C94A731C-8299-4CE3-8618-6830CE36F4A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39A2B8F2-2B26-4F80-A0D6-F8BC52D8EC8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1330A0CF-ED51-4144-A4A4-A895A34415D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89922867-7C3B-4BBC-9300-6FF55281AD6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198C08F8-2FA4-44C4-98D9-20CC00C73AE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DC608704-947E-490D-B22A-C6452880ADB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ADFCA0AE-DAF7-4DFF-9D8E-546905D7377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8A3AFE03-40A0-45CC-A91E-32EAAA4A7F8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6E764CFB-6CD0-4CCE-82AE-A7C605FC187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28C9437A-D5F2-4AC5-A215-82ADE6E17B5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959FCC11-10EC-47EB-A42D-9D15F09627C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26AC397F-39DD-477C-840A-D13A71BD265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11EAD4FD-4EC3-4C3E-A240-A0882C3E090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DC3361E3-3D42-42D8-B0F3-819CF439AF0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4A3C33FA-0419-46FC-922E-46F5AD102F8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396D0DAB-A3A7-4330-8B29-5CEF7D8185D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13D16E75-6E96-4093-89D6-7CC244C21B3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2D4D2FB7-CDF3-4955-ABF9-D81A3D291E5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6F4D94CE-EC2B-40CD-AA3E-D8F134A0AB58}"/>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22D158ED-5908-4051-A957-DEE4E6F74E6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F07F0209-5D41-40D9-B74A-9F3788B61AD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BDD55D6B-7BA9-42B7-B14B-7F3D915792A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3EABED80-67C8-4EB7-AB84-C6454CFFC463}"/>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AEFD90CE-A97F-421B-B110-FB2778844DF2}"/>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6B23B0E0-A69C-43F1-944B-DE9986B1DEB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63916C4E-56EB-4F73-95F3-66687BDD7709}"/>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CB58BA56-49CA-45BA-8E8B-8022CBEAF3DC}"/>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9318D5E-499A-4A8C-B2BD-9CCE7AA74351}"/>
            </a:ext>
          </a:extLst>
        </xdr:cNvPr>
        <xdr:cNvSpPr txBox="1"/>
      </xdr:nvSpPr>
      <xdr:spPr>
        <a:xfrm>
          <a:off x="22199600" y="683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0B81695A-362A-44E5-AE11-775310C20587}"/>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23F860F9-6105-474D-B83A-44F3737E0EA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638BFEF8-2A8A-446E-A887-0D681DEE6924}"/>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FC9852CD-8F17-4C1E-9BB5-EC44C57C48C6}"/>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E503297B-B9E0-45CD-9EBE-9E12F99E9F9B}"/>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527C2A0-D277-4F4D-BE59-3E8CDFD5D61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B4B3261-31B1-457F-9146-FEA5FA68874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48CE6E8-FF5B-4F9A-826B-912BCEC7681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EA3B4E4-5D9A-4BDD-912A-594A88CC9E7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885D923-1693-402F-B14A-B90A796E943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135890</xdr:rowOff>
    </xdr:from>
    <xdr:to>
      <xdr:col>116</xdr:col>
      <xdr:colOff>114300</xdr:colOff>
      <xdr:row>40</xdr:row>
      <xdr:rowOff>66040</xdr:rowOff>
    </xdr:to>
    <xdr:sp macro="" textlink="">
      <xdr:nvSpPr>
        <xdr:cNvPr id="491" name="楕円 490">
          <a:extLst>
            <a:ext uri="{FF2B5EF4-FFF2-40B4-BE49-F238E27FC236}">
              <a16:creationId xmlns:a16="http://schemas.microsoft.com/office/drawing/2014/main" id="{F4013F37-28EC-4711-BADC-C5EA560D3397}"/>
            </a:ext>
          </a:extLst>
        </xdr:cNvPr>
        <xdr:cNvSpPr/>
      </xdr:nvSpPr>
      <xdr:spPr>
        <a:xfrm>
          <a:off x="22110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158767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61EAA0FD-5DBB-4DD4-AB6F-380D40D1B29A}"/>
            </a:ext>
          </a:extLst>
        </xdr:cNvPr>
        <xdr:cNvSpPr txBox="1"/>
      </xdr:nvSpPr>
      <xdr:spPr>
        <a:xfrm>
          <a:off x="22199600"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493" name="楕円 492">
          <a:extLst>
            <a:ext uri="{FF2B5EF4-FFF2-40B4-BE49-F238E27FC236}">
              <a16:creationId xmlns:a16="http://schemas.microsoft.com/office/drawing/2014/main" id="{89156432-B25F-40C1-9A17-5D098079C121}"/>
            </a:ext>
          </a:extLst>
        </xdr:cNvPr>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15240</xdr:rowOff>
    </xdr:to>
    <xdr:cxnSp macro="">
      <xdr:nvCxnSpPr>
        <xdr:cNvPr id="494" name="直線コネクタ 493">
          <a:extLst>
            <a:ext uri="{FF2B5EF4-FFF2-40B4-BE49-F238E27FC236}">
              <a16:creationId xmlns:a16="http://schemas.microsoft.com/office/drawing/2014/main" id="{3DD44862-F6F1-4969-BAC1-438312CED6F2}"/>
            </a:ext>
          </a:extLst>
        </xdr:cNvPr>
        <xdr:cNvCxnSpPr/>
      </xdr:nvCxnSpPr>
      <xdr:spPr>
        <a:xfrm>
          <a:off x="21323300" y="6873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132080</xdr:rowOff>
    </xdr:from>
    <xdr:to>
      <xdr:col>107</xdr:col>
      <xdr:colOff>101600</xdr:colOff>
      <xdr:row>40</xdr:row>
      <xdr:rowOff>62230</xdr:rowOff>
    </xdr:to>
    <xdr:sp macro="" textlink="">
      <xdr:nvSpPr>
        <xdr:cNvPr id="495" name="楕円 494">
          <a:extLst>
            <a:ext uri="{FF2B5EF4-FFF2-40B4-BE49-F238E27FC236}">
              <a16:creationId xmlns:a16="http://schemas.microsoft.com/office/drawing/2014/main" id="{B34E368C-6A51-4E3A-B0C9-FD0095F68A9D}"/>
            </a:ext>
          </a:extLst>
        </xdr:cNvPr>
        <xdr:cNvSpPr/>
      </xdr:nvSpPr>
      <xdr:spPr>
        <a:xfrm>
          <a:off x="20383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11430</xdr:rowOff>
    </xdr:from>
    <xdr:to>
      <xdr:col>111</xdr:col>
      <xdr:colOff>177800</xdr:colOff>
      <xdr:row>40</xdr:row>
      <xdr:rowOff>15240</xdr:rowOff>
    </xdr:to>
    <xdr:cxnSp macro="">
      <xdr:nvCxnSpPr>
        <xdr:cNvPr id="496" name="直線コネクタ 495">
          <a:extLst>
            <a:ext uri="{FF2B5EF4-FFF2-40B4-BE49-F238E27FC236}">
              <a16:creationId xmlns:a16="http://schemas.microsoft.com/office/drawing/2014/main" id="{C271BB67-EC20-41D8-AEE1-35769A650D40}"/>
            </a:ext>
          </a:extLst>
        </xdr:cNvPr>
        <xdr:cNvCxnSpPr/>
      </xdr:nvCxnSpPr>
      <xdr:spPr>
        <a:xfrm>
          <a:off x="20434300" y="68694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497" name="楕円 496">
          <a:extLst>
            <a:ext uri="{FF2B5EF4-FFF2-40B4-BE49-F238E27FC236}">
              <a16:creationId xmlns:a16="http://schemas.microsoft.com/office/drawing/2014/main" id="{D0DD207E-B2E3-4C41-BDB4-034029188D7A}"/>
            </a:ext>
          </a:extLst>
        </xdr:cNvPr>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11430</xdr:rowOff>
    </xdr:to>
    <xdr:cxnSp macro="">
      <xdr:nvCxnSpPr>
        <xdr:cNvPr id="498" name="直線コネクタ 497">
          <a:extLst>
            <a:ext uri="{FF2B5EF4-FFF2-40B4-BE49-F238E27FC236}">
              <a16:creationId xmlns:a16="http://schemas.microsoft.com/office/drawing/2014/main" id="{433FC7E4-0245-4EB6-8F86-F2E6DB05B563}"/>
            </a:ext>
          </a:extLst>
        </xdr:cNvPr>
        <xdr:cNvCxnSpPr/>
      </xdr:nvCxnSpPr>
      <xdr:spPr>
        <a:xfrm>
          <a:off x="19545300" y="686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124460</xdr:rowOff>
    </xdr:from>
    <xdr:to>
      <xdr:col>98</xdr:col>
      <xdr:colOff>38100</xdr:colOff>
      <xdr:row>40</xdr:row>
      <xdr:rowOff>54610</xdr:rowOff>
    </xdr:to>
    <xdr:sp macro="" textlink="">
      <xdr:nvSpPr>
        <xdr:cNvPr id="499" name="楕円 498">
          <a:extLst>
            <a:ext uri="{FF2B5EF4-FFF2-40B4-BE49-F238E27FC236}">
              <a16:creationId xmlns:a16="http://schemas.microsoft.com/office/drawing/2014/main" id="{DA5183F0-2F45-410F-B18C-69AE62F02ACC}"/>
            </a:ext>
          </a:extLst>
        </xdr:cNvPr>
        <xdr:cNvSpPr/>
      </xdr:nvSpPr>
      <xdr:spPr>
        <a:xfrm>
          <a:off x="18605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3810</xdr:rowOff>
    </xdr:from>
    <xdr:to>
      <xdr:col>102</xdr:col>
      <xdr:colOff>114300</xdr:colOff>
      <xdr:row>40</xdr:row>
      <xdr:rowOff>7620</xdr:rowOff>
    </xdr:to>
    <xdr:cxnSp macro="">
      <xdr:nvCxnSpPr>
        <xdr:cNvPr id="500" name="直線コネクタ 499">
          <a:extLst>
            <a:ext uri="{FF2B5EF4-FFF2-40B4-BE49-F238E27FC236}">
              <a16:creationId xmlns:a16="http://schemas.microsoft.com/office/drawing/2014/main" id="{CE429006-4F92-448B-9C2F-1D09748F5736}"/>
            </a:ext>
          </a:extLst>
        </xdr:cNvPr>
        <xdr:cNvCxnSpPr/>
      </xdr:nvCxnSpPr>
      <xdr:spPr>
        <a:xfrm>
          <a:off x="18656300" y="6861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10D95DA7-C923-4AC3-8A35-A12AE64FB17C}"/>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AB2AFB3B-0EE5-49C9-98AE-2367E3721CCB}"/>
            </a:ext>
          </a:extLst>
        </xdr:cNvPr>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6E2483AC-FF82-409E-B741-7B1835055F92}"/>
            </a:ext>
          </a:extLst>
        </xdr:cNvPr>
        <xdr:cNvSpPr txBox="1"/>
      </xdr:nvSpPr>
      <xdr:spPr>
        <a:xfrm>
          <a:off x="19310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D7FDA038-72D9-4552-8F02-75CDCB783AB3}"/>
            </a:ext>
          </a:extLst>
        </xdr:cNvPr>
        <xdr:cNvSpPr txBox="1"/>
      </xdr:nvSpPr>
      <xdr:spPr>
        <a:xfrm>
          <a:off x="18421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82567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15092E7-8E97-49DB-9FC3-295146D1A244}"/>
            </a:ext>
          </a:extLst>
        </xdr:cNvPr>
        <xdr:cNvSpPr txBox="1"/>
      </xdr:nvSpPr>
      <xdr:spPr>
        <a:xfrm>
          <a:off x="21075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78757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AC840794-C239-45F6-B078-968B0D8310C4}"/>
            </a:ext>
          </a:extLst>
        </xdr:cNvPr>
        <xdr:cNvSpPr txBox="1"/>
      </xdr:nvSpPr>
      <xdr:spPr>
        <a:xfrm>
          <a:off x="20199427" y="65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74947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3347E7A9-C0C4-45B8-BCC5-029C3C26D8AA}"/>
            </a:ext>
          </a:extLst>
        </xdr:cNvPr>
        <xdr:cNvSpPr txBox="1"/>
      </xdr:nvSpPr>
      <xdr:spPr>
        <a:xfrm>
          <a:off x="19310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71137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930213E1-5763-4332-8D50-B035C7E51C1C}"/>
            </a:ext>
          </a:extLst>
        </xdr:cNvPr>
        <xdr:cNvSpPr txBox="1"/>
      </xdr:nvSpPr>
      <xdr:spPr>
        <a:xfrm>
          <a:off x="184214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FC7955D8-992F-40CB-BEE0-7DEBC71A94A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7CEA84B-3BF3-4F62-B808-90C267A0C7E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9C65AA95-1DE0-47AE-B33C-0C95692E93E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A82260D4-00CD-4F3D-8BA0-963B4A831DE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B291796F-BEB8-4E69-9023-CC84E5AC735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684911FA-BE8F-43D4-8448-D19B7BC941A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508FBC4-90BB-4382-8001-F31DD134F3C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1C47517C-3163-4A0C-AC67-6D4B503E64C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7B6BF750-C7FF-47A6-B1A1-1C88B8CEFED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20BFAFAE-39CF-4135-A3FA-DD881DEAE5E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96F66BF0-1D6C-40E6-B498-784FF049E5F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36DA8477-BC61-4D9C-BBF4-FAC40DAE5E1B}"/>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A1E15DB1-1DC3-4D01-8C6C-EC3E4E91578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8003A5D7-1B2B-47F5-8A37-B87F89AF64E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AAFBEF2F-B40C-413A-895F-EC2C239FF7F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147A2392-E639-4636-8E61-83BDB728117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74352D20-0964-4D50-AD53-BEC537247CD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581F0882-6FD2-4353-8736-AD6AAF62FFF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7C627218-01FD-4450-AC1F-01D12308BF0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655063AD-1E27-490F-99FB-0764849FD82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B8850626-8BB6-473A-9504-C198141DE14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94731CD3-7389-43C3-A0F3-F13288B9BAA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A3AA52A1-021B-4A2B-9E61-D39705B80ED6}"/>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C1FC2CC-46C0-4513-A045-F3B37C24E48C}"/>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4DD4F704-396D-40B3-8540-967DFDEDDE48}"/>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9C48D4C-D20C-41CC-93AD-12C1CCBF30BB}"/>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D6877279-559B-454B-BB6D-F6EC93237D34}"/>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AB2AB238-6A0E-436B-802D-B9D0B5910028}"/>
            </a:ext>
          </a:extLst>
        </xdr:cNvPr>
        <xdr:cNvSpPr txBox="1"/>
      </xdr:nvSpPr>
      <xdr:spPr>
        <a:xfrm>
          <a:off x="16357600" y="10132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FDADCA20-1533-49AC-904D-DCBA35F6236C}"/>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1A9E4F3A-F839-484F-AFE9-8BA09C848EED}"/>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94CA1856-428F-4D70-9D4D-AEE7D98FEC97}"/>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2AF3B8F1-816F-4EE7-B854-0A415BC0DF16}"/>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2A454208-D7AF-4239-956F-510CA970E2B6}"/>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450AA9D-4FD6-49C1-9D80-7CD77B98AB7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F3B6AAF-3ABF-440D-873C-CF20A387DAA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7F2C13F-B0D4-4AC4-BE3C-5E7F959433C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CC0ADCF-B507-430B-B982-12CF29CC3EF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7D9DA52-BA2E-49BA-BF18-0770F32FCFC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170942</xdr:rowOff>
    </xdr:from>
    <xdr:to>
      <xdr:col>85</xdr:col>
      <xdr:colOff>177800</xdr:colOff>
      <xdr:row>58</xdr:row>
      <xdr:rowOff>101092</xdr:rowOff>
    </xdr:to>
    <xdr:sp macro="" textlink="">
      <xdr:nvSpPr>
        <xdr:cNvPr id="547" name="楕円 546">
          <a:extLst>
            <a:ext uri="{FF2B5EF4-FFF2-40B4-BE49-F238E27FC236}">
              <a16:creationId xmlns:a16="http://schemas.microsoft.com/office/drawing/2014/main" id="{71EEF347-3D74-4467-AE65-BF3E5FD597E9}"/>
            </a:ext>
          </a:extLst>
        </xdr:cNvPr>
        <xdr:cNvSpPr/>
      </xdr:nvSpPr>
      <xdr:spPr>
        <a:xfrm>
          <a:off x="162687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22369</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DD0D988F-3A3B-4165-81A2-7A92687E265A}"/>
            </a:ext>
          </a:extLst>
        </xdr:cNvPr>
        <xdr:cNvSpPr txBox="1"/>
      </xdr:nvSpPr>
      <xdr:spPr>
        <a:xfrm>
          <a:off x="16357600" y="979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116078</xdr:rowOff>
    </xdr:from>
    <xdr:to>
      <xdr:col>81</xdr:col>
      <xdr:colOff>101600</xdr:colOff>
      <xdr:row>58</xdr:row>
      <xdr:rowOff>46228</xdr:rowOff>
    </xdr:to>
    <xdr:sp macro="" textlink="">
      <xdr:nvSpPr>
        <xdr:cNvPr id="549" name="楕円 548">
          <a:extLst>
            <a:ext uri="{FF2B5EF4-FFF2-40B4-BE49-F238E27FC236}">
              <a16:creationId xmlns:a16="http://schemas.microsoft.com/office/drawing/2014/main" id="{99E03F0C-21AA-4612-933E-93B01D524050}"/>
            </a:ext>
          </a:extLst>
        </xdr:cNvPr>
        <xdr:cNvSpPr/>
      </xdr:nvSpPr>
      <xdr:spPr>
        <a:xfrm>
          <a:off x="154305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166878</xdr:rowOff>
    </xdr:from>
    <xdr:to>
      <xdr:col>85</xdr:col>
      <xdr:colOff>127000</xdr:colOff>
      <xdr:row>58</xdr:row>
      <xdr:rowOff>50292</xdr:rowOff>
    </xdr:to>
    <xdr:cxnSp macro="">
      <xdr:nvCxnSpPr>
        <xdr:cNvPr id="550" name="直線コネクタ 549">
          <a:extLst>
            <a:ext uri="{FF2B5EF4-FFF2-40B4-BE49-F238E27FC236}">
              <a16:creationId xmlns:a16="http://schemas.microsoft.com/office/drawing/2014/main" id="{6420F5FD-A752-4CD3-AD59-374416F4C6C2}"/>
            </a:ext>
          </a:extLst>
        </xdr:cNvPr>
        <xdr:cNvCxnSpPr/>
      </xdr:nvCxnSpPr>
      <xdr:spPr>
        <a:xfrm>
          <a:off x="15481300" y="99395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58928</xdr:rowOff>
    </xdr:from>
    <xdr:to>
      <xdr:col>76</xdr:col>
      <xdr:colOff>165100</xdr:colOff>
      <xdr:row>57</xdr:row>
      <xdr:rowOff>160528</xdr:rowOff>
    </xdr:to>
    <xdr:sp macro="" textlink="">
      <xdr:nvSpPr>
        <xdr:cNvPr id="551" name="楕円 550">
          <a:extLst>
            <a:ext uri="{FF2B5EF4-FFF2-40B4-BE49-F238E27FC236}">
              <a16:creationId xmlns:a16="http://schemas.microsoft.com/office/drawing/2014/main" id="{2DF74595-522E-4092-9764-88FCEE51BBFE}"/>
            </a:ext>
          </a:extLst>
        </xdr:cNvPr>
        <xdr:cNvSpPr/>
      </xdr:nvSpPr>
      <xdr:spPr>
        <a:xfrm>
          <a:off x="14541500" y="98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109728</xdr:rowOff>
    </xdr:from>
    <xdr:to>
      <xdr:col>81</xdr:col>
      <xdr:colOff>50800</xdr:colOff>
      <xdr:row>57</xdr:row>
      <xdr:rowOff>166878</xdr:rowOff>
    </xdr:to>
    <xdr:cxnSp macro="">
      <xdr:nvCxnSpPr>
        <xdr:cNvPr id="552" name="直線コネクタ 551">
          <a:extLst>
            <a:ext uri="{FF2B5EF4-FFF2-40B4-BE49-F238E27FC236}">
              <a16:creationId xmlns:a16="http://schemas.microsoft.com/office/drawing/2014/main" id="{0F276FC6-9B90-48FA-BF08-BC695AAE61A1}"/>
            </a:ext>
          </a:extLst>
        </xdr:cNvPr>
        <xdr:cNvCxnSpPr/>
      </xdr:nvCxnSpPr>
      <xdr:spPr>
        <a:xfrm>
          <a:off x="14592300" y="988237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143510</xdr:rowOff>
    </xdr:from>
    <xdr:to>
      <xdr:col>72</xdr:col>
      <xdr:colOff>38100</xdr:colOff>
      <xdr:row>57</xdr:row>
      <xdr:rowOff>73660</xdr:rowOff>
    </xdr:to>
    <xdr:sp macro="" textlink="">
      <xdr:nvSpPr>
        <xdr:cNvPr id="553" name="楕円 552">
          <a:extLst>
            <a:ext uri="{FF2B5EF4-FFF2-40B4-BE49-F238E27FC236}">
              <a16:creationId xmlns:a16="http://schemas.microsoft.com/office/drawing/2014/main" id="{DD330713-5940-470C-A942-E304B20A6042}"/>
            </a:ext>
          </a:extLst>
        </xdr:cNvPr>
        <xdr:cNvSpPr/>
      </xdr:nvSpPr>
      <xdr:spPr>
        <a:xfrm>
          <a:off x="13652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22860</xdr:rowOff>
    </xdr:from>
    <xdr:to>
      <xdr:col>76</xdr:col>
      <xdr:colOff>114300</xdr:colOff>
      <xdr:row>57</xdr:row>
      <xdr:rowOff>109728</xdr:rowOff>
    </xdr:to>
    <xdr:cxnSp macro="">
      <xdr:nvCxnSpPr>
        <xdr:cNvPr id="554" name="直線コネクタ 553">
          <a:extLst>
            <a:ext uri="{FF2B5EF4-FFF2-40B4-BE49-F238E27FC236}">
              <a16:creationId xmlns:a16="http://schemas.microsoft.com/office/drawing/2014/main" id="{28F294FB-7CF2-42C7-B267-2D8F23B5AE6E}"/>
            </a:ext>
          </a:extLst>
        </xdr:cNvPr>
        <xdr:cNvCxnSpPr/>
      </xdr:nvCxnSpPr>
      <xdr:spPr>
        <a:xfrm>
          <a:off x="13703300" y="979551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88646</xdr:rowOff>
    </xdr:from>
    <xdr:to>
      <xdr:col>67</xdr:col>
      <xdr:colOff>101600</xdr:colOff>
      <xdr:row>57</xdr:row>
      <xdr:rowOff>18796</xdr:rowOff>
    </xdr:to>
    <xdr:sp macro="" textlink="">
      <xdr:nvSpPr>
        <xdr:cNvPr id="555" name="楕円 554">
          <a:extLst>
            <a:ext uri="{FF2B5EF4-FFF2-40B4-BE49-F238E27FC236}">
              <a16:creationId xmlns:a16="http://schemas.microsoft.com/office/drawing/2014/main" id="{85F962BB-1A7E-4B84-B191-69E834A66308}"/>
            </a:ext>
          </a:extLst>
        </xdr:cNvPr>
        <xdr:cNvSpPr/>
      </xdr:nvSpPr>
      <xdr:spPr>
        <a:xfrm>
          <a:off x="12763500" y="96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139446</xdr:rowOff>
    </xdr:from>
    <xdr:to>
      <xdr:col>71</xdr:col>
      <xdr:colOff>177800</xdr:colOff>
      <xdr:row>57</xdr:row>
      <xdr:rowOff>22860</xdr:rowOff>
    </xdr:to>
    <xdr:cxnSp macro="">
      <xdr:nvCxnSpPr>
        <xdr:cNvPr id="556" name="直線コネクタ 555">
          <a:extLst>
            <a:ext uri="{FF2B5EF4-FFF2-40B4-BE49-F238E27FC236}">
              <a16:creationId xmlns:a16="http://schemas.microsoft.com/office/drawing/2014/main" id="{1302E1CC-84A2-4735-A7DD-F70004560133}"/>
            </a:ext>
          </a:extLst>
        </xdr:cNvPr>
        <xdr:cNvCxnSpPr/>
      </xdr:nvCxnSpPr>
      <xdr:spPr>
        <a:xfrm>
          <a:off x="12814300" y="974064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557" name="n_1aveValue【学校施設】&#10;有形固定資産減価償却率">
          <a:extLst>
            <a:ext uri="{FF2B5EF4-FFF2-40B4-BE49-F238E27FC236}">
              <a16:creationId xmlns:a16="http://schemas.microsoft.com/office/drawing/2014/main" id="{981CF860-C8A8-43FE-A081-212E4198499D}"/>
            </a:ext>
          </a:extLst>
        </xdr:cNvPr>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558" name="n_2aveValue【学校施設】&#10;有形固定資産減価償却率">
          <a:extLst>
            <a:ext uri="{FF2B5EF4-FFF2-40B4-BE49-F238E27FC236}">
              <a16:creationId xmlns:a16="http://schemas.microsoft.com/office/drawing/2014/main" id="{97825FCD-9401-4470-A213-7CFB3723B5C1}"/>
            </a:ext>
          </a:extLst>
        </xdr:cNvPr>
        <xdr:cNvSpPr txBox="1"/>
      </xdr:nvSpPr>
      <xdr:spPr>
        <a:xfrm>
          <a:off x="14389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559" name="n_3aveValue【学校施設】&#10;有形固定資産減価償却率">
          <a:extLst>
            <a:ext uri="{FF2B5EF4-FFF2-40B4-BE49-F238E27FC236}">
              <a16:creationId xmlns:a16="http://schemas.microsoft.com/office/drawing/2014/main" id="{7CB43540-A0BB-4508-977D-E877CA30E6DF}"/>
            </a:ext>
          </a:extLst>
        </xdr:cNvPr>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560" name="n_4aveValue【学校施設】&#10;有形固定資産減価償却率">
          <a:extLst>
            <a:ext uri="{FF2B5EF4-FFF2-40B4-BE49-F238E27FC236}">
              <a16:creationId xmlns:a16="http://schemas.microsoft.com/office/drawing/2014/main" id="{C6FFB7E4-6506-464C-A88E-373B3D7F44AF}"/>
            </a:ext>
          </a:extLst>
        </xdr:cNvPr>
        <xdr:cNvSpPr txBox="1"/>
      </xdr:nvSpPr>
      <xdr:spPr>
        <a:xfrm>
          <a:off x="12611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62755</xdr:rowOff>
    </xdr:from>
    <xdr:ext cx="405111" cy="259045"/>
    <xdr:sp macro="" textlink="">
      <xdr:nvSpPr>
        <xdr:cNvPr id="561" name="n_1mainValue【学校施設】&#10;有形固定資産減価償却率">
          <a:extLst>
            <a:ext uri="{FF2B5EF4-FFF2-40B4-BE49-F238E27FC236}">
              <a16:creationId xmlns:a16="http://schemas.microsoft.com/office/drawing/2014/main" id="{8C07823D-D57C-4398-94AE-3C7F76DC3318}"/>
            </a:ext>
          </a:extLst>
        </xdr:cNvPr>
        <xdr:cNvSpPr txBox="1"/>
      </xdr:nvSpPr>
      <xdr:spPr>
        <a:xfrm>
          <a:off x="152660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5605</xdr:rowOff>
    </xdr:from>
    <xdr:ext cx="405111" cy="259045"/>
    <xdr:sp macro="" textlink="">
      <xdr:nvSpPr>
        <xdr:cNvPr id="562" name="n_2mainValue【学校施設】&#10;有形固定資産減価償却率">
          <a:extLst>
            <a:ext uri="{FF2B5EF4-FFF2-40B4-BE49-F238E27FC236}">
              <a16:creationId xmlns:a16="http://schemas.microsoft.com/office/drawing/2014/main" id="{A065553C-A855-4AD6-8CB8-C44D1512B3FD}"/>
            </a:ext>
          </a:extLst>
        </xdr:cNvPr>
        <xdr:cNvSpPr txBox="1"/>
      </xdr:nvSpPr>
      <xdr:spPr>
        <a:xfrm>
          <a:off x="14389744" y="960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90187</xdr:rowOff>
    </xdr:from>
    <xdr:ext cx="405111" cy="259045"/>
    <xdr:sp macro="" textlink="">
      <xdr:nvSpPr>
        <xdr:cNvPr id="563" name="n_3mainValue【学校施設】&#10;有形固定資産減価償却率">
          <a:extLst>
            <a:ext uri="{FF2B5EF4-FFF2-40B4-BE49-F238E27FC236}">
              <a16:creationId xmlns:a16="http://schemas.microsoft.com/office/drawing/2014/main" id="{F4F9F989-B712-4D9D-972B-1AB69AC1B2C2}"/>
            </a:ext>
          </a:extLst>
        </xdr:cNvPr>
        <xdr:cNvSpPr txBox="1"/>
      </xdr:nvSpPr>
      <xdr:spPr>
        <a:xfrm>
          <a:off x="135007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35323</xdr:rowOff>
    </xdr:from>
    <xdr:ext cx="405111" cy="259045"/>
    <xdr:sp macro="" textlink="">
      <xdr:nvSpPr>
        <xdr:cNvPr id="564" name="n_4mainValue【学校施設】&#10;有形固定資産減価償却率">
          <a:extLst>
            <a:ext uri="{FF2B5EF4-FFF2-40B4-BE49-F238E27FC236}">
              <a16:creationId xmlns:a16="http://schemas.microsoft.com/office/drawing/2014/main" id="{76142476-612F-4C05-BEE7-B3FCFB65D86E}"/>
            </a:ext>
          </a:extLst>
        </xdr:cNvPr>
        <xdr:cNvSpPr txBox="1"/>
      </xdr:nvSpPr>
      <xdr:spPr>
        <a:xfrm>
          <a:off x="12611744" y="946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E58EB88C-00F5-4217-B8B1-74E2043743E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4A9124EB-F62B-4A5D-B8D9-76B3FF48141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2606BD4E-DD87-43FF-86CD-1AC84FFAFAB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83B5E9F9-763D-406F-AE63-9691E3DB13C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42C21D-D4A7-43C3-B6A7-560EA455BF1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641EE1BC-8C4D-48D0-8B0D-83A86178552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4FAF7835-B929-44F6-BB16-5CD850EA6E1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FD32B66D-A4D3-4673-9619-73E381CC6F6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3BC33695-CD60-4E5D-9756-819C8CE7CDC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8AEAEC4F-CB94-44C3-BE35-83E303C10B8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FF28DF65-AC73-4BB5-89E2-B1AFC94AB86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D3B600C3-7848-4B36-9F68-0518D8213CD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53258781-C90C-4E09-9289-F4DCF177D33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C798547F-0C77-40B1-B982-F291C610FB5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881F7D12-DA0B-4300-A2EA-27246F75DF6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BC067F3E-C913-44F4-983D-C4BF4266700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EFCD3B1-A9F6-4D10-8587-00266B54D11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2383DD0F-EF20-441C-BDBB-FBE2B14B00E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4211E26C-1460-4C44-B610-3E7F6D4C11D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B4367CD8-F00E-4EC5-A117-DB74404CB59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5EB7F9F3-9E49-461A-B624-77C8E58CF23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FED21F2F-F541-4616-8202-09103198A36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F6D5FB99-891D-407A-B7D9-5CC3C7F58FF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37397753-B50A-48B3-ACD8-C0326447C8B6}"/>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775D44D0-68AE-4FD8-ABBE-8081A9D5CF29}"/>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89A18460-19F1-4DB9-938F-9A7313FEC77B}"/>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5CCC1E5D-A09A-4462-83F3-F129055180A4}"/>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8C80EBD0-346F-4110-B40B-D093700FB83E}"/>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198E6FB8-FBFE-4F69-AFD2-FCF76DD13CF6}"/>
            </a:ext>
          </a:extLst>
        </xdr:cNvPr>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1FACF82F-92CD-4F7F-B4DD-2386CAC56781}"/>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FAA6993B-4F59-4D1A-BEAA-3D6CD7FCEC74}"/>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373CC963-FACB-4D45-BB14-E4F4EC156D1C}"/>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14EE3C0B-DCBC-4B59-8D86-21F6611EC566}"/>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09BD8525-BA28-4EAD-9AC4-0E3DA3A752C1}"/>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52AE40F6-3AFA-400F-B420-5DD8EE59117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90D71686-36B1-45D1-A8CC-8EAA1498DDE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FCC730A-C617-4F32-9B86-707C418CFE7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475ED00-8989-41DE-83F5-FF63E79C475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88725B4-3D20-4EC5-8456-B2B0E588139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123317</xdr:rowOff>
    </xdr:from>
    <xdr:to>
      <xdr:col>116</xdr:col>
      <xdr:colOff>114300</xdr:colOff>
      <xdr:row>63</xdr:row>
      <xdr:rowOff>53467</xdr:rowOff>
    </xdr:to>
    <xdr:sp macro="" textlink="">
      <xdr:nvSpPr>
        <xdr:cNvPr id="604" name="楕円 603">
          <a:extLst>
            <a:ext uri="{FF2B5EF4-FFF2-40B4-BE49-F238E27FC236}">
              <a16:creationId xmlns:a16="http://schemas.microsoft.com/office/drawing/2014/main" id="{945B6028-2D64-4F2D-BCB7-0E738A44164F}"/>
            </a:ext>
          </a:extLst>
        </xdr:cNvPr>
        <xdr:cNvSpPr/>
      </xdr:nvSpPr>
      <xdr:spPr>
        <a:xfrm>
          <a:off x="22110700" y="107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605" name="【学校施設】&#10;一人当たり面積該当値テキスト">
          <a:extLst>
            <a:ext uri="{FF2B5EF4-FFF2-40B4-BE49-F238E27FC236}">
              <a16:creationId xmlns:a16="http://schemas.microsoft.com/office/drawing/2014/main" id="{C2C232EB-2D80-459B-94BF-01804DE1C93D}"/>
            </a:ext>
          </a:extLst>
        </xdr:cNvPr>
        <xdr:cNvSpPr txBox="1"/>
      </xdr:nvSpPr>
      <xdr:spPr>
        <a:xfrm>
          <a:off x="22199600" y="1069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122745</xdr:rowOff>
    </xdr:from>
    <xdr:to>
      <xdr:col>112</xdr:col>
      <xdr:colOff>38100</xdr:colOff>
      <xdr:row>63</xdr:row>
      <xdr:rowOff>52895</xdr:rowOff>
    </xdr:to>
    <xdr:sp macro="" textlink="">
      <xdr:nvSpPr>
        <xdr:cNvPr id="606" name="楕円 605">
          <a:extLst>
            <a:ext uri="{FF2B5EF4-FFF2-40B4-BE49-F238E27FC236}">
              <a16:creationId xmlns:a16="http://schemas.microsoft.com/office/drawing/2014/main" id="{9C2ED033-714F-4D6F-97A8-3A5163981EBA}"/>
            </a:ext>
          </a:extLst>
        </xdr:cNvPr>
        <xdr:cNvSpPr/>
      </xdr:nvSpPr>
      <xdr:spPr>
        <a:xfrm>
          <a:off x="21272500" y="1075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2095</xdr:rowOff>
    </xdr:from>
    <xdr:to>
      <xdr:col>116</xdr:col>
      <xdr:colOff>63500</xdr:colOff>
      <xdr:row>63</xdr:row>
      <xdr:rowOff>2667</xdr:rowOff>
    </xdr:to>
    <xdr:cxnSp macro="">
      <xdr:nvCxnSpPr>
        <xdr:cNvPr id="607" name="直線コネクタ 606">
          <a:extLst>
            <a:ext uri="{FF2B5EF4-FFF2-40B4-BE49-F238E27FC236}">
              <a16:creationId xmlns:a16="http://schemas.microsoft.com/office/drawing/2014/main" id="{F4524FE0-4BA5-4995-8001-2B1B9EA6CFC0}"/>
            </a:ext>
          </a:extLst>
        </xdr:cNvPr>
        <xdr:cNvCxnSpPr/>
      </xdr:nvCxnSpPr>
      <xdr:spPr>
        <a:xfrm>
          <a:off x="21323300" y="10803445"/>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130175</xdr:rowOff>
    </xdr:from>
    <xdr:to>
      <xdr:col>107</xdr:col>
      <xdr:colOff>101600</xdr:colOff>
      <xdr:row>63</xdr:row>
      <xdr:rowOff>60325</xdr:rowOff>
    </xdr:to>
    <xdr:sp macro="" textlink="">
      <xdr:nvSpPr>
        <xdr:cNvPr id="608" name="楕円 607">
          <a:extLst>
            <a:ext uri="{FF2B5EF4-FFF2-40B4-BE49-F238E27FC236}">
              <a16:creationId xmlns:a16="http://schemas.microsoft.com/office/drawing/2014/main" id="{496F8A10-28D6-42DD-AF66-C6BBB88AF5BF}"/>
            </a:ext>
          </a:extLst>
        </xdr:cNvPr>
        <xdr:cNvSpPr/>
      </xdr:nvSpPr>
      <xdr:spPr>
        <a:xfrm>
          <a:off x="20383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2095</xdr:rowOff>
    </xdr:from>
    <xdr:to>
      <xdr:col>111</xdr:col>
      <xdr:colOff>177800</xdr:colOff>
      <xdr:row>63</xdr:row>
      <xdr:rowOff>9525</xdr:rowOff>
    </xdr:to>
    <xdr:cxnSp macro="">
      <xdr:nvCxnSpPr>
        <xdr:cNvPr id="609" name="直線コネクタ 608">
          <a:extLst>
            <a:ext uri="{FF2B5EF4-FFF2-40B4-BE49-F238E27FC236}">
              <a16:creationId xmlns:a16="http://schemas.microsoft.com/office/drawing/2014/main" id="{8AA29BEF-DE20-4F7F-B3A0-4E7CE5C1F1A0}"/>
            </a:ext>
          </a:extLst>
        </xdr:cNvPr>
        <xdr:cNvCxnSpPr/>
      </xdr:nvCxnSpPr>
      <xdr:spPr>
        <a:xfrm flipV="1">
          <a:off x="20434300" y="10803445"/>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141224</xdr:rowOff>
    </xdr:from>
    <xdr:to>
      <xdr:col>102</xdr:col>
      <xdr:colOff>165100</xdr:colOff>
      <xdr:row>63</xdr:row>
      <xdr:rowOff>71374</xdr:rowOff>
    </xdr:to>
    <xdr:sp macro="" textlink="">
      <xdr:nvSpPr>
        <xdr:cNvPr id="610" name="楕円 609">
          <a:extLst>
            <a:ext uri="{FF2B5EF4-FFF2-40B4-BE49-F238E27FC236}">
              <a16:creationId xmlns:a16="http://schemas.microsoft.com/office/drawing/2014/main" id="{E4744AEF-CB6C-4571-9340-C0DC1305F9F3}"/>
            </a:ext>
          </a:extLst>
        </xdr:cNvPr>
        <xdr:cNvSpPr/>
      </xdr:nvSpPr>
      <xdr:spPr>
        <a:xfrm>
          <a:off x="19494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xdr:rowOff>
    </xdr:from>
    <xdr:to>
      <xdr:col>107</xdr:col>
      <xdr:colOff>50800</xdr:colOff>
      <xdr:row>63</xdr:row>
      <xdr:rowOff>20574</xdr:rowOff>
    </xdr:to>
    <xdr:cxnSp macro="">
      <xdr:nvCxnSpPr>
        <xdr:cNvPr id="611" name="直線コネクタ 610">
          <a:extLst>
            <a:ext uri="{FF2B5EF4-FFF2-40B4-BE49-F238E27FC236}">
              <a16:creationId xmlns:a16="http://schemas.microsoft.com/office/drawing/2014/main" id="{05D76F7C-3A72-4381-8B22-76D05B3FEAA0}"/>
            </a:ext>
          </a:extLst>
        </xdr:cNvPr>
        <xdr:cNvCxnSpPr/>
      </xdr:nvCxnSpPr>
      <xdr:spPr>
        <a:xfrm flipV="1">
          <a:off x="19545300" y="1081087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139891</xdr:rowOff>
    </xdr:from>
    <xdr:to>
      <xdr:col>98</xdr:col>
      <xdr:colOff>38100</xdr:colOff>
      <xdr:row>63</xdr:row>
      <xdr:rowOff>70041</xdr:rowOff>
    </xdr:to>
    <xdr:sp macro="" textlink="">
      <xdr:nvSpPr>
        <xdr:cNvPr id="612" name="楕円 611">
          <a:extLst>
            <a:ext uri="{FF2B5EF4-FFF2-40B4-BE49-F238E27FC236}">
              <a16:creationId xmlns:a16="http://schemas.microsoft.com/office/drawing/2014/main" id="{A23CDB60-B342-4E14-A149-D340F688F94F}"/>
            </a:ext>
          </a:extLst>
        </xdr:cNvPr>
        <xdr:cNvSpPr/>
      </xdr:nvSpPr>
      <xdr:spPr>
        <a:xfrm>
          <a:off x="18605500" y="1076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19241</xdr:rowOff>
    </xdr:from>
    <xdr:to>
      <xdr:col>102</xdr:col>
      <xdr:colOff>114300</xdr:colOff>
      <xdr:row>63</xdr:row>
      <xdr:rowOff>20574</xdr:rowOff>
    </xdr:to>
    <xdr:cxnSp macro="">
      <xdr:nvCxnSpPr>
        <xdr:cNvPr id="613" name="直線コネクタ 612">
          <a:extLst>
            <a:ext uri="{FF2B5EF4-FFF2-40B4-BE49-F238E27FC236}">
              <a16:creationId xmlns:a16="http://schemas.microsoft.com/office/drawing/2014/main" id="{C47B31DE-4297-4D15-8735-5C6AAF5F5482}"/>
            </a:ext>
          </a:extLst>
        </xdr:cNvPr>
        <xdr:cNvCxnSpPr/>
      </xdr:nvCxnSpPr>
      <xdr:spPr>
        <a:xfrm>
          <a:off x="18656300" y="10820591"/>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D2662674-0A02-4D42-83B1-22379DBA8D9F}"/>
            </a:ext>
          </a:extLst>
        </xdr:cNvPr>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4DEE74D5-FEBD-4419-A0AB-85F1199E7ED8}"/>
            </a:ext>
          </a:extLst>
        </xdr:cNvPr>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B18A2C5B-429A-48A7-B029-CFC4D15BDD8C}"/>
            </a:ext>
          </a:extLst>
        </xdr:cNvPr>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41AD06FF-5666-45FB-9491-55BE5F671072}"/>
            </a:ext>
          </a:extLst>
        </xdr:cNvPr>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44022</xdr:rowOff>
    </xdr:from>
    <xdr:ext cx="469744" cy="259045"/>
    <xdr:sp macro="" textlink="">
      <xdr:nvSpPr>
        <xdr:cNvPr id="618" name="n_1mainValue【学校施設】&#10;一人当たり面積">
          <a:extLst>
            <a:ext uri="{FF2B5EF4-FFF2-40B4-BE49-F238E27FC236}">
              <a16:creationId xmlns:a16="http://schemas.microsoft.com/office/drawing/2014/main" id="{F92105C5-05B6-4CE3-A15A-C4BC3F46B7EB}"/>
            </a:ext>
          </a:extLst>
        </xdr:cNvPr>
        <xdr:cNvSpPr txBox="1"/>
      </xdr:nvSpPr>
      <xdr:spPr>
        <a:xfrm>
          <a:off x="21075727" y="1084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51452</xdr:rowOff>
    </xdr:from>
    <xdr:ext cx="469744" cy="259045"/>
    <xdr:sp macro="" textlink="">
      <xdr:nvSpPr>
        <xdr:cNvPr id="619" name="n_2mainValue【学校施設】&#10;一人当たり面積">
          <a:extLst>
            <a:ext uri="{FF2B5EF4-FFF2-40B4-BE49-F238E27FC236}">
              <a16:creationId xmlns:a16="http://schemas.microsoft.com/office/drawing/2014/main" id="{3C74B11C-2650-4F2A-8AC4-BE9FBD523594}"/>
            </a:ext>
          </a:extLst>
        </xdr:cNvPr>
        <xdr:cNvSpPr txBox="1"/>
      </xdr:nvSpPr>
      <xdr:spPr>
        <a:xfrm>
          <a:off x="20199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62501</xdr:rowOff>
    </xdr:from>
    <xdr:ext cx="469744" cy="259045"/>
    <xdr:sp macro="" textlink="">
      <xdr:nvSpPr>
        <xdr:cNvPr id="620" name="n_3mainValue【学校施設】&#10;一人当たり面積">
          <a:extLst>
            <a:ext uri="{FF2B5EF4-FFF2-40B4-BE49-F238E27FC236}">
              <a16:creationId xmlns:a16="http://schemas.microsoft.com/office/drawing/2014/main" id="{54B94812-6FB0-408D-B388-B6960537E8C7}"/>
            </a:ext>
          </a:extLst>
        </xdr:cNvPr>
        <xdr:cNvSpPr txBox="1"/>
      </xdr:nvSpPr>
      <xdr:spPr>
        <a:xfrm>
          <a:off x="19310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61168</xdr:rowOff>
    </xdr:from>
    <xdr:ext cx="469744" cy="259045"/>
    <xdr:sp macro="" textlink="">
      <xdr:nvSpPr>
        <xdr:cNvPr id="621" name="n_4mainValue【学校施設】&#10;一人当たり面積">
          <a:extLst>
            <a:ext uri="{FF2B5EF4-FFF2-40B4-BE49-F238E27FC236}">
              <a16:creationId xmlns:a16="http://schemas.microsoft.com/office/drawing/2014/main" id="{35993021-758E-43A6-BD10-3FFA434CAD36}"/>
            </a:ext>
          </a:extLst>
        </xdr:cNvPr>
        <xdr:cNvSpPr txBox="1"/>
      </xdr:nvSpPr>
      <xdr:spPr>
        <a:xfrm>
          <a:off x="18421427" y="1086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836F918D-2649-4294-8497-6095522AE34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335B0031-8FE8-42C8-971D-69ED1333801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6CBAA4AE-91D8-4B06-8197-4A5B49F580D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51E882F4-8A8F-4DB8-B9EC-D387B044364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36D8DB2B-7255-449A-88C9-51F60FC9F74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415963AC-D3F2-4E4F-881A-37F0BB8C932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22BD8DA1-4F53-4B7C-8620-9D103C3D3B6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BE1746D6-5528-4DE5-99EC-EDE62386850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FD32D97C-3C35-416C-965B-F247628170A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598B802A-634A-415A-892A-48013C8984E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42FC0EC7-1687-4035-B14D-13ADBF5C8E8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B6021923-F7D3-4331-A5F6-EEB4EDBCB60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9FD20AA2-A0F6-43B3-8B08-1ABE5AC94D0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8A01F3CC-A9A6-4E61-9949-B0C2CD5C059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85E20031-869C-4F54-9D42-7FB00660922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FCC72C44-C8F4-4FD9-BB3C-1F9381A63BD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9403E738-C744-46FB-8402-A1658F27A67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373749BB-8376-42F5-A114-3EB8E7E5936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C682A744-7611-42B9-B135-1C6BFCF4E0B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2A2AFF77-BEFB-4154-9476-11AED6A6DA8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D891CCE1-4200-43F3-B098-719F5F389E0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A52D76C7-11E2-4B0F-8BF8-60AA871A0B2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9FD8A599-0442-48BF-95D5-6C79328098C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84620F45-68D1-4AE0-8F94-08FDA8D4EA0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D1E855CF-7C3C-4B67-8713-EFEA4E7A33F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C0685525-2F3B-4CFA-8F89-4134833785F4}"/>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529EB11E-14B8-4EEE-9AF7-FF19A9BA0EA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94B6A026-4334-4142-BEF3-A55BB3E89D2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70903477-34CA-47C2-A227-F7B4810F1BD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85687905-E5AB-4F07-86A0-E0D243609AF7}"/>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a:extLst>
            <a:ext uri="{FF2B5EF4-FFF2-40B4-BE49-F238E27FC236}">
              <a16:creationId xmlns:a16="http://schemas.microsoft.com/office/drawing/2014/main" id="{DA5AD140-6D58-4E22-A041-363A4794839F}"/>
            </a:ext>
          </a:extLst>
        </xdr:cNvPr>
        <xdr:cNvSpPr txBox="1"/>
      </xdr:nvSpPr>
      <xdr:spPr>
        <a:xfrm>
          <a:off x="16357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4497D8E2-B3E9-4284-9C24-A7FE983F9F3D}"/>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C44FE005-27FE-4439-BDE5-2E81787F3C97}"/>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a:extLst>
            <a:ext uri="{FF2B5EF4-FFF2-40B4-BE49-F238E27FC236}">
              <a16:creationId xmlns:a16="http://schemas.microsoft.com/office/drawing/2014/main" id="{3D3EE860-EBD6-49DC-BF67-C4A7916518E9}"/>
            </a:ext>
          </a:extLst>
        </xdr:cNvPr>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a:extLst>
            <a:ext uri="{FF2B5EF4-FFF2-40B4-BE49-F238E27FC236}">
              <a16:creationId xmlns:a16="http://schemas.microsoft.com/office/drawing/2014/main" id="{5375CF6E-0C1F-4AFC-88E7-0FF80048244F}"/>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CB8EDDEB-0CD0-4D3C-92A1-DF1005626D18}"/>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B501C2D-9A7E-4BCE-8B37-018A72325CE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725BAFC6-0DA1-4114-BE2F-5153A5DC7B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909C9D3E-8EE0-4480-8682-6F2767102E8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D3CD6C84-DEA9-48B2-B898-DBAF9A9FE96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899315D-5F61-45FA-B558-A08B3EDB773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63" name="楕円 662">
          <a:extLst>
            <a:ext uri="{FF2B5EF4-FFF2-40B4-BE49-F238E27FC236}">
              <a16:creationId xmlns:a16="http://schemas.microsoft.com/office/drawing/2014/main" id="{9E674C8E-9F64-424E-8D3B-C012C7C7CD06}"/>
            </a:ext>
          </a:extLst>
        </xdr:cNvPr>
        <xdr:cNvSpPr/>
      </xdr:nvSpPr>
      <xdr:spPr>
        <a:xfrm>
          <a:off x="162687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97989</xdr:rowOff>
    </xdr:from>
    <xdr:ext cx="405111" cy="259045"/>
    <xdr:sp macro="" textlink="">
      <xdr:nvSpPr>
        <xdr:cNvPr id="664" name="【児童館】&#10;有形固定資産減価償却率該当値テキスト">
          <a:extLst>
            <a:ext uri="{FF2B5EF4-FFF2-40B4-BE49-F238E27FC236}">
              <a16:creationId xmlns:a16="http://schemas.microsoft.com/office/drawing/2014/main" id="{48E24EC4-58C2-4AF0-B7B6-4813E6D1DBB8}"/>
            </a:ext>
          </a:extLst>
        </xdr:cNvPr>
        <xdr:cNvSpPr txBox="1"/>
      </xdr:nvSpPr>
      <xdr:spPr>
        <a:xfrm>
          <a:off x="16357600"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82006</xdr:rowOff>
    </xdr:from>
    <xdr:to>
      <xdr:col>81</xdr:col>
      <xdr:colOff>101600</xdr:colOff>
      <xdr:row>83</xdr:row>
      <xdr:rowOff>12156</xdr:rowOff>
    </xdr:to>
    <xdr:sp macro="" textlink="">
      <xdr:nvSpPr>
        <xdr:cNvPr id="665" name="楕円 664">
          <a:extLst>
            <a:ext uri="{FF2B5EF4-FFF2-40B4-BE49-F238E27FC236}">
              <a16:creationId xmlns:a16="http://schemas.microsoft.com/office/drawing/2014/main" id="{D2CC9C35-3618-4F09-8DA1-AA955A2A7686}"/>
            </a:ext>
          </a:extLst>
        </xdr:cNvPr>
        <xdr:cNvSpPr/>
      </xdr:nvSpPr>
      <xdr:spPr>
        <a:xfrm>
          <a:off x="15430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132806</xdr:rowOff>
    </xdr:from>
    <xdr:to>
      <xdr:col>85</xdr:col>
      <xdr:colOff>127000</xdr:colOff>
      <xdr:row>82</xdr:row>
      <xdr:rowOff>170362</xdr:rowOff>
    </xdr:to>
    <xdr:cxnSp macro="">
      <xdr:nvCxnSpPr>
        <xdr:cNvPr id="666" name="直線コネクタ 665">
          <a:extLst>
            <a:ext uri="{FF2B5EF4-FFF2-40B4-BE49-F238E27FC236}">
              <a16:creationId xmlns:a16="http://schemas.microsoft.com/office/drawing/2014/main" id="{7D87EC52-D261-4CDF-8238-417DD35E1F6D}"/>
            </a:ext>
          </a:extLst>
        </xdr:cNvPr>
        <xdr:cNvCxnSpPr/>
      </xdr:nvCxnSpPr>
      <xdr:spPr>
        <a:xfrm>
          <a:off x="15481300" y="1419170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44450</xdr:rowOff>
    </xdr:from>
    <xdr:to>
      <xdr:col>76</xdr:col>
      <xdr:colOff>165100</xdr:colOff>
      <xdr:row>82</xdr:row>
      <xdr:rowOff>146050</xdr:rowOff>
    </xdr:to>
    <xdr:sp macro="" textlink="">
      <xdr:nvSpPr>
        <xdr:cNvPr id="667" name="楕円 666">
          <a:extLst>
            <a:ext uri="{FF2B5EF4-FFF2-40B4-BE49-F238E27FC236}">
              <a16:creationId xmlns:a16="http://schemas.microsoft.com/office/drawing/2014/main" id="{E8E3D1F4-5B8A-4996-94A1-7DBA984DC7DC}"/>
            </a:ext>
          </a:extLst>
        </xdr:cNvPr>
        <xdr:cNvSpPr/>
      </xdr:nvSpPr>
      <xdr:spPr>
        <a:xfrm>
          <a:off x="14541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95250</xdr:rowOff>
    </xdr:from>
    <xdr:to>
      <xdr:col>81</xdr:col>
      <xdr:colOff>50800</xdr:colOff>
      <xdr:row>82</xdr:row>
      <xdr:rowOff>132806</xdr:rowOff>
    </xdr:to>
    <xdr:cxnSp macro="">
      <xdr:nvCxnSpPr>
        <xdr:cNvPr id="668" name="直線コネクタ 667">
          <a:extLst>
            <a:ext uri="{FF2B5EF4-FFF2-40B4-BE49-F238E27FC236}">
              <a16:creationId xmlns:a16="http://schemas.microsoft.com/office/drawing/2014/main" id="{21B1ED16-24CA-43C8-91F0-D6ACDADA9BEA}"/>
            </a:ext>
          </a:extLst>
        </xdr:cNvPr>
        <xdr:cNvCxnSpPr/>
      </xdr:nvCxnSpPr>
      <xdr:spPr>
        <a:xfrm>
          <a:off x="14592300" y="141541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5262</xdr:rowOff>
    </xdr:from>
    <xdr:to>
      <xdr:col>72</xdr:col>
      <xdr:colOff>38100</xdr:colOff>
      <xdr:row>82</xdr:row>
      <xdr:rowOff>106862</xdr:rowOff>
    </xdr:to>
    <xdr:sp macro="" textlink="">
      <xdr:nvSpPr>
        <xdr:cNvPr id="669" name="楕円 668">
          <a:extLst>
            <a:ext uri="{FF2B5EF4-FFF2-40B4-BE49-F238E27FC236}">
              <a16:creationId xmlns:a16="http://schemas.microsoft.com/office/drawing/2014/main" id="{87A3A891-7797-4A75-B8F3-149842D29AB8}"/>
            </a:ext>
          </a:extLst>
        </xdr:cNvPr>
        <xdr:cNvSpPr/>
      </xdr:nvSpPr>
      <xdr:spPr>
        <a:xfrm>
          <a:off x="13652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56062</xdr:rowOff>
    </xdr:from>
    <xdr:to>
      <xdr:col>76</xdr:col>
      <xdr:colOff>114300</xdr:colOff>
      <xdr:row>82</xdr:row>
      <xdr:rowOff>95250</xdr:rowOff>
    </xdr:to>
    <xdr:cxnSp macro="">
      <xdr:nvCxnSpPr>
        <xdr:cNvPr id="670" name="直線コネクタ 669">
          <a:extLst>
            <a:ext uri="{FF2B5EF4-FFF2-40B4-BE49-F238E27FC236}">
              <a16:creationId xmlns:a16="http://schemas.microsoft.com/office/drawing/2014/main" id="{EC1E6C2C-D19E-4454-886A-32FF4853B2F2}"/>
            </a:ext>
          </a:extLst>
        </xdr:cNvPr>
        <xdr:cNvCxnSpPr/>
      </xdr:nvCxnSpPr>
      <xdr:spPr>
        <a:xfrm>
          <a:off x="13703300" y="141149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137523</xdr:rowOff>
    </xdr:from>
    <xdr:to>
      <xdr:col>67</xdr:col>
      <xdr:colOff>101600</xdr:colOff>
      <xdr:row>82</xdr:row>
      <xdr:rowOff>67673</xdr:rowOff>
    </xdr:to>
    <xdr:sp macro="" textlink="">
      <xdr:nvSpPr>
        <xdr:cNvPr id="671" name="楕円 670">
          <a:extLst>
            <a:ext uri="{FF2B5EF4-FFF2-40B4-BE49-F238E27FC236}">
              <a16:creationId xmlns:a16="http://schemas.microsoft.com/office/drawing/2014/main" id="{EE1E5548-7F23-49ED-80D2-10C7A66F55B0}"/>
            </a:ext>
          </a:extLst>
        </xdr:cNvPr>
        <xdr:cNvSpPr/>
      </xdr:nvSpPr>
      <xdr:spPr>
        <a:xfrm>
          <a:off x="12763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16873</xdr:rowOff>
    </xdr:from>
    <xdr:to>
      <xdr:col>71</xdr:col>
      <xdr:colOff>177800</xdr:colOff>
      <xdr:row>82</xdr:row>
      <xdr:rowOff>56062</xdr:rowOff>
    </xdr:to>
    <xdr:cxnSp macro="">
      <xdr:nvCxnSpPr>
        <xdr:cNvPr id="672" name="直線コネクタ 671">
          <a:extLst>
            <a:ext uri="{FF2B5EF4-FFF2-40B4-BE49-F238E27FC236}">
              <a16:creationId xmlns:a16="http://schemas.microsoft.com/office/drawing/2014/main" id="{12AEF039-DE5A-420F-926E-CFEE8EC5A1FD}"/>
            </a:ext>
          </a:extLst>
        </xdr:cNvPr>
        <xdr:cNvCxnSpPr/>
      </xdr:nvCxnSpPr>
      <xdr:spPr>
        <a:xfrm>
          <a:off x="12814300" y="140757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73" name="n_1aveValue【児童館】&#10;有形固定資産減価償却率">
          <a:extLst>
            <a:ext uri="{FF2B5EF4-FFF2-40B4-BE49-F238E27FC236}">
              <a16:creationId xmlns:a16="http://schemas.microsoft.com/office/drawing/2014/main" id="{A4C4CE42-9F71-4395-87CA-7C8BE4A0FF6B}"/>
            </a:ext>
          </a:extLst>
        </xdr:cNvPr>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8182</xdr:rowOff>
    </xdr:from>
    <xdr:ext cx="405111" cy="259045"/>
    <xdr:sp macro="" textlink="">
      <xdr:nvSpPr>
        <xdr:cNvPr id="674" name="n_2aveValue【児童館】&#10;有形固定資産減価償却率">
          <a:extLst>
            <a:ext uri="{FF2B5EF4-FFF2-40B4-BE49-F238E27FC236}">
              <a16:creationId xmlns:a16="http://schemas.microsoft.com/office/drawing/2014/main" id="{35CC443C-5802-43A3-9152-6E923114EA71}"/>
            </a:ext>
          </a:extLst>
        </xdr:cNvPr>
        <xdr:cNvSpPr txBox="1"/>
      </xdr:nvSpPr>
      <xdr:spPr>
        <a:xfrm>
          <a:off x="14389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675" name="n_3aveValue【児童館】&#10;有形固定資産減価償却率">
          <a:extLst>
            <a:ext uri="{FF2B5EF4-FFF2-40B4-BE49-F238E27FC236}">
              <a16:creationId xmlns:a16="http://schemas.microsoft.com/office/drawing/2014/main" id="{FBAB846C-72C1-4760-AAEF-B7C8C74F38E4}"/>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676" name="n_4aveValue【児童館】&#10;有形固定資産減価償却率">
          <a:extLst>
            <a:ext uri="{FF2B5EF4-FFF2-40B4-BE49-F238E27FC236}">
              <a16:creationId xmlns:a16="http://schemas.microsoft.com/office/drawing/2014/main" id="{622CFA1C-4D6C-4610-BCC6-4236A8086F6D}"/>
            </a:ext>
          </a:extLst>
        </xdr:cNvPr>
        <xdr:cNvSpPr txBox="1"/>
      </xdr:nvSpPr>
      <xdr:spPr>
        <a:xfrm>
          <a:off x="12611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3283</xdr:rowOff>
    </xdr:from>
    <xdr:ext cx="405111" cy="259045"/>
    <xdr:sp macro="" textlink="">
      <xdr:nvSpPr>
        <xdr:cNvPr id="677" name="n_1mainValue【児童館】&#10;有形固定資産減価償却率">
          <a:extLst>
            <a:ext uri="{FF2B5EF4-FFF2-40B4-BE49-F238E27FC236}">
              <a16:creationId xmlns:a16="http://schemas.microsoft.com/office/drawing/2014/main" id="{2F2D161D-45DF-410D-B629-B47977E0A761}"/>
            </a:ext>
          </a:extLst>
        </xdr:cNvPr>
        <xdr:cNvSpPr txBox="1"/>
      </xdr:nvSpPr>
      <xdr:spPr>
        <a:xfrm>
          <a:off x="152660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162577</xdr:rowOff>
    </xdr:from>
    <xdr:ext cx="405111" cy="259045"/>
    <xdr:sp macro="" textlink="">
      <xdr:nvSpPr>
        <xdr:cNvPr id="678" name="n_2mainValue【児童館】&#10;有形固定資産減価償却率">
          <a:extLst>
            <a:ext uri="{FF2B5EF4-FFF2-40B4-BE49-F238E27FC236}">
              <a16:creationId xmlns:a16="http://schemas.microsoft.com/office/drawing/2014/main" id="{E82052EF-E9E9-49C9-B4F0-477B23A6735E}"/>
            </a:ext>
          </a:extLst>
        </xdr:cNvPr>
        <xdr:cNvSpPr txBox="1"/>
      </xdr:nvSpPr>
      <xdr:spPr>
        <a:xfrm>
          <a:off x="14389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679" name="n_3mainValue【児童館】&#10;有形固定資産減価償却率">
          <a:extLst>
            <a:ext uri="{FF2B5EF4-FFF2-40B4-BE49-F238E27FC236}">
              <a16:creationId xmlns:a16="http://schemas.microsoft.com/office/drawing/2014/main" id="{5B620DEE-D2DB-40A5-9D0B-AF3F4CFC7DF4}"/>
            </a:ext>
          </a:extLst>
        </xdr:cNvPr>
        <xdr:cNvSpPr txBox="1"/>
      </xdr:nvSpPr>
      <xdr:spPr>
        <a:xfrm>
          <a:off x="13500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84200</xdr:rowOff>
    </xdr:from>
    <xdr:ext cx="405111" cy="259045"/>
    <xdr:sp macro="" textlink="">
      <xdr:nvSpPr>
        <xdr:cNvPr id="680" name="n_4mainValue【児童館】&#10;有形固定資産減価償却率">
          <a:extLst>
            <a:ext uri="{FF2B5EF4-FFF2-40B4-BE49-F238E27FC236}">
              <a16:creationId xmlns:a16="http://schemas.microsoft.com/office/drawing/2014/main" id="{22EA864E-B658-41E0-B7B8-34F836760A1B}"/>
            </a:ext>
          </a:extLst>
        </xdr:cNvPr>
        <xdr:cNvSpPr txBox="1"/>
      </xdr:nvSpPr>
      <xdr:spPr>
        <a:xfrm>
          <a:off x="12611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49ABF060-959A-4B48-93A5-1E33FEE6BA3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324BE857-F75E-43BA-AB91-D2C8057BF3B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C4BB9379-1608-4CA4-9744-63FDE6BB50B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2B9BD2DF-EFDD-41DF-85AF-00474C1759C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FA47595D-CC64-4B5E-941E-E1F79BF41D7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D00FB160-DD81-4454-9647-5726E5E956D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CFE740C6-34FB-4095-99DE-E933CAC1A0F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6E9360F3-4794-4277-B90C-101A88FCF92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4A84182C-5FBC-40B6-9EB4-6E0783E9CF7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6C743287-B65A-49EC-9CF2-8E034619920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7D729B31-A482-4F20-AA83-6D3C95647E9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47ACA2EA-D497-4A30-843B-E654108405F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BDA00292-D8EE-4A23-833E-84BA5F02B35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49FE2C5E-E9AB-4356-8F15-A032B9BCDF8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1665324D-A602-47E9-93F0-39770FDEAAA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77BCDC0-E632-4692-AD3A-F8338FEA909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EC036763-D8E1-4C2D-8233-F87D0F0A3B8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42ABC2C6-953C-4FC1-9896-919E2EBFA1B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CE77CFA5-F733-4F42-8AA9-09871E1C60B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4495A9B2-6925-422C-8C4D-95A8D72B37A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49F8BF94-2D36-4259-96A2-0BD3B8DA40F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A6254192-0D39-44AC-ABBA-0B78E636CB1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E9C12C98-A91E-409A-BF2E-CA36D3BFCE2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33BAF6C2-A85A-4E71-B7F5-5964FB85C056}"/>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522160B4-7419-46C6-A869-97AF0C5FC55A}"/>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BC22FE99-A236-4723-B958-CBE046E70CAC}"/>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id="{1A1045D2-9158-4515-B52D-519DF252C744}"/>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8557BF49-CE6E-4676-94E9-2A077FEC28C6}"/>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9" name="【児童館】&#10;一人当たり面積平均値テキスト">
          <a:extLst>
            <a:ext uri="{FF2B5EF4-FFF2-40B4-BE49-F238E27FC236}">
              <a16:creationId xmlns:a16="http://schemas.microsoft.com/office/drawing/2014/main" id="{2D0350D5-32D5-4627-8DEB-5221969F2734}"/>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EEA18FA3-80A0-43C6-9A4E-C8D9FEBFB3BB}"/>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1E34ADBC-0092-49C6-8B6D-4E573545D94C}"/>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1E9F955C-6E4C-4C50-A1F3-0B6E0202BEDC}"/>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id="{98B78B51-3525-427F-93B3-08ABF5E5F88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23504668-802A-49E0-AE5D-A47279928923}"/>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F84349A6-B012-40C4-ADCA-8B08D79548A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5C9B0796-CEED-4DAC-A356-5079C0331EF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45276CE7-8230-4471-B004-8747E1A07B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7DEB0AF7-7B70-4F0F-97B6-0B0E7328136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15C691F-AC37-4C81-80AF-1C7614EBAF7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20" name="楕円 719">
          <a:extLst>
            <a:ext uri="{FF2B5EF4-FFF2-40B4-BE49-F238E27FC236}">
              <a16:creationId xmlns:a16="http://schemas.microsoft.com/office/drawing/2014/main" id="{4014B667-1E7C-413B-BDEC-380DB0A4D707}"/>
            </a:ext>
          </a:extLst>
        </xdr:cNvPr>
        <xdr:cNvSpPr/>
      </xdr:nvSpPr>
      <xdr:spPr>
        <a:xfrm>
          <a:off x="22110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80027</xdr:rowOff>
    </xdr:from>
    <xdr:ext cx="469744" cy="259045"/>
    <xdr:sp macro="" textlink="">
      <xdr:nvSpPr>
        <xdr:cNvPr id="721" name="【児童館】&#10;一人当たり面積該当値テキスト">
          <a:extLst>
            <a:ext uri="{FF2B5EF4-FFF2-40B4-BE49-F238E27FC236}">
              <a16:creationId xmlns:a16="http://schemas.microsoft.com/office/drawing/2014/main" id="{7BB62A43-FB80-4F5A-9D41-AFF05738DEE0}"/>
            </a:ext>
          </a:extLst>
        </xdr:cNvPr>
        <xdr:cNvSpPr txBox="1"/>
      </xdr:nvSpPr>
      <xdr:spPr>
        <a:xfrm>
          <a:off x="2219960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101600</xdr:rowOff>
    </xdr:from>
    <xdr:to>
      <xdr:col>112</xdr:col>
      <xdr:colOff>38100</xdr:colOff>
      <xdr:row>84</xdr:row>
      <xdr:rowOff>31750</xdr:rowOff>
    </xdr:to>
    <xdr:sp macro="" textlink="">
      <xdr:nvSpPr>
        <xdr:cNvPr id="722" name="楕円 721">
          <a:extLst>
            <a:ext uri="{FF2B5EF4-FFF2-40B4-BE49-F238E27FC236}">
              <a16:creationId xmlns:a16="http://schemas.microsoft.com/office/drawing/2014/main" id="{841D6653-F365-4CD8-8E8E-EF60D1D7B77B}"/>
            </a:ext>
          </a:extLst>
        </xdr:cNvPr>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152400</xdr:rowOff>
    </xdr:from>
    <xdr:to>
      <xdr:col>116</xdr:col>
      <xdr:colOff>63500</xdr:colOff>
      <xdr:row>83</xdr:row>
      <xdr:rowOff>152400</xdr:rowOff>
    </xdr:to>
    <xdr:cxnSp macro="">
      <xdr:nvCxnSpPr>
        <xdr:cNvPr id="723" name="直線コネクタ 722">
          <a:extLst>
            <a:ext uri="{FF2B5EF4-FFF2-40B4-BE49-F238E27FC236}">
              <a16:creationId xmlns:a16="http://schemas.microsoft.com/office/drawing/2014/main" id="{BD8D9780-B6B5-45B4-A22A-13DC4722F6F1}"/>
            </a:ext>
          </a:extLst>
        </xdr:cNvPr>
        <xdr:cNvCxnSpPr/>
      </xdr:nvCxnSpPr>
      <xdr:spPr>
        <a:xfrm>
          <a:off x="21323300" y="1438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101600</xdr:rowOff>
    </xdr:from>
    <xdr:to>
      <xdr:col>107</xdr:col>
      <xdr:colOff>101600</xdr:colOff>
      <xdr:row>84</xdr:row>
      <xdr:rowOff>31750</xdr:rowOff>
    </xdr:to>
    <xdr:sp macro="" textlink="">
      <xdr:nvSpPr>
        <xdr:cNvPr id="724" name="楕円 723">
          <a:extLst>
            <a:ext uri="{FF2B5EF4-FFF2-40B4-BE49-F238E27FC236}">
              <a16:creationId xmlns:a16="http://schemas.microsoft.com/office/drawing/2014/main" id="{5953FC2A-006C-4484-8001-74E9811CB8DB}"/>
            </a:ext>
          </a:extLst>
        </xdr:cNvPr>
        <xdr:cNvSpPr/>
      </xdr:nvSpPr>
      <xdr:spPr>
        <a:xfrm>
          <a:off x="2038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83</xdr:row>
      <xdr:rowOff>152400</xdr:rowOff>
    </xdr:to>
    <xdr:cxnSp macro="">
      <xdr:nvCxnSpPr>
        <xdr:cNvPr id="725" name="直線コネクタ 724">
          <a:extLst>
            <a:ext uri="{FF2B5EF4-FFF2-40B4-BE49-F238E27FC236}">
              <a16:creationId xmlns:a16="http://schemas.microsoft.com/office/drawing/2014/main" id="{D1B6A8C7-D5C7-48A6-928E-01C04C52DB8C}"/>
            </a:ext>
          </a:extLst>
        </xdr:cNvPr>
        <xdr:cNvCxnSpPr/>
      </xdr:nvCxnSpPr>
      <xdr:spPr>
        <a:xfrm>
          <a:off x="20434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26" name="楕円 725">
          <a:extLst>
            <a:ext uri="{FF2B5EF4-FFF2-40B4-BE49-F238E27FC236}">
              <a16:creationId xmlns:a16="http://schemas.microsoft.com/office/drawing/2014/main" id="{95CBC467-4D87-4DFC-9300-B69AF4CCBF5F}"/>
            </a:ext>
          </a:extLst>
        </xdr:cNvPr>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152400</xdr:rowOff>
    </xdr:to>
    <xdr:cxnSp macro="">
      <xdr:nvCxnSpPr>
        <xdr:cNvPr id="727" name="直線コネクタ 726">
          <a:extLst>
            <a:ext uri="{FF2B5EF4-FFF2-40B4-BE49-F238E27FC236}">
              <a16:creationId xmlns:a16="http://schemas.microsoft.com/office/drawing/2014/main" id="{ED32F2E7-E154-44F3-AC71-0ED32204DDDB}"/>
            </a:ext>
          </a:extLst>
        </xdr:cNvPr>
        <xdr:cNvCxnSpPr/>
      </xdr:nvCxnSpPr>
      <xdr:spPr>
        <a:xfrm>
          <a:off x="19545300" y="14363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728" name="楕円 727">
          <a:extLst>
            <a:ext uri="{FF2B5EF4-FFF2-40B4-BE49-F238E27FC236}">
              <a16:creationId xmlns:a16="http://schemas.microsoft.com/office/drawing/2014/main" id="{E576C5AB-520F-4080-B320-49E5422177B9}"/>
            </a:ext>
          </a:extLst>
        </xdr:cNvPr>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133350</xdr:rowOff>
    </xdr:to>
    <xdr:cxnSp macro="">
      <xdr:nvCxnSpPr>
        <xdr:cNvPr id="729" name="直線コネクタ 728">
          <a:extLst>
            <a:ext uri="{FF2B5EF4-FFF2-40B4-BE49-F238E27FC236}">
              <a16:creationId xmlns:a16="http://schemas.microsoft.com/office/drawing/2014/main" id="{10B2E9D1-A7D2-420D-BD18-006EC570ED86}"/>
            </a:ext>
          </a:extLst>
        </xdr:cNvPr>
        <xdr:cNvCxnSpPr/>
      </xdr:nvCxnSpPr>
      <xdr:spPr>
        <a:xfrm>
          <a:off x="18656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0" name="n_1aveValue【児童館】&#10;一人当たり面積">
          <a:extLst>
            <a:ext uri="{FF2B5EF4-FFF2-40B4-BE49-F238E27FC236}">
              <a16:creationId xmlns:a16="http://schemas.microsoft.com/office/drawing/2014/main" id="{CAB667E0-4184-464A-B70E-B0B343B7113E}"/>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1" name="n_2aveValue【児童館】&#10;一人当たり面積">
          <a:extLst>
            <a:ext uri="{FF2B5EF4-FFF2-40B4-BE49-F238E27FC236}">
              <a16:creationId xmlns:a16="http://schemas.microsoft.com/office/drawing/2014/main" id="{7395B3BD-10B8-4D84-927B-BCE2B1AB6E99}"/>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2" name="n_3aveValue【児童館】&#10;一人当たり面積">
          <a:extLst>
            <a:ext uri="{FF2B5EF4-FFF2-40B4-BE49-F238E27FC236}">
              <a16:creationId xmlns:a16="http://schemas.microsoft.com/office/drawing/2014/main" id="{D6E8D709-BCDD-4861-964D-DEBEAEB8E113}"/>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3" name="n_4aveValue【児童館】&#10;一人当たり面積">
          <a:extLst>
            <a:ext uri="{FF2B5EF4-FFF2-40B4-BE49-F238E27FC236}">
              <a16:creationId xmlns:a16="http://schemas.microsoft.com/office/drawing/2014/main" id="{C6AFBD7A-CA0B-46C6-9742-D974C18A9555}"/>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48277</xdr:rowOff>
    </xdr:from>
    <xdr:ext cx="469744" cy="259045"/>
    <xdr:sp macro="" textlink="">
      <xdr:nvSpPr>
        <xdr:cNvPr id="734" name="n_1mainValue【児童館】&#10;一人当たり面積">
          <a:extLst>
            <a:ext uri="{FF2B5EF4-FFF2-40B4-BE49-F238E27FC236}">
              <a16:creationId xmlns:a16="http://schemas.microsoft.com/office/drawing/2014/main" id="{2DE6E25F-9436-4D62-B9F4-D26A81AB90D6}"/>
            </a:ext>
          </a:extLst>
        </xdr:cNvPr>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735" name="n_2mainValue【児童館】&#10;一人当たり面積">
          <a:extLst>
            <a:ext uri="{FF2B5EF4-FFF2-40B4-BE49-F238E27FC236}">
              <a16:creationId xmlns:a16="http://schemas.microsoft.com/office/drawing/2014/main" id="{AE60F119-C785-4E5D-8722-3ABD7B96F368}"/>
            </a:ext>
          </a:extLst>
        </xdr:cNvPr>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36" name="n_3mainValue【児童館】&#10;一人当たり面積">
          <a:extLst>
            <a:ext uri="{FF2B5EF4-FFF2-40B4-BE49-F238E27FC236}">
              <a16:creationId xmlns:a16="http://schemas.microsoft.com/office/drawing/2014/main" id="{DBB453D4-91A2-4065-BD31-50C178742453}"/>
            </a:ext>
          </a:extLst>
        </xdr:cNvPr>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37" name="n_4mainValue【児童館】&#10;一人当たり面積">
          <a:extLst>
            <a:ext uri="{FF2B5EF4-FFF2-40B4-BE49-F238E27FC236}">
              <a16:creationId xmlns:a16="http://schemas.microsoft.com/office/drawing/2014/main" id="{379BFD92-4C14-48B8-A0F2-B1CD601C9DA4}"/>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31DE7F80-4256-44AB-BA4B-06CC1B8307D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A9C2F79E-C1E9-4C88-8F47-18268504799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5F6FAEA0-B463-436F-8179-685E25F9B3F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818B4A93-C7E1-4E83-BB66-D1E7C883A48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6D05FE8B-EF58-4B14-9FC4-AECAF9FC79F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D02ED1FC-5B84-4316-8D40-F9E27F1276D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91D6B7F3-F4AE-42BF-8E05-D2D2737E74B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4D184D3-F7BA-4E00-A909-998E95DDEB4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C8258F4-EA0A-492A-BC12-94A4E0B6937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E7AA71EF-E574-4610-AAF5-F4F6DF3AFA3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3E29DDD4-5A0A-4313-AAAC-2AC245A87E1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319127AF-0E5C-4DF8-87E8-08986F5B341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41926EE4-1925-4381-90FE-05D995A5D5B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23CD4787-B8FA-43DD-96E5-1732094E30E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8123140B-22D8-487E-AE39-7AD661FD43B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6E31EDFC-323F-4851-A732-7D9CA62D28A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A52C9712-8E7E-4CC1-A3F8-3838F92BB00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8454FE88-1353-4DF4-941B-A5BB91C80BA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39C86C46-BFD7-40D2-9CAD-772A4554046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F0A02F9A-AD8A-4885-B74A-AEB179BB18C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21F7E8B3-23E4-4432-85B2-3BA6178F4BE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6BD49F5F-9E11-419D-9997-FC9249C21DC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E0BA4541-7E61-4F82-8DF8-2C94042AF6F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A6D9854A-9960-4F7D-892C-81F4F677871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9E826380-B363-4643-8FEF-F81F8A1A850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151312</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7773C877-526B-4385-BC02-460D68FCE093}"/>
            </a:ext>
          </a:extLst>
        </xdr:cNvPr>
        <xdr:cNvCxnSpPr/>
      </xdr:nvCxnSpPr>
      <xdr:spPr>
        <a:xfrm flipV="1">
          <a:off x="16318864" y="17467762"/>
          <a:ext cx="0" cy="125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3C3E1970-B81B-4E5E-A6B5-BD1627A411D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08761E6E-47E4-40DF-9A8E-CB2961910E6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97989</xdr:rowOff>
    </xdr:from>
    <xdr:ext cx="405111" cy="259045"/>
    <xdr:sp macro="" textlink="">
      <xdr:nvSpPr>
        <xdr:cNvPr id="766" name="【公民館】&#10;有形固定資産減価償却率最大値テキスト">
          <a:extLst>
            <a:ext uri="{FF2B5EF4-FFF2-40B4-BE49-F238E27FC236}">
              <a16:creationId xmlns:a16="http://schemas.microsoft.com/office/drawing/2014/main" id="{0554903A-94A1-4F44-880C-DD26C99425B2}"/>
            </a:ext>
          </a:extLst>
        </xdr:cNvPr>
        <xdr:cNvSpPr txBox="1"/>
      </xdr:nvSpPr>
      <xdr:spPr>
        <a:xfrm>
          <a:off x="16357600" y="17242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151312</xdr:rowOff>
    </xdr:from>
    <xdr:to>
      <xdr:col>86</xdr:col>
      <xdr:colOff>25400</xdr:colOff>
      <xdr:row>101</xdr:row>
      <xdr:rowOff>151312</xdr:rowOff>
    </xdr:to>
    <xdr:cxnSp macro="">
      <xdr:nvCxnSpPr>
        <xdr:cNvPr id="767" name="直線コネクタ 766">
          <a:extLst>
            <a:ext uri="{FF2B5EF4-FFF2-40B4-BE49-F238E27FC236}">
              <a16:creationId xmlns:a16="http://schemas.microsoft.com/office/drawing/2014/main" id="{42FF8403-E327-4DB2-B956-1D9ECF95B001}"/>
            </a:ext>
          </a:extLst>
        </xdr:cNvPr>
        <xdr:cNvCxnSpPr/>
      </xdr:nvCxnSpPr>
      <xdr:spPr>
        <a:xfrm>
          <a:off x="16230600" y="1746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768" name="【公民館】&#10;有形固定資産減価償却率平均値テキスト">
          <a:extLst>
            <a:ext uri="{FF2B5EF4-FFF2-40B4-BE49-F238E27FC236}">
              <a16:creationId xmlns:a16="http://schemas.microsoft.com/office/drawing/2014/main" id="{8E3A3F73-5E3A-491D-B2F1-C91C50E47175}"/>
            </a:ext>
          </a:extLst>
        </xdr:cNvPr>
        <xdr:cNvSpPr txBox="1"/>
      </xdr:nvSpPr>
      <xdr:spPr>
        <a:xfrm>
          <a:off x="16357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69" name="フローチャート: 判断 768">
          <a:extLst>
            <a:ext uri="{FF2B5EF4-FFF2-40B4-BE49-F238E27FC236}">
              <a16:creationId xmlns:a16="http://schemas.microsoft.com/office/drawing/2014/main" id="{068E3DEF-7CD2-4C52-A397-802BC1D65823}"/>
            </a:ext>
          </a:extLst>
        </xdr:cNvPr>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25400</xdr:rowOff>
    </xdr:from>
    <xdr:to>
      <xdr:col>81</xdr:col>
      <xdr:colOff>101600</xdr:colOff>
      <xdr:row>105</xdr:row>
      <xdr:rowOff>127000</xdr:rowOff>
    </xdr:to>
    <xdr:sp macro="" textlink="">
      <xdr:nvSpPr>
        <xdr:cNvPr id="770" name="フローチャート: 判断 769">
          <a:extLst>
            <a:ext uri="{FF2B5EF4-FFF2-40B4-BE49-F238E27FC236}">
              <a16:creationId xmlns:a16="http://schemas.microsoft.com/office/drawing/2014/main" id="{5BD60C4C-B0A4-4043-BEBF-9DD00469100C}"/>
            </a:ext>
          </a:extLst>
        </xdr:cNvPr>
        <xdr:cNvSpPr/>
      </xdr:nvSpPr>
      <xdr:spPr>
        <a:xfrm>
          <a:off x="15430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35198</xdr:rowOff>
    </xdr:from>
    <xdr:to>
      <xdr:col>76</xdr:col>
      <xdr:colOff>165100</xdr:colOff>
      <xdr:row>105</xdr:row>
      <xdr:rowOff>136798</xdr:rowOff>
    </xdr:to>
    <xdr:sp macro="" textlink="">
      <xdr:nvSpPr>
        <xdr:cNvPr id="771" name="フローチャート: 判断 770">
          <a:extLst>
            <a:ext uri="{FF2B5EF4-FFF2-40B4-BE49-F238E27FC236}">
              <a16:creationId xmlns:a16="http://schemas.microsoft.com/office/drawing/2014/main" id="{DB51205A-CC76-4F4A-9D68-C7E05ABD5486}"/>
            </a:ext>
          </a:extLst>
        </xdr:cNvPr>
        <xdr:cNvSpPr/>
      </xdr:nvSpPr>
      <xdr:spPr>
        <a:xfrm>
          <a:off x="14541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72" name="フローチャート: 判断 771">
          <a:extLst>
            <a:ext uri="{FF2B5EF4-FFF2-40B4-BE49-F238E27FC236}">
              <a16:creationId xmlns:a16="http://schemas.microsoft.com/office/drawing/2014/main" id="{A79B8D1F-DB00-4159-ABDA-F56B624B7189}"/>
            </a:ext>
          </a:extLst>
        </xdr:cNvPr>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73" name="フローチャート: 判断 772">
          <a:extLst>
            <a:ext uri="{FF2B5EF4-FFF2-40B4-BE49-F238E27FC236}">
              <a16:creationId xmlns:a16="http://schemas.microsoft.com/office/drawing/2014/main" id="{47AB130A-D079-4DCF-81F9-380D6BCBB57C}"/>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BA2276D-E784-4101-A23D-FCF750BE1D2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9C7A23F6-7400-4110-BA3D-945B12D9DA9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58461204-14D5-4F64-8D6F-00BCD990BC7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F7A9B329-FF91-4F17-8FF4-7172B09808E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29B68500-EEDA-4753-AAA5-29A1D6A5AB5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100512</xdr:rowOff>
    </xdr:from>
    <xdr:to>
      <xdr:col>85</xdr:col>
      <xdr:colOff>177800</xdr:colOff>
      <xdr:row>102</xdr:row>
      <xdr:rowOff>30662</xdr:rowOff>
    </xdr:to>
    <xdr:sp macro="" textlink="">
      <xdr:nvSpPr>
        <xdr:cNvPr id="779" name="楕円 778">
          <a:extLst>
            <a:ext uri="{FF2B5EF4-FFF2-40B4-BE49-F238E27FC236}">
              <a16:creationId xmlns:a16="http://schemas.microsoft.com/office/drawing/2014/main" id="{8FBEB536-6C86-4E36-947A-74E62E3DEBE4}"/>
            </a:ext>
          </a:extLst>
        </xdr:cNvPr>
        <xdr:cNvSpPr/>
      </xdr:nvSpPr>
      <xdr:spPr>
        <a:xfrm>
          <a:off x="162687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53539</xdr:rowOff>
    </xdr:from>
    <xdr:ext cx="405111" cy="259045"/>
    <xdr:sp macro="" textlink="">
      <xdr:nvSpPr>
        <xdr:cNvPr id="780" name="【公民館】&#10;有形固定資産減価償却率該当値テキスト">
          <a:extLst>
            <a:ext uri="{FF2B5EF4-FFF2-40B4-BE49-F238E27FC236}">
              <a16:creationId xmlns:a16="http://schemas.microsoft.com/office/drawing/2014/main" id="{ACF0F240-D474-4C19-9A80-FEC225425938}"/>
            </a:ext>
          </a:extLst>
        </xdr:cNvPr>
        <xdr:cNvSpPr txBox="1"/>
      </xdr:nvSpPr>
      <xdr:spPr>
        <a:xfrm>
          <a:off x="16357600" y="17369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36830</xdr:rowOff>
    </xdr:from>
    <xdr:to>
      <xdr:col>81</xdr:col>
      <xdr:colOff>101600</xdr:colOff>
      <xdr:row>101</xdr:row>
      <xdr:rowOff>138430</xdr:rowOff>
    </xdr:to>
    <xdr:sp macro="" textlink="">
      <xdr:nvSpPr>
        <xdr:cNvPr id="781" name="楕円 780">
          <a:extLst>
            <a:ext uri="{FF2B5EF4-FFF2-40B4-BE49-F238E27FC236}">
              <a16:creationId xmlns:a16="http://schemas.microsoft.com/office/drawing/2014/main" id="{5BA97C12-DA4F-4A00-A266-C8416E416367}"/>
            </a:ext>
          </a:extLst>
        </xdr:cNvPr>
        <xdr:cNvSpPr/>
      </xdr:nvSpPr>
      <xdr:spPr>
        <a:xfrm>
          <a:off x="15430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87630</xdr:rowOff>
    </xdr:from>
    <xdr:to>
      <xdr:col>85</xdr:col>
      <xdr:colOff>127000</xdr:colOff>
      <xdr:row>101</xdr:row>
      <xdr:rowOff>151312</xdr:rowOff>
    </xdr:to>
    <xdr:cxnSp macro="">
      <xdr:nvCxnSpPr>
        <xdr:cNvPr id="782" name="直線コネクタ 781">
          <a:extLst>
            <a:ext uri="{FF2B5EF4-FFF2-40B4-BE49-F238E27FC236}">
              <a16:creationId xmlns:a16="http://schemas.microsoft.com/office/drawing/2014/main" id="{E276A592-6B31-4A34-AAF4-5A1910EEFE29}"/>
            </a:ext>
          </a:extLst>
        </xdr:cNvPr>
        <xdr:cNvCxnSpPr/>
      </xdr:nvCxnSpPr>
      <xdr:spPr>
        <a:xfrm>
          <a:off x="15481300" y="17404080"/>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146231</xdr:rowOff>
    </xdr:from>
    <xdr:to>
      <xdr:col>76</xdr:col>
      <xdr:colOff>165100</xdr:colOff>
      <xdr:row>101</xdr:row>
      <xdr:rowOff>76381</xdr:rowOff>
    </xdr:to>
    <xdr:sp macro="" textlink="">
      <xdr:nvSpPr>
        <xdr:cNvPr id="783" name="楕円 782">
          <a:extLst>
            <a:ext uri="{FF2B5EF4-FFF2-40B4-BE49-F238E27FC236}">
              <a16:creationId xmlns:a16="http://schemas.microsoft.com/office/drawing/2014/main" id="{C2DFBE66-8136-4D48-BAF9-55B9175B4D4E}"/>
            </a:ext>
          </a:extLst>
        </xdr:cNvPr>
        <xdr:cNvSpPr/>
      </xdr:nvSpPr>
      <xdr:spPr>
        <a:xfrm>
          <a:off x="14541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25581</xdr:rowOff>
    </xdr:from>
    <xdr:to>
      <xdr:col>81</xdr:col>
      <xdr:colOff>50800</xdr:colOff>
      <xdr:row>101</xdr:row>
      <xdr:rowOff>87630</xdr:rowOff>
    </xdr:to>
    <xdr:cxnSp macro="">
      <xdr:nvCxnSpPr>
        <xdr:cNvPr id="784" name="直線コネクタ 783">
          <a:extLst>
            <a:ext uri="{FF2B5EF4-FFF2-40B4-BE49-F238E27FC236}">
              <a16:creationId xmlns:a16="http://schemas.microsoft.com/office/drawing/2014/main" id="{026E382A-58EE-418A-AF4C-4FBDC87EDBD6}"/>
            </a:ext>
          </a:extLst>
        </xdr:cNvPr>
        <xdr:cNvCxnSpPr/>
      </xdr:nvCxnSpPr>
      <xdr:spPr>
        <a:xfrm>
          <a:off x="14592300" y="173420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82550</xdr:rowOff>
    </xdr:from>
    <xdr:to>
      <xdr:col>72</xdr:col>
      <xdr:colOff>38100</xdr:colOff>
      <xdr:row>101</xdr:row>
      <xdr:rowOff>12700</xdr:rowOff>
    </xdr:to>
    <xdr:sp macro="" textlink="">
      <xdr:nvSpPr>
        <xdr:cNvPr id="785" name="楕円 784">
          <a:extLst>
            <a:ext uri="{FF2B5EF4-FFF2-40B4-BE49-F238E27FC236}">
              <a16:creationId xmlns:a16="http://schemas.microsoft.com/office/drawing/2014/main" id="{03884105-AFE3-4F79-A207-6A7005928F93}"/>
            </a:ext>
          </a:extLst>
        </xdr:cNvPr>
        <xdr:cNvSpPr/>
      </xdr:nvSpPr>
      <xdr:spPr>
        <a:xfrm>
          <a:off x="13652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133350</xdr:rowOff>
    </xdr:from>
    <xdr:to>
      <xdr:col>76</xdr:col>
      <xdr:colOff>114300</xdr:colOff>
      <xdr:row>101</xdr:row>
      <xdr:rowOff>25581</xdr:rowOff>
    </xdr:to>
    <xdr:cxnSp macro="">
      <xdr:nvCxnSpPr>
        <xdr:cNvPr id="786" name="直線コネクタ 785">
          <a:extLst>
            <a:ext uri="{FF2B5EF4-FFF2-40B4-BE49-F238E27FC236}">
              <a16:creationId xmlns:a16="http://schemas.microsoft.com/office/drawing/2014/main" id="{6DE0849D-3BC6-46F7-9462-45E49EC57779}"/>
            </a:ext>
          </a:extLst>
        </xdr:cNvPr>
        <xdr:cNvCxnSpPr/>
      </xdr:nvCxnSpPr>
      <xdr:spPr>
        <a:xfrm>
          <a:off x="13703300" y="1727835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79284</xdr:rowOff>
    </xdr:from>
    <xdr:to>
      <xdr:col>67</xdr:col>
      <xdr:colOff>101600</xdr:colOff>
      <xdr:row>101</xdr:row>
      <xdr:rowOff>9434</xdr:rowOff>
    </xdr:to>
    <xdr:sp macro="" textlink="">
      <xdr:nvSpPr>
        <xdr:cNvPr id="787" name="楕円 786">
          <a:extLst>
            <a:ext uri="{FF2B5EF4-FFF2-40B4-BE49-F238E27FC236}">
              <a16:creationId xmlns:a16="http://schemas.microsoft.com/office/drawing/2014/main" id="{384A89BB-A5DC-49BB-BF27-A140ACBB3E27}"/>
            </a:ext>
          </a:extLst>
        </xdr:cNvPr>
        <xdr:cNvSpPr/>
      </xdr:nvSpPr>
      <xdr:spPr>
        <a:xfrm>
          <a:off x="12763500" y="17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130084</xdr:rowOff>
    </xdr:from>
    <xdr:to>
      <xdr:col>71</xdr:col>
      <xdr:colOff>177800</xdr:colOff>
      <xdr:row>100</xdr:row>
      <xdr:rowOff>133350</xdr:rowOff>
    </xdr:to>
    <xdr:cxnSp macro="">
      <xdr:nvCxnSpPr>
        <xdr:cNvPr id="788" name="直線コネクタ 787">
          <a:extLst>
            <a:ext uri="{FF2B5EF4-FFF2-40B4-BE49-F238E27FC236}">
              <a16:creationId xmlns:a16="http://schemas.microsoft.com/office/drawing/2014/main" id="{83A6DFF0-E31D-4D3A-B75B-47B52A4B66F5}"/>
            </a:ext>
          </a:extLst>
        </xdr:cNvPr>
        <xdr:cNvCxnSpPr/>
      </xdr:nvCxnSpPr>
      <xdr:spPr>
        <a:xfrm>
          <a:off x="12814300" y="172750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118127</xdr:rowOff>
    </xdr:from>
    <xdr:ext cx="405111" cy="259045"/>
    <xdr:sp macro="" textlink="">
      <xdr:nvSpPr>
        <xdr:cNvPr id="789" name="n_1aveValue【公民館】&#10;有形固定資産減価償却率">
          <a:extLst>
            <a:ext uri="{FF2B5EF4-FFF2-40B4-BE49-F238E27FC236}">
              <a16:creationId xmlns:a16="http://schemas.microsoft.com/office/drawing/2014/main" id="{43B5DE27-3C90-4AD4-B6AC-6E4DA06598A2}"/>
            </a:ext>
          </a:extLst>
        </xdr:cNvPr>
        <xdr:cNvSpPr txBox="1"/>
      </xdr:nvSpPr>
      <xdr:spPr>
        <a:xfrm>
          <a:off x="15266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127925</xdr:rowOff>
    </xdr:from>
    <xdr:ext cx="405111" cy="259045"/>
    <xdr:sp macro="" textlink="">
      <xdr:nvSpPr>
        <xdr:cNvPr id="790" name="n_2aveValue【公民館】&#10;有形固定資産減価償却率">
          <a:extLst>
            <a:ext uri="{FF2B5EF4-FFF2-40B4-BE49-F238E27FC236}">
              <a16:creationId xmlns:a16="http://schemas.microsoft.com/office/drawing/2014/main" id="{284316D6-823D-4F05-A9E0-AB08674532C7}"/>
            </a:ext>
          </a:extLst>
        </xdr:cNvPr>
        <xdr:cNvSpPr txBox="1"/>
      </xdr:nvSpPr>
      <xdr:spPr>
        <a:xfrm>
          <a:off x="14389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74040</xdr:rowOff>
    </xdr:from>
    <xdr:ext cx="405111" cy="259045"/>
    <xdr:sp macro="" textlink="">
      <xdr:nvSpPr>
        <xdr:cNvPr id="791" name="n_3aveValue【公民館】&#10;有形固定資産減価償却率">
          <a:extLst>
            <a:ext uri="{FF2B5EF4-FFF2-40B4-BE49-F238E27FC236}">
              <a16:creationId xmlns:a16="http://schemas.microsoft.com/office/drawing/2014/main" id="{9929E16D-4BE0-46D9-BFE4-341A19BBEE24}"/>
            </a:ext>
          </a:extLst>
        </xdr:cNvPr>
        <xdr:cNvSpPr txBox="1"/>
      </xdr:nvSpPr>
      <xdr:spPr>
        <a:xfrm>
          <a:off x="13500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792" name="n_4aveValue【公民館】&#10;有形固定資産減価償却率">
          <a:extLst>
            <a:ext uri="{FF2B5EF4-FFF2-40B4-BE49-F238E27FC236}">
              <a16:creationId xmlns:a16="http://schemas.microsoft.com/office/drawing/2014/main" id="{9F92A558-D2C2-4AAF-A079-C8FBA4870308}"/>
            </a:ext>
          </a:extLst>
        </xdr:cNvPr>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154957</xdr:rowOff>
    </xdr:from>
    <xdr:ext cx="405111" cy="259045"/>
    <xdr:sp macro="" textlink="">
      <xdr:nvSpPr>
        <xdr:cNvPr id="793" name="n_1mainValue【公民館】&#10;有形固定資産減価償却率">
          <a:extLst>
            <a:ext uri="{FF2B5EF4-FFF2-40B4-BE49-F238E27FC236}">
              <a16:creationId xmlns:a16="http://schemas.microsoft.com/office/drawing/2014/main" id="{5E42E3FD-D971-49C7-B5CD-6EA601A00FB7}"/>
            </a:ext>
          </a:extLst>
        </xdr:cNvPr>
        <xdr:cNvSpPr txBox="1"/>
      </xdr:nvSpPr>
      <xdr:spPr>
        <a:xfrm>
          <a:off x="152660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92908</xdr:rowOff>
    </xdr:from>
    <xdr:ext cx="405111" cy="259045"/>
    <xdr:sp macro="" textlink="">
      <xdr:nvSpPr>
        <xdr:cNvPr id="794" name="n_2mainValue【公民館】&#10;有形固定資産減価償却率">
          <a:extLst>
            <a:ext uri="{FF2B5EF4-FFF2-40B4-BE49-F238E27FC236}">
              <a16:creationId xmlns:a16="http://schemas.microsoft.com/office/drawing/2014/main" id="{41E28014-E599-46FE-9E12-4E9009261618}"/>
            </a:ext>
          </a:extLst>
        </xdr:cNvPr>
        <xdr:cNvSpPr txBox="1"/>
      </xdr:nvSpPr>
      <xdr:spPr>
        <a:xfrm>
          <a:off x="143897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29227</xdr:rowOff>
    </xdr:from>
    <xdr:ext cx="405111" cy="259045"/>
    <xdr:sp macro="" textlink="">
      <xdr:nvSpPr>
        <xdr:cNvPr id="795" name="n_3mainValue【公民館】&#10;有形固定資産減価償却率">
          <a:extLst>
            <a:ext uri="{FF2B5EF4-FFF2-40B4-BE49-F238E27FC236}">
              <a16:creationId xmlns:a16="http://schemas.microsoft.com/office/drawing/2014/main" id="{7CE6C470-1E49-400A-9743-AA85E2E14024}"/>
            </a:ext>
          </a:extLst>
        </xdr:cNvPr>
        <xdr:cNvSpPr txBox="1"/>
      </xdr:nvSpPr>
      <xdr:spPr>
        <a:xfrm>
          <a:off x="135007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25961</xdr:rowOff>
    </xdr:from>
    <xdr:ext cx="405111" cy="259045"/>
    <xdr:sp macro="" textlink="">
      <xdr:nvSpPr>
        <xdr:cNvPr id="796" name="n_4mainValue【公民館】&#10;有形固定資産減価償却率">
          <a:extLst>
            <a:ext uri="{FF2B5EF4-FFF2-40B4-BE49-F238E27FC236}">
              <a16:creationId xmlns:a16="http://schemas.microsoft.com/office/drawing/2014/main" id="{473A6091-9348-40F4-BBED-2113C9CD08DB}"/>
            </a:ext>
          </a:extLst>
        </xdr:cNvPr>
        <xdr:cNvSpPr txBox="1"/>
      </xdr:nvSpPr>
      <xdr:spPr>
        <a:xfrm>
          <a:off x="12611744" y="1699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2F8634A3-C6AF-4CE0-95E0-5C1E0BD28A9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6F394D9A-F4FB-4819-9B6A-F1463078138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59801159-B0B5-4D5F-B041-3F86D87F209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79350204-F77F-44D2-BE2E-EAC312908AA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ED87D051-CC15-47E3-891B-64E79616792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7DE14529-87D0-43DE-890B-B098A2C3AF2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5968096-C67A-48B9-A168-ADFC0C48AE8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1B2F6491-2B12-4781-BD5D-7F705DAA6D0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65BECC44-DA7E-4D40-B95C-BB2E1135D91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32D0E286-61CD-4F55-917B-CD071DB1C51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8B9A898D-218E-450D-8A50-DFA0EFE2374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60E9D334-EC40-4D14-8E17-D319F5CB4A5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DCE74E8A-B21B-446E-A203-A55625E00E0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397FF3F0-510D-4F16-8A6F-345D0B2B6EE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5856CD09-F8D5-41FC-83AD-209E43D8D84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DAE6C6CE-7AAC-4F80-B218-7962E0D708B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48909813-77E7-437D-9BA7-586FD9DA408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997E2123-9928-4E48-AA60-24197E6149F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1D121F2A-746D-45FF-9856-EF1AB527D92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EAE916B7-4D10-43BB-81B2-B57D7BB55D8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D780AE4D-62C8-4B0B-A927-DDD9AB69132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AFA08C78-28E2-4E48-8E1B-EEEC2EC601D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FAFCD456-82B3-4BA1-B67D-60555CC594C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5FED3118-393F-4E15-AAAF-2D43BC30362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6F197C2D-DBC0-43F9-94B6-4940D9D2891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2" name="直線コネクタ 821">
          <a:extLst>
            <a:ext uri="{FF2B5EF4-FFF2-40B4-BE49-F238E27FC236}">
              <a16:creationId xmlns:a16="http://schemas.microsoft.com/office/drawing/2014/main" id="{E2415904-5D9D-4EBC-B54E-EBE66241B7B9}"/>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3" name="【公民館】&#10;一人当たり面積最小値テキスト">
          <a:extLst>
            <a:ext uri="{FF2B5EF4-FFF2-40B4-BE49-F238E27FC236}">
              <a16:creationId xmlns:a16="http://schemas.microsoft.com/office/drawing/2014/main" id="{A4DADD4C-ECE4-4D37-AAA0-9D5FAC898357}"/>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4" name="直線コネクタ 823">
          <a:extLst>
            <a:ext uri="{FF2B5EF4-FFF2-40B4-BE49-F238E27FC236}">
              <a16:creationId xmlns:a16="http://schemas.microsoft.com/office/drawing/2014/main" id="{7615EA77-6E75-4D25-B017-4AF994C27AE5}"/>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5" name="【公民館】&#10;一人当たり面積最大値テキスト">
          <a:extLst>
            <a:ext uri="{FF2B5EF4-FFF2-40B4-BE49-F238E27FC236}">
              <a16:creationId xmlns:a16="http://schemas.microsoft.com/office/drawing/2014/main" id="{76581EAF-5103-44E6-B4A0-542BD54E7D60}"/>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6" name="直線コネクタ 825">
          <a:extLst>
            <a:ext uri="{FF2B5EF4-FFF2-40B4-BE49-F238E27FC236}">
              <a16:creationId xmlns:a16="http://schemas.microsoft.com/office/drawing/2014/main" id="{ADF1A31A-6D32-403F-8468-7FCAA4FCECE8}"/>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7" name="【公民館】&#10;一人当たり面積平均値テキスト">
          <a:extLst>
            <a:ext uri="{FF2B5EF4-FFF2-40B4-BE49-F238E27FC236}">
              <a16:creationId xmlns:a16="http://schemas.microsoft.com/office/drawing/2014/main" id="{F1E41347-BDB0-40D8-A606-E5F20D9A42B7}"/>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8" name="フローチャート: 判断 827">
          <a:extLst>
            <a:ext uri="{FF2B5EF4-FFF2-40B4-BE49-F238E27FC236}">
              <a16:creationId xmlns:a16="http://schemas.microsoft.com/office/drawing/2014/main" id="{5918055E-A689-48F1-BA5B-EBF09A1D8B49}"/>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9" name="フローチャート: 判断 828">
          <a:extLst>
            <a:ext uri="{FF2B5EF4-FFF2-40B4-BE49-F238E27FC236}">
              <a16:creationId xmlns:a16="http://schemas.microsoft.com/office/drawing/2014/main" id="{5C79FC0F-E084-4322-8CD3-2BFD88A4C54C}"/>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0" name="フローチャート: 判断 829">
          <a:extLst>
            <a:ext uri="{FF2B5EF4-FFF2-40B4-BE49-F238E27FC236}">
              <a16:creationId xmlns:a16="http://schemas.microsoft.com/office/drawing/2014/main" id="{BC298BF7-DA56-4518-A464-BD6AC256172E}"/>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1" name="フローチャート: 判断 830">
          <a:extLst>
            <a:ext uri="{FF2B5EF4-FFF2-40B4-BE49-F238E27FC236}">
              <a16:creationId xmlns:a16="http://schemas.microsoft.com/office/drawing/2014/main" id="{B460D04E-0F1C-4795-BA89-D4C2935B4F15}"/>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2" name="フローチャート: 判断 831">
          <a:extLst>
            <a:ext uri="{FF2B5EF4-FFF2-40B4-BE49-F238E27FC236}">
              <a16:creationId xmlns:a16="http://schemas.microsoft.com/office/drawing/2014/main" id="{D33F3863-983B-4F14-BEEB-8BB234793DA2}"/>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43CF4CF-7C6E-46B7-9ABD-585F6268034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17533CBE-28C2-4DC2-904B-AEE3BDCF41D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A3FFFFF-1889-45BE-804C-1F6CC9748EA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63AB37C8-A3FC-431C-AE64-909E37BF00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BB8161A9-BD7B-4E9F-B9EE-80195626BAF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8" name="楕円 837">
          <a:extLst>
            <a:ext uri="{FF2B5EF4-FFF2-40B4-BE49-F238E27FC236}">
              <a16:creationId xmlns:a16="http://schemas.microsoft.com/office/drawing/2014/main" id="{7A134980-6048-4899-9F10-8FBC8C0D1E33}"/>
            </a:ext>
          </a:extLst>
        </xdr:cNvPr>
        <xdr:cNvSpPr/>
      </xdr:nvSpPr>
      <xdr:spPr>
        <a:xfrm>
          <a:off x="22110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25054</xdr:rowOff>
    </xdr:from>
    <xdr:ext cx="469744" cy="259045"/>
    <xdr:sp macro="" textlink="">
      <xdr:nvSpPr>
        <xdr:cNvPr id="839" name="【公民館】&#10;一人当たり面積該当値テキスト">
          <a:extLst>
            <a:ext uri="{FF2B5EF4-FFF2-40B4-BE49-F238E27FC236}">
              <a16:creationId xmlns:a16="http://schemas.microsoft.com/office/drawing/2014/main" id="{2A977726-FE04-4985-A0FC-0FCA34E18781}"/>
            </a:ext>
          </a:extLst>
        </xdr:cNvPr>
        <xdr:cNvSpPr txBox="1"/>
      </xdr:nvSpPr>
      <xdr:spPr>
        <a:xfrm>
          <a:off x="22199600"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46627</xdr:rowOff>
    </xdr:from>
    <xdr:to>
      <xdr:col>112</xdr:col>
      <xdr:colOff>38100</xdr:colOff>
      <xdr:row>107</xdr:row>
      <xdr:rowOff>148227</xdr:rowOff>
    </xdr:to>
    <xdr:sp macro="" textlink="">
      <xdr:nvSpPr>
        <xdr:cNvPr id="840" name="楕円 839">
          <a:extLst>
            <a:ext uri="{FF2B5EF4-FFF2-40B4-BE49-F238E27FC236}">
              <a16:creationId xmlns:a16="http://schemas.microsoft.com/office/drawing/2014/main" id="{BF471FF9-EBB1-43DF-8153-6B5D7CEB5FC8}"/>
            </a:ext>
          </a:extLst>
        </xdr:cNvPr>
        <xdr:cNvSpPr/>
      </xdr:nvSpPr>
      <xdr:spPr>
        <a:xfrm>
          <a:off x="21272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97427</xdr:rowOff>
    </xdr:from>
    <xdr:to>
      <xdr:col>116</xdr:col>
      <xdr:colOff>63500</xdr:colOff>
      <xdr:row>107</xdr:row>
      <xdr:rowOff>97427</xdr:rowOff>
    </xdr:to>
    <xdr:cxnSp macro="">
      <xdr:nvCxnSpPr>
        <xdr:cNvPr id="841" name="直線コネクタ 840">
          <a:extLst>
            <a:ext uri="{FF2B5EF4-FFF2-40B4-BE49-F238E27FC236}">
              <a16:creationId xmlns:a16="http://schemas.microsoft.com/office/drawing/2014/main" id="{87E783D8-6473-4D43-A2DC-7F6DA0F66C70}"/>
            </a:ext>
          </a:extLst>
        </xdr:cNvPr>
        <xdr:cNvCxnSpPr/>
      </xdr:nvCxnSpPr>
      <xdr:spPr>
        <a:xfrm>
          <a:off x="21323300" y="184425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43362</xdr:rowOff>
    </xdr:from>
    <xdr:to>
      <xdr:col>107</xdr:col>
      <xdr:colOff>101600</xdr:colOff>
      <xdr:row>107</xdr:row>
      <xdr:rowOff>144962</xdr:rowOff>
    </xdr:to>
    <xdr:sp macro="" textlink="">
      <xdr:nvSpPr>
        <xdr:cNvPr id="842" name="楕円 841">
          <a:extLst>
            <a:ext uri="{FF2B5EF4-FFF2-40B4-BE49-F238E27FC236}">
              <a16:creationId xmlns:a16="http://schemas.microsoft.com/office/drawing/2014/main" id="{C558DC66-BF6C-457C-AC23-A68E852DDE5C}"/>
            </a:ext>
          </a:extLst>
        </xdr:cNvPr>
        <xdr:cNvSpPr/>
      </xdr:nvSpPr>
      <xdr:spPr>
        <a:xfrm>
          <a:off x="20383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94162</xdr:rowOff>
    </xdr:from>
    <xdr:to>
      <xdr:col>111</xdr:col>
      <xdr:colOff>177800</xdr:colOff>
      <xdr:row>107</xdr:row>
      <xdr:rowOff>97427</xdr:rowOff>
    </xdr:to>
    <xdr:cxnSp macro="">
      <xdr:nvCxnSpPr>
        <xdr:cNvPr id="843" name="直線コネクタ 842">
          <a:extLst>
            <a:ext uri="{FF2B5EF4-FFF2-40B4-BE49-F238E27FC236}">
              <a16:creationId xmlns:a16="http://schemas.microsoft.com/office/drawing/2014/main" id="{4C69AB41-FA2D-4686-8574-35B79A1AD29D}"/>
            </a:ext>
          </a:extLst>
        </xdr:cNvPr>
        <xdr:cNvCxnSpPr/>
      </xdr:nvCxnSpPr>
      <xdr:spPr>
        <a:xfrm>
          <a:off x="20434300" y="184393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44" name="楕円 843">
          <a:extLst>
            <a:ext uri="{FF2B5EF4-FFF2-40B4-BE49-F238E27FC236}">
              <a16:creationId xmlns:a16="http://schemas.microsoft.com/office/drawing/2014/main" id="{F3D3B259-4AE2-43D6-AC38-2D96AA0C7C46}"/>
            </a:ext>
          </a:extLst>
        </xdr:cNvPr>
        <xdr:cNvSpPr/>
      </xdr:nvSpPr>
      <xdr:spPr>
        <a:xfrm>
          <a:off x="19494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90895</xdr:rowOff>
    </xdr:from>
    <xdr:to>
      <xdr:col>107</xdr:col>
      <xdr:colOff>50800</xdr:colOff>
      <xdr:row>107</xdr:row>
      <xdr:rowOff>94162</xdr:rowOff>
    </xdr:to>
    <xdr:cxnSp macro="">
      <xdr:nvCxnSpPr>
        <xdr:cNvPr id="845" name="直線コネクタ 844">
          <a:extLst>
            <a:ext uri="{FF2B5EF4-FFF2-40B4-BE49-F238E27FC236}">
              <a16:creationId xmlns:a16="http://schemas.microsoft.com/office/drawing/2014/main" id="{7378FCB8-09AA-4FF8-8553-C95DEA590A9F}"/>
            </a:ext>
          </a:extLst>
        </xdr:cNvPr>
        <xdr:cNvCxnSpPr/>
      </xdr:nvCxnSpPr>
      <xdr:spPr>
        <a:xfrm>
          <a:off x="19545300" y="184360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846" name="楕円 845">
          <a:extLst>
            <a:ext uri="{FF2B5EF4-FFF2-40B4-BE49-F238E27FC236}">
              <a16:creationId xmlns:a16="http://schemas.microsoft.com/office/drawing/2014/main" id="{B6493CA2-6D5F-4F85-B200-BC66DB7559DB}"/>
            </a:ext>
          </a:extLst>
        </xdr:cNvPr>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90895</xdr:rowOff>
    </xdr:to>
    <xdr:cxnSp macro="">
      <xdr:nvCxnSpPr>
        <xdr:cNvPr id="847" name="直線コネクタ 846">
          <a:extLst>
            <a:ext uri="{FF2B5EF4-FFF2-40B4-BE49-F238E27FC236}">
              <a16:creationId xmlns:a16="http://schemas.microsoft.com/office/drawing/2014/main" id="{D3C4EDE8-48AD-4E02-A139-CD8FA36137A5}"/>
            </a:ext>
          </a:extLst>
        </xdr:cNvPr>
        <xdr:cNvCxnSpPr/>
      </xdr:nvCxnSpPr>
      <xdr:spPr>
        <a:xfrm>
          <a:off x="18656300" y="184327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848" name="n_1aveValue【公民館】&#10;一人当たり面積">
          <a:extLst>
            <a:ext uri="{FF2B5EF4-FFF2-40B4-BE49-F238E27FC236}">
              <a16:creationId xmlns:a16="http://schemas.microsoft.com/office/drawing/2014/main" id="{469DF69B-1AAE-4F7D-A691-201D0FB8C7D1}"/>
            </a:ext>
          </a:extLst>
        </xdr:cNvPr>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49" name="n_2aveValue【公民館】&#10;一人当たり面積">
          <a:extLst>
            <a:ext uri="{FF2B5EF4-FFF2-40B4-BE49-F238E27FC236}">
              <a16:creationId xmlns:a16="http://schemas.microsoft.com/office/drawing/2014/main" id="{AC39E932-935C-446F-A22B-37A178D741CA}"/>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850" name="n_3aveValue【公民館】&#10;一人当たり面積">
          <a:extLst>
            <a:ext uri="{FF2B5EF4-FFF2-40B4-BE49-F238E27FC236}">
              <a16:creationId xmlns:a16="http://schemas.microsoft.com/office/drawing/2014/main" id="{441219F9-2A61-4A78-92E7-21DF6EACFF16}"/>
            </a:ext>
          </a:extLst>
        </xdr:cNvPr>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851" name="n_4aveValue【公民館】&#10;一人当たり面積">
          <a:extLst>
            <a:ext uri="{FF2B5EF4-FFF2-40B4-BE49-F238E27FC236}">
              <a16:creationId xmlns:a16="http://schemas.microsoft.com/office/drawing/2014/main" id="{BFEA3FF9-B7C5-4A70-AEE8-CEE154CFC6D3}"/>
            </a:ext>
          </a:extLst>
        </xdr:cNvPr>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164754</xdr:rowOff>
    </xdr:from>
    <xdr:ext cx="469744" cy="259045"/>
    <xdr:sp macro="" textlink="">
      <xdr:nvSpPr>
        <xdr:cNvPr id="852" name="n_1mainValue【公民館】&#10;一人当たり面積">
          <a:extLst>
            <a:ext uri="{FF2B5EF4-FFF2-40B4-BE49-F238E27FC236}">
              <a16:creationId xmlns:a16="http://schemas.microsoft.com/office/drawing/2014/main" id="{41C7A63A-A42C-4987-9D00-E5C33A80E267}"/>
            </a:ext>
          </a:extLst>
        </xdr:cNvPr>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161489</xdr:rowOff>
    </xdr:from>
    <xdr:ext cx="469744" cy="259045"/>
    <xdr:sp macro="" textlink="">
      <xdr:nvSpPr>
        <xdr:cNvPr id="853" name="n_2mainValue【公民館】&#10;一人当たり面積">
          <a:extLst>
            <a:ext uri="{FF2B5EF4-FFF2-40B4-BE49-F238E27FC236}">
              <a16:creationId xmlns:a16="http://schemas.microsoft.com/office/drawing/2014/main" id="{4C8AC79C-BA84-400B-80CA-87874149148B}"/>
            </a:ext>
          </a:extLst>
        </xdr:cNvPr>
        <xdr:cNvSpPr txBox="1"/>
      </xdr:nvSpPr>
      <xdr:spPr>
        <a:xfrm>
          <a:off x="201994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854" name="n_3mainValue【公民館】&#10;一人当たり面積">
          <a:extLst>
            <a:ext uri="{FF2B5EF4-FFF2-40B4-BE49-F238E27FC236}">
              <a16:creationId xmlns:a16="http://schemas.microsoft.com/office/drawing/2014/main" id="{5565B496-D193-45A1-BEED-624008DCDB05}"/>
            </a:ext>
          </a:extLst>
        </xdr:cNvPr>
        <xdr:cNvSpPr txBox="1"/>
      </xdr:nvSpPr>
      <xdr:spPr>
        <a:xfrm>
          <a:off x="19310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154957</xdr:rowOff>
    </xdr:from>
    <xdr:ext cx="469744" cy="259045"/>
    <xdr:sp macro="" textlink="">
      <xdr:nvSpPr>
        <xdr:cNvPr id="855" name="n_4mainValue【公民館】&#10;一人当たり面積">
          <a:extLst>
            <a:ext uri="{FF2B5EF4-FFF2-40B4-BE49-F238E27FC236}">
              <a16:creationId xmlns:a16="http://schemas.microsoft.com/office/drawing/2014/main" id="{62FB754D-C316-4405-A4CC-277032AA7FD7}"/>
            </a:ext>
          </a:extLst>
        </xdr:cNvPr>
        <xdr:cNvSpPr txBox="1"/>
      </xdr:nvSpPr>
      <xdr:spPr>
        <a:xfrm>
          <a:off x="18421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F576A900-22DD-4893-9253-4D400DDBEAA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AF7C9330-B985-4C05-BBB3-8A1913C1339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100417EB-87B9-4830-B3FE-8500D9F0DA5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類似団体と比較して特に有形固定資産減価償却率が高くなっている施設は、認定こども園・幼稚園・保育所、低くなっている施設は、学校施設、公営住宅、公民館である。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については、近年新設された認定こども園等は全て民営となっており、公立保育園については新設や大きな改修もなく老朽化が進んでいるため類似団体に比べ有形固定資産減価償却率が高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学校施設については、順次計画的に小中学校で大規模改修事業を行っており、その結果類似団体に比べ有形固定資産減価償却率が低くなっている。公営住宅についても平成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年につばきの郷住宅（</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戸）が新設されたことにより学校施設同様、類似団体平均を大きく下回っている。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年度の中央公民館建替え（「にぎわいの里ののいち カミーノ」建設）に伴い、類似団体平均以下の水準となった。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今後も令和２年度に策定された個別施設計画をもとに各公共施設に対し計画的に老朽化対策を行い、維持管理費用の抑制に努めていきたい。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B1C7E1-B2D0-4727-A531-0E4580DCB18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69FA79D-73F7-49D7-B838-F572CDB88E3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EB0244-5B3A-4561-866E-B4F2B6DA1D6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DD677E0-4B08-4724-8B9F-703E1F91600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156906-1915-4D2C-8B53-6251EB100DB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D9E1B8-EB9E-40A3-AF5E-286F23EB996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975A066-EF91-44C6-AC87-F07469B4947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B20E0FC-EB74-4985-99C5-D1585EB664C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26C7F5A-0050-4BDE-A490-1B799D50ACD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D5352C4-5152-419F-95EB-DFE6B857771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54,130
53,538
13.56
21,269,400
20,609,332
555,718
11,883,639
18,994,678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03F1CD-DA8A-43F6-9FB5-AE7D98DF200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405BDD9-F270-4BC5-B2B2-79C4A64FE1D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1F9BC0-1AC8-4534-990E-F25E53E2861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AA71D69-D883-4B8E-93CD-774841B95CC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9D6CCC-2E84-473B-9837-3046859C13F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186388C-5C3E-4E26-A26D-0E8E1AB9302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6B46584-31CD-4F9E-B87A-EC2EEAF576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5108BD3-C8E6-4307-955F-29886D227E4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34799A-F88E-41A5-8DDC-85F36418840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56BDD39-7BA3-4090-A15B-80E2282F136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0126523-A996-4B1E-AAD1-48224B59050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038F02D-C3CD-48E0-83ED-EC98C71A1F6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B6BBA20-064F-446D-BCD3-FA39CFFFDC0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9DFE078-FB87-4F9A-B1A0-56B86BD2542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F60774-F7B2-46C8-B69E-513562A75EF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1F85EB5-3A26-477A-B4A3-1E092E2FDFC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EC34A10-70D0-492F-AF0E-A193F8247CC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FCD7EA5-C7B8-4BB5-A6F1-153F03DD8B3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31D4928-BE88-4996-8FEB-D1C516186A0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159DD60-D6F8-49DB-82D1-869A367B3BD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C3FD611-EA6D-4458-B511-DE7F523AAFE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3523F06-BE7A-4B62-8BEF-B6903D89439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E13795A-2BCF-44F6-8D49-16DCA13C3DE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8CDA852-33EB-4E2E-9186-AC06F8171D5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111E0F9-67DF-4989-918F-954435F05F8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9E075A7-7E9E-409B-8C43-0C4473CDE78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BF58982-CC03-4274-9121-3E71366554D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5750B69-CD24-41C7-8B10-70B85502C18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4D14231-B5EB-46EA-BF79-2469D649014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96C3BAC-9DA9-4915-98C5-3C450A9872B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968611B-FBA2-4027-BB9A-5964071418A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D30C8BB-CBE1-47B4-A513-12C38BD6ACD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DD5EAE5-0F35-45BB-9344-AABE0A26C22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B976DCD-E7C4-40FE-A589-DB81FB9368A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4815FF7-E91E-4A98-86E8-64116CC2FBF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FD6E46C-08C7-4A30-8664-BEFCFCEB2EC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FF389AB-EED1-4090-8839-60A69FDADFF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A9E38C0-BDB4-4110-B837-BE7A9B66E3B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BCB99B6-EAA4-4478-B68C-77F1CB3F727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0ED90D2-CF7E-4384-8732-38E47FD5849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B61D940-4752-4749-89D0-973F3C8FB15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E70B9DC-E7BF-4D33-A441-854C9750CD9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2052245-1532-4802-9641-8B18917D936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0E96C8B-6226-41A9-BE5B-264B4C65419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F65AE89-FD1E-4B5E-A4AC-B184904094E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6489E67-3353-471C-AEE6-A8709610AAB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D242ACFA-E3A3-4D3F-AF78-9EC922A917B5}"/>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80B801BC-86D9-48B1-A47B-CE322249E774}"/>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07FB19FF-9B43-4B7F-8F0D-8D79F826EA69}"/>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303D3E9D-EDAD-4A89-92C7-D29E5A17D6CF}"/>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3BA0020C-27E2-4206-84FE-73EDB0AC582E}"/>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7BA96960-61D5-4B5C-A9A3-11CF17C58F86}"/>
            </a:ext>
          </a:extLst>
        </xdr:cNvPr>
        <xdr:cNvSpPr txBox="1"/>
      </xdr:nvSpPr>
      <xdr:spPr>
        <a:xfrm>
          <a:off x="4673600" y="643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22DAF4C7-F37A-4C0E-913D-CD555DDE5CD2}"/>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20E4E02C-1D43-4DAB-9219-1A26B155BECB}"/>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CF7D02D6-847A-4DDE-9BA0-CFFEEF845CF3}"/>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98B3C8F8-40DE-49E6-9F51-EBCFE0733661}"/>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57D77537-ABFC-4D59-A29F-D13129239609}"/>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4E52EC6-2951-4793-9332-36DD7D31783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C6D56E9-FEBC-49EF-A13F-9D0F33DDF96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A8EF7AD-F99B-499F-A1EE-FC17BAE9C25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B8A341D-FDC4-4581-A496-D862027A0EC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10E9C52-5958-4335-8F16-6B37A67BD68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95613</xdr:rowOff>
    </xdr:from>
    <xdr:to>
      <xdr:col>24</xdr:col>
      <xdr:colOff>114300</xdr:colOff>
      <xdr:row>35</xdr:row>
      <xdr:rowOff>25763</xdr:rowOff>
    </xdr:to>
    <xdr:sp macro="" textlink="">
      <xdr:nvSpPr>
        <xdr:cNvPr id="74" name="楕円 73">
          <a:extLst>
            <a:ext uri="{FF2B5EF4-FFF2-40B4-BE49-F238E27FC236}">
              <a16:creationId xmlns:a16="http://schemas.microsoft.com/office/drawing/2014/main" id="{11ECA2C4-9423-46AB-9EC3-4F7F5811B53C}"/>
            </a:ext>
          </a:extLst>
        </xdr:cNvPr>
        <xdr:cNvSpPr/>
      </xdr:nvSpPr>
      <xdr:spPr>
        <a:xfrm>
          <a:off x="45847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118490</xdr:rowOff>
    </xdr:from>
    <xdr:ext cx="405111" cy="259045"/>
    <xdr:sp macro="" textlink="">
      <xdr:nvSpPr>
        <xdr:cNvPr id="75" name="【図書館】&#10;有形固定資産減価償却率該当値テキスト">
          <a:extLst>
            <a:ext uri="{FF2B5EF4-FFF2-40B4-BE49-F238E27FC236}">
              <a16:creationId xmlns:a16="http://schemas.microsoft.com/office/drawing/2014/main" id="{6CF131EF-DC2D-4989-AEBD-2037A67BED63}"/>
            </a:ext>
          </a:extLst>
        </xdr:cNvPr>
        <xdr:cNvSpPr txBox="1"/>
      </xdr:nvSpPr>
      <xdr:spPr>
        <a:xfrm>
          <a:off x="4673600" y="57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31931</xdr:rowOff>
    </xdr:from>
    <xdr:to>
      <xdr:col>20</xdr:col>
      <xdr:colOff>38100</xdr:colOff>
      <xdr:row>34</xdr:row>
      <xdr:rowOff>133531</xdr:rowOff>
    </xdr:to>
    <xdr:sp macro="" textlink="">
      <xdr:nvSpPr>
        <xdr:cNvPr id="76" name="楕円 75">
          <a:extLst>
            <a:ext uri="{FF2B5EF4-FFF2-40B4-BE49-F238E27FC236}">
              <a16:creationId xmlns:a16="http://schemas.microsoft.com/office/drawing/2014/main" id="{DD1DC514-BF57-43D2-9B8F-0BF331735A15}"/>
            </a:ext>
          </a:extLst>
        </xdr:cNvPr>
        <xdr:cNvSpPr/>
      </xdr:nvSpPr>
      <xdr:spPr>
        <a:xfrm>
          <a:off x="3746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82731</xdr:rowOff>
    </xdr:from>
    <xdr:to>
      <xdr:col>24</xdr:col>
      <xdr:colOff>63500</xdr:colOff>
      <xdr:row>34</xdr:row>
      <xdr:rowOff>146413</xdr:rowOff>
    </xdr:to>
    <xdr:cxnSp macro="">
      <xdr:nvCxnSpPr>
        <xdr:cNvPr id="77" name="直線コネクタ 76">
          <a:extLst>
            <a:ext uri="{FF2B5EF4-FFF2-40B4-BE49-F238E27FC236}">
              <a16:creationId xmlns:a16="http://schemas.microsoft.com/office/drawing/2014/main" id="{E45B44B7-AC1E-4747-A3A3-D92B9EB06F32}"/>
            </a:ext>
          </a:extLst>
        </xdr:cNvPr>
        <xdr:cNvCxnSpPr/>
      </xdr:nvCxnSpPr>
      <xdr:spPr>
        <a:xfrm>
          <a:off x="3797300" y="5912031"/>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141333</xdr:rowOff>
    </xdr:from>
    <xdr:to>
      <xdr:col>15</xdr:col>
      <xdr:colOff>101600</xdr:colOff>
      <xdr:row>34</xdr:row>
      <xdr:rowOff>71483</xdr:rowOff>
    </xdr:to>
    <xdr:sp macro="" textlink="">
      <xdr:nvSpPr>
        <xdr:cNvPr id="78" name="楕円 77">
          <a:extLst>
            <a:ext uri="{FF2B5EF4-FFF2-40B4-BE49-F238E27FC236}">
              <a16:creationId xmlns:a16="http://schemas.microsoft.com/office/drawing/2014/main" id="{4907977E-D783-4D0F-99D4-C267F7DF4DA1}"/>
            </a:ext>
          </a:extLst>
        </xdr:cNvPr>
        <xdr:cNvSpPr/>
      </xdr:nvSpPr>
      <xdr:spPr>
        <a:xfrm>
          <a:off x="2857500" y="57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20683</xdr:rowOff>
    </xdr:from>
    <xdr:to>
      <xdr:col>19</xdr:col>
      <xdr:colOff>177800</xdr:colOff>
      <xdr:row>34</xdr:row>
      <xdr:rowOff>82731</xdr:rowOff>
    </xdr:to>
    <xdr:cxnSp macro="">
      <xdr:nvCxnSpPr>
        <xdr:cNvPr id="79" name="直線コネクタ 78">
          <a:extLst>
            <a:ext uri="{FF2B5EF4-FFF2-40B4-BE49-F238E27FC236}">
              <a16:creationId xmlns:a16="http://schemas.microsoft.com/office/drawing/2014/main" id="{6E77A3AF-82BA-41E2-9831-E80FB48840F4}"/>
            </a:ext>
          </a:extLst>
        </xdr:cNvPr>
        <xdr:cNvCxnSpPr/>
      </xdr:nvCxnSpPr>
      <xdr:spPr>
        <a:xfrm>
          <a:off x="2908300" y="584998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77651</xdr:rowOff>
    </xdr:from>
    <xdr:to>
      <xdr:col>10</xdr:col>
      <xdr:colOff>165100</xdr:colOff>
      <xdr:row>34</xdr:row>
      <xdr:rowOff>7801</xdr:rowOff>
    </xdr:to>
    <xdr:sp macro="" textlink="">
      <xdr:nvSpPr>
        <xdr:cNvPr id="80" name="楕円 79">
          <a:extLst>
            <a:ext uri="{FF2B5EF4-FFF2-40B4-BE49-F238E27FC236}">
              <a16:creationId xmlns:a16="http://schemas.microsoft.com/office/drawing/2014/main" id="{54A464C3-B585-4735-9F0D-0F9B30E37CCF}"/>
            </a:ext>
          </a:extLst>
        </xdr:cNvPr>
        <xdr:cNvSpPr/>
      </xdr:nvSpPr>
      <xdr:spPr>
        <a:xfrm>
          <a:off x="1968500" y="57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128451</xdr:rowOff>
    </xdr:from>
    <xdr:to>
      <xdr:col>15</xdr:col>
      <xdr:colOff>50800</xdr:colOff>
      <xdr:row>34</xdr:row>
      <xdr:rowOff>20683</xdr:rowOff>
    </xdr:to>
    <xdr:cxnSp macro="">
      <xdr:nvCxnSpPr>
        <xdr:cNvPr id="81" name="直線コネクタ 80">
          <a:extLst>
            <a:ext uri="{FF2B5EF4-FFF2-40B4-BE49-F238E27FC236}">
              <a16:creationId xmlns:a16="http://schemas.microsoft.com/office/drawing/2014/main" id="{42040E23-7A9B-4308-894C-BF2A3A024C6A}"/>
            </a:ext>
          </a:extLst>
        </xdr:cNvPr>
        <xdr:cNvCxnSpPr/>
      </xdr:nvCxnSpPr>
      <xdr:spPr>
        <a:xfrm>
          <a:off x="2019300" y="5786301"/>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15603</xdr:rowOff>
    </xdr:from>
    <xdr:to>
      <xdr:col>6</xdr:col>
      <xdr:colOff>38100</xdr:colOff>
      <xdr:row>33</xdr:row>
      <xdr:rowOff>117203</xdr:rowOff>
    </xdr:to>
    <xdr:sp macro="" textlink="">
      <xdr:nvSpPr>
        <xdr:cNvPr id="82" name="楕円 81">
          <a:extLst>
            <a:ext uri="{FF2B5EF4-FFF2-40B4-BE49-F238E27FC236}">
              <a16:creationId xmlns:a16="http://schemas.microsoft.com/office/drawing/2014/main" id="{79DF575C-F313-4C87-A624-7EF528A390FE}"/>
            </a:ext>
          </a:extLst>
        </xdr:cNvPr>
        <xdr:cNvSpPr/>
      </xdr:nvSpPr>
      <xdr:spPr>
        <a:xfrm>
          <a:off x="1079500" y="56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66403</xdr:rowOff>
    </xdr:from>
    <xdr:to>
      <xdr:col>10</xdr:col>
      <xdr:colOff>114300</xdr:colOff>
      <xdr:row>33</xdr:row>
      <xdr:rowOff>128451</xdr:rowOff>
    </xdr:to>
    <xdr:cxnSp macro="">
      <xdr:nvCxnSpPr>
        <xdr:cNvPr id="83" name="直線コネクタ 82">
          <a:extLst>
            <a:ext uri="{FF2B5EF4-FFF2-40B4-BE49-F238E27FC236}">
              <a16:creationId xmlns:a16="http://schemas.microsoft.com/office/drawing/2014/main" id="{D76D62C6-03D9-4B7A-B9A0-635117CBCCC3}"/>
            </a:ext>
          </a:extLst>
        </xdr:cNvPr>
        <xdr:cNvCxnSpPr/>
      </xdr:nvCxnSpPr>
      <xdr:spPr>
        <a:xfrm>
          <a:off x="1130300" y="572425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84" name="n_1aveValue【図書館】&#10;有形固定資産減価償却率">
          <a:extLst>
            <a:ext uri="{FF2B5EF4-FFF2-40B4-BE49-F238E27FC236}">
              <a16:creationId xmlns:a16="http://schemas.microsoft.com/office/drawing/2014/main" id="{9B84BBDC-7954-45A7-B2BD-F56C7987D920}"/>
            </a:ext>
          </a:extLst>
        </xdr:cNvPr>
        <xdr:cNvSpPr txBox="1"/>
      </xdr:nvSpPr>
      <xdr:spPr>
        <a:xfrm>
          <a:off x="35820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145886</xdr:rowOff>
    </xdr:from>
    <xdr:ext cx="405111" cy="259045"/>
    <xdr:sp macro="" textlink="">
      <xdr:nvSpPr>
        <xdr:cNvPr id="85" name="n_2aveValue【図書館】&#10;有形固定資産減価償却率">
          <a:extLst>
            <a:ext uri="{FF2B5EF4-FFF2-40B4-BE49-F238E27FC236}">
              <a16:creationId xmlns:a16="http://schemas.microsoft.com/office/drawing/2014/main" id="{43ABC67A-D4B4-4FEE-82CD-89BF1C295487}"/>
            </a:ext>
          </a:extLst>
        </xdr:cNvPr>
        <xdr:cNvSpPr txBox="1"/>
      </xdr:nvSpPr>
      <xdr:spPr>
        <a:xfrm>
          <a:off x="2705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119760</xdr:rowOff>
    </xdr:from>
    <xdr:ext cx="405111" cy="259045"/>
    <xdr:sp macro="" textlink="">
      <xdr:nvSpPr>
        <xdr:cNvPr id="86" name="n_3aveValue【図書館】&#10;有形固定資産減価償却率">
          <a:extLst>
            <a:ext uri="{FF2B5EF4-FFF2-40B4-BE49-F238E27FC236}">
              <a16:creationId xmlns:a16="http://schemas.microsoft.com/office/drawing/2014/main" id="{4C763E94-1AA7-4618-B650-93D2B23B91C0}"/>
            </a:ext>
          </a:extLst>
        </xdr:cNvPr>
        <xdr:cNvSpPr txBox="1"/>
      </xdr:nvSpPr>
      <xdr:spPr>
        <a:xfrm>
          <a:off x="1816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a:extLst>
            <a:ext uri="{FF2B5EF4-FFF2-40B4-BE49-F238E27FC236}">
              <a16:creationId xmlns:a16="http://schemas.microsoft.com/office/drawing/2014/main" id="{60475104-8D9D-465C-B38E-E48925E98AC8}"/>
            </a:ext>
          </a:extLst>
        </xdr:cNvPr>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150058</xdr:rowOff>
    </xdr:from>
    <xdr:ext cx="405111" cy="259045"/>
    <xdr:sp macro="" textlink="">
      <xdr:nvSpPr>
        <xdr:cNvPr id="88" name="n_1mainValue【図書館】&#10;有形固定資産減価償却率">
          <a:extLst>
            <a:ext uri="{FF2B5EF4-FFF2-40B4-BE49-F238E27FC236}">
              <a16:creationId xmlns:a16="http://schemas.microsoft.com/office/drawing/2014/main" id="{C28D24DF-DA6C-4410-BA32-8D0BB3DAFB7E}"/>
            </a:ext>
          </a:extLst>
        </xdr:cNvPr>
        <xdr:cNvSpPr txBox="1"/>
      </xdr:nvSpPr>
      <xdr:spPr>
        <a:xfrm>
          <a:off x="35820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88010</xdr:rowOff>
    </xdr:from>
    <xdr:ext cx="405111" cy="259045"/>
    <xdr:sp macro="" textlink="">
      <xdr:nvSpPr>
        <xdr:cNvPr id="89" name="n_2mainValue【図書館】&#10;有形固定資産減価償却率">
          <a:extLst>
            <a:ext uri="{FF2B5EF4-FFF2-40B4-BE49-F238E27FC236}">
              <a16:creationId xmlns:a16="http://schemas.microsoft.com/office/drawing/2014/main" id="{D43B6F31-FBED-4CAC-95A7-A79DBC27FFA0}"/>
            </a:ext>
          </a:extLst>
        </xdr:cNvPr>
        <xdr:cNvSpPr txBox="1"/>
      </xdr:nvSpPr>
      <xdr:spPr>
        <a:xfrm>
          <a:off x="2705744" y="557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24328</xdr:rowOff>
    </xdr:from>
    <xdr:ext cx="340478" cy="259045"/>
    <xdr:sp macro="" textlink="">
      <xdr:nvSpPr>
        <xdr:cNvPr id="90" name="n_3mainValue【図書館】&#10;有形固定資産減価償却率">
          <a:extLst>
            <a:ext uri="{FF2B5EF4-FFF2-40B4-BE49-F238E27FC236}">
              <a16:creationId xmlns:a16="http://schemas.microsoft.com/office/drawing/2014/main" id="{F465539D-C47B-40DD-955A-8565E95E4E6D}"/>
            </a:ext>
          </a:extLst>
        </xdr:cNvPr>
        <xdr:cNvSpPr txBox="1"/>
      </xdr:nvSpPr>
      <xdr:spPr>
        <a:xfrm>
          <a:off x="1849061" y="5510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133730</xdr:rowOff>
    </xdr:from>
    <xdr:ext cx="340478" cy="259045"/>
    <xdr:sp macro="" textlink="">
      <xdr:nvSpPr>
        <xdr:cNvPr id="91" name="n_4mainValue【図書館】&#10;有形固定資産減価償却率">
          <a:extLst>
            <a:ext uri="{FF2B5EF4-FFF2-40B4-BE49-F238E27FC236}">
              <a16:creationId xmlns:a16="http://schemas.microsoft.com/office/drawing/2014/main" id="{370C097C-4415-4A92-9067-BCC4E0AF959C}"/>
            </a:ext>
          </a:extLst>
        </xdr:cNvPr>
        <xdr:cNvSpPr txBox="1"/>
      </xdr:nvSpPr>
      <xdr:spPr>
        <a:xfrm>
          <a:off x="960061" y="5448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0370A05-37DF-4C0D-A225-422BD4377D6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A4A6D63-494F-45BD-9726-61786DC5611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67A1950-FCB8-4535-A747-FB4E4E0A43B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7A001E8-C6DD-4B59-88F7-0C374AA6BC4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F1D6048-F865-4A65-988F-9EB080ADEC8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C0CDFC4-0B59-48A6-9DD3-D4B4EE79BA5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9F0900C-288E-40C6-AF79-BA5A9BEEC6A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D3C841C-BA11-4B22-875E-5F8E96EDC3F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B6711D2-2AE9-46DA-9DDE-DE578CDAD67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EA5281F-844D-43ED-AB5D-10B593132BF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D5338657-794B-40DD-97B8-034651481EF6}"/>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633D9EAE-F82B-4405-9296-5D673076A2F5}"/>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2187D19B-5518-40A3-A4AD-5B58A052DD9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E5BD331B-BFC0-4824-A316-723AB833456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A1645D36-78D2-4FB7-8AFD-5237C572A429}"/>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43F6B48C-58C1-48C9-93BA-F65AEA1441B1}"/>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82D07D64-B026-4E11-BF63-867F8C1422C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E00275F7-B9D8-4412-B9B0-AF7A8A9298D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A8D3EBA-ADB4-4F6E-9AB5-92C51BF5D6D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B1EBC5E-A5E6-4163-A610-DF6BE71633AE}"/>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1508330C-99DC-4ADD-BC62-78FA0CE58676}"/>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B83FC875-C67C-4ECA-9202-AD2EBF8FAA44}"/>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A88F0497-E4B5-4FF5-A193-62020084B226}"/>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F0653903-917B-4113-8B05-ADB92C502E41}"/>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F4F25EDB-29A7-42CC-B9FC-E84EF1C9A6CE}"/>
            </a:ext>
          </a:extLst>
        </xdr:cNvPr>
        <xdr:cNvSpPr txBox="1"/>
      </xdr:nvSpPr>
      <xdr:spPr>
        <a:xfrm>
          <a:off x="10515600" y="673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52B62E77-5C1E-4299-8013-CAA6A248AC24}"/>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69094F39-A749-4A4D-A76F-90387CD263A8}"/>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0E2BD5B6-F269-4F6C-A972-036595B2E5D9}"/>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DDECB0C5-CA4F-4B4E-B352-9DD0DD13F2F9}"/>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8C92B90E-C868-4C7B-B313-4B0A3B53454C}"/>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304AB60-33DB-4B72-A8F4-866ECCBAE6B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23D1F24-F68F-4FC6-BAF0-B647C78D51D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7C7F69C-33B2-4400-8F3E-64297698170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5956404-7177-4DF0-AEB7-D707B58D241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519FD0E-665F-4C94-9E69-964D1573D9D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53975</xdr:rowOff>
    </xdr:from>
    <xdr:to>
      <xdr:col>55</xdr:col>
      <xdr:colOff>50800</xdr:colOff>
      <xdr:row>37</xdr:row>
      <xdr:rowOff>155575</xdr:rowOff>
    </xdr:to>
    <xdr:sp macro="" textlink="">
      <xdr:nvSpPr>
        <xdr:cNvPr id="127" name="楕円 126">
          <a:extLst>
            <a:ext uri="{FF2B5EF4-FFF2-40B4-BE49-F238E27FC236}">
              <a16:creationId xmlns:a16="http://schemas.microsoft.com/office/drawing/2014/main" id="{6A947427-62B6-4EE3-A346-5304CA514766}"/>
            </a:ext>
          </a:extLst>
        </xdr:cNvPr>
        <xdr:cNvSpPr/>
      </xdr:nvSpPr>
      <xdr:spPr>
        <a:xfrm>
          <a:off x="10426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76852</xdr:rowOff>
    </xdr:from>
    <xdr:ext cx="469744" cy="259045"/>
    <xdr:sp macro="" textlink="">
      <xdr:nvSpPr>
        <xdr:cNvPr id="128" name="【図書館】&#10;一人当たり面積該当値テキスト">
          <a:extLst>
            <a:ext uri="{FF2B5EF4-FFF2-40B4-BE49-F238E27FC236}">
              <a16:creationId xmlns:a16="http://schemas.microsoft.com/office/drawing/2014/main" id="{4F8E13E2-FBE1-4674-BEE9-F0A63459B479}"/>
            </a:ext>
          </a:extLst>
        </xdr:cNvPr>
        <xdr:cNvSpPr txBox="1"/>
      </xdr:nvSpPr>
      <xdr:spPr>
        <a:xfrm>
          <a:off x="10515600" y="624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48260</xdr:rowOff>
    </xdr:from>
    <xdr:to>
      <xdr:col>50</xdr:col>
      <xdr:colOff>165100</xdr:colOff>
      <xdr:row>37</xdr:row>
      <xdr:rowOff>149860</xdr:rowOff>
    </xdr:to>
    <xdr:sp macro="" textlink="">
      <xdr:nvSpPr>
        <xdr:cNvPr id="129" name="楕円 128">
          <a:extLst>
            <a:ext uri="{FF2B5EF4-FFF2-40B4-BE49-F238E27FC236}">
              <a16:creationId xmlns:a16="http://schemas.microsoft.com/office/drawing/2014/main" id="{63540ECB-800F-43EF-A3EE-A974270717D5}"/>
            </a:ext>
          </a:extLst>
        </xdr:cNvPr>
        <xdr:cNvSpPr/>
      </xdr:nvSpPr>
      <xdr:spPr>
        <a:xfrm>
          <a:off x="958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99060</xdr:rowOff>
    </xdr:from>
    <xdr:to>
      <xdr:col>55</xdr:col>
      <xdr:colOff>0</xdr:colOff>
      <xdr:row>37</xdr:row>
      <xdr:rowOff>104775</xdr:rowOff>
    </xdr:to>
    <xdr:cxnSp macro="">
      <xdr:nvCxnSpPr>
        <xdr:cNvPr id="130" name="直線コネクタ 129">
          <a:extLst>
            <a:ext uri="{FF2B5EF4-FFF2-40B4-BE49-F238E27FC236}">
              <a16:creationId xmlns:a16="http://schemas.microsoft.com/office/drawing/2014/main" id="{8E5576B3-F842-4B0A-A938-7AFF81238F03}"/>
            </a:ext>
          </a:extLst>
        </xdr:cNvPr>
        <xdr:cNvCxnSpPr/>
      </xdr:nvCxnSpPr>
      <xdr:spPr>
        <a:xfrm>
          <a:off x="9639300" y="64427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48260</xdr:rowOff>
    </xdr:from>
    <xdr:to>
      <xdr:col>46</xdr:col>
      <xdr:colOff>38100</xdr:colOff>
      <xdr:row>37</xdr:row>
      <xdr:rowOff>149860</xdr:rowOff>
    </xdr:to>
    <xdr:sp macro="" textlink="">
      <xdr:nvSpPr>
        <xdr:cNvPr id="131" name="楕円 130">
          <a:extLst>
            <a:ext uri="{FF2B5EF4-FFF2-40B4-BE49-F238E27FC236}">
              <a16:creationId xmlns:a16="http://schemas.microsoft.com/office/drawing/2014/main" id="{799E022F-10E4-4379-8771-0726F535ECA6}"/>
            </a:ext>
          </a:extLst>
        </xdr:cNvPr>
        <xdr:cNvSpPr/>
      </xdr:nvSpPr>
      <xdr:spPr>
        <a:xfrm>
          <a:off x="869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99060</xdr:rowOff>
    </xdr:from>
    <xdr:to>
      <xdr:col>50</xdr:col>
      <xdr:colOff>114300</xdr:colOff>
      <xdr:row>37</xdr:row>
      <xdr:rowOff>99060</xdr:rowOff>
    </xdr:to>
    <xdr:cxnSp macro="">
      <xdr:nvCxnSpPr>
        <xdr:cNvPr id="132" name="直線コネクタ 131">
          <a:extLst>
            <a:ext uri="{FF2B5EF4-FFF2-40B4-BE49-F238E27FC236}">
              <a16:creationId xmlns:a16="http://schemas.microsoft.com/office/drawing/2014/main" id="{1844100F-0A7B-49B4-96E3-F87F23220E59}"/>
            </a:ext>
          </a:extLst>
        </xdr:cNvPr>
        <xdr:cNvCxnSpPr/>
      </xdr:nvCxnSpPr>
      <xdr:spPr>
        <a:xfrm>
          <a:off x="8750300" y="6442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36830</xdr:rowOff>
    </xdr:from>
    <xdr:to>
      <xdr:col>41</xdr:col>
      <xdr:colOff>101600</xdr:colOff>
      <xdr:row>37</xdr:row>
      <xdr:rowOff>138430</xdr:rowOff>
    </xdr:to>
    <xdr:sp macro="" textlink="">
      <xdr:nvSpPr>
        <xdr:cNvPr id="133" name="楕円 132">
          <a:extLst>
            <a:ext uri="{FF2B5EF4-FFF2-40B4-BE49-F238E27FC236}">
              <a16:creationId xmlns:a16="http://schemas.microsoft.com/office/drawing/2014/main" id="{D0B5BED2-94A4-407E-A33A-498CD2B27262}"/>
            </a:ext>
          </a:extLst>
        </xdr:cNvPr>
        <xdr:cNvSpPr/>
      </xdr:nvSpPr>
      <xdr:spPr>
        <a:xfrm>
          <a:off x="781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87630</xdr:rowOff>
    </xdr:from>
    <xdr:to>
      <xdr:col>45</xdr:col>
      <xdr:colOff>177800</xdr:colOff>
      <xdr:row>37</xdr:row>
      <xdr:rowOff>99060</xdr:rowOff>
    </xdr:to>
    <xdr:cxnSp macro="">
      <xdr:nvCxnSpPr>
        <xdr:cNvPr id="134" name="直線コネクタ 133">
          <a:extLst>
            <a:ext uri="{FF2B5EF4-FFF2-40B4-BE49-F238E27FC236}">
              <a16:creationId xmlns:a16="http://schemas.microsoft.com/office/drawing/2014/main" id="{360DBF83-2FBD-4064-875A-0FC924B13AFE}"/>
            </a:ext>
          </a:extLst>
        </xdr:cNvPr>
        <xdr:cNvCxnSpPr/>
      </xdr:nvCxnSpPr>
      <xdr:spPr>
        <a:xfrm>
          <a:off x="7861300" y="64312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36830</xdr:rowOff>
    </xdr:from>
    <xdr:to>
      <xdr:col>36</xdr:col>
      <xdr:colOff>165100</xdr:colOff>
      <xdr:row>37</xdr:row>
      <xdr:rowOff>138430</xdr:rowOff>
    </xdr:to>
    <xdr:sp macro="" textlink="">
      <xdr:nvSpPr>
        <xdr:cNvPr id="135" name="楕円 134">
          <a:extLst>
            <a:ext uri="{FF2B5EF4-FFF2-40B4-BE49-F238E27FC236}">
              <a16:creationId xmlns:a16="http://schemas.microsoft.com/office/drawing/2014/main" id="{E660D918-F7F8-4D55-9731-B27D90D4E8A7}"/>
            </a:ext>
          </a:extLst>
        </xdr:cNvPr>
        <xdr:cNvSpPr/>
      </xdr:nvSpPr>
      <xdr:spPr>
        <a:xfrm>
          <a:off x="692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87630</xdr:rowOff>
    </xdr:from>
    <xdr:to>
      <xdr:col>41</xdr:col>
      <xdr:colOff>50800</xdr:colOff>
      <xdr:row>37</xdr:row>
      <xdr:rowOff>87630</xdr:rowOff>
    </xdr:to>
    <xdr:cxnSp macro="">
      <xdr:nvCxnSpPr>
        <xdr:cNvPr id="136" name="直線コネクタ 135">
          <a:extLst>
            <a:ext uri="{FF2B5EF4-FFF2-40B4-BE49-F238E27FC236}">
              <a16:creationId xmlns:a16="http://schemas.microsoft.com/office/drawing/2014/main" id="{ACA8C6B0-6091-4C8A-AED0-BFC372C62EE0}"/>
            </a:ext>
          </a:extLst>
        </xdr:cNvPr>
        <xdr:cNvCxnSpPr/>
      </xdr:nvCxnSpPr>
      <xdr:spPr>
        <a:xfrm>
          <a:off x="6972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D6B27E3B-8DBE-455E-8EA5-559045D8F170}"/>
            </a:ext>
          </a:extLst>
        </xdr:cNvPr>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8" name="n_2aveValue【図書館】&#10;一人当たり面積">
          <a:extLst>
            <a:ext uri="{FF2B5EF4-FFF2-40B4-BE49-F238E27FC236}">
              <a16:creationId xmlns:a16="http://schemas.microsoft.com/office/drawing/2014/main" id="{92B15E4D-122F-4684-B0FB-1BBC87C11015}"/>
            </a:ext>
          </a:extLst>
        </xdr:cNvPr>
        <xdr:cNvSpPr txBox="1"/>
      </xdr:nvSpPr>
      <xdr:spPr>
        <a:xfrm>
          <a:off x="8515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717B28DE-7902-4CDC-80EA-64CDC4BE1DB4}"/>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0" name="n_4aveValue【図書館】&#10;一人当たり面積">
          <a:extLst>
            <a:ext uri="{FF2B5EF4-FFF2-40B4-BE49-F238E27FC236}">
              <a16:creationId xmlns:a16="http://schemas.microsoft.com/office/drawing/2014/main" id="{7960EDD7-0F7B-46A4-831E-D66392A48C23}"/>
            </a:ext>
          </a:extLst>
        </xdr:cNvPr>
        <xdr:cNvSpPr txBox="1"/>
      </xdr:nvSpPr>
      <xdr:spPr>
        <a:xfrm>
          <a:off x="6737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166387</xdr:rowOff>
    </xdr:from>
    <xdr:ext cx="469744" cy="259045"/>
    <xdr:sp macro="" textlink="">
      <xdr:nvSpPr>
        <xdr:cNvPr id="141" name="n_1mainValue【図書館】&#10;一人当たり面積">
          <a:extLst>
            <a:ext uri="{FF2B5EF4-FFF2-40B4-BE49-F238E27FC236}">
              <a16:creationId xmlns:a16="http://schemas.microsoft.com/office/drawing/2014/main" id="{8EB755FB-CAC8-4C7C-B3FE-EBDA08399D54}"/>
            </a:ext>
          </a:extLst>
        </xdr:cNvPr>
        <xdr:cNvSpPr txBox="1"/>
      </xdr:nvSpPr>
      <xdr:spPr>
        <a:xfrm>
          <a:off x="93917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166387</xdr:rowOff>
    </xdr:from>
    <xdr:ext cx="469744" cy="259045"/>
    <xdr:sp macro="" textlink="">
      <xdr:nvSpPr>
        <xdr:cNvPr id="142" name="n_2mainValue【図書館】&#10;一人当たり面積">
          <a:extLst>
            <a:ext uri="{FF2B5EF4-FFF2-40B4-BE49-F238E27FC236}">
              <a16:creationId xmlns:a16="http://schemas.microsoft.com/office/drawing/2014/main" id="{74BF7F5F-15E4-46DF-98DB-6330D8962C4C}"/>
            </a:ext>
          </a:extLst>
        </xdr:cNvPr>
        <xdr:cNvSpPr txBox="1"/>
      </xdr:nvSpPr>
      <xdr:spPr>
        <a:xfrm>
          <a:off x="85154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154957</xdr:rowOff>
    </xdr:from>
    <xdr:ext cx="469744" cy="259045"/>
    <xdr:sp macro="" textlink="">
      <xdr:nvSpPr>
        <xdr:cNvPr id="143" name="n_3mainValue【図書館】&#10;一人当たり面積">
          <a:extLst>
            <a:ext uri="{FF2B5EF4-FFF2-40B4-BE49-F238E27FC236}">
              <a16:creationId xmlns:a16="http://schemas.microsoft.com/office/drawing/2014/main" id="{D21C5CED-192A-4DCF-A9F6-A302D96FEDE3}"/>
            </a:ext>
          </a:extLst>
        </xdr:cNvPr>
        <xdr:cNvSpPr txBox="1"/>
      </xdr:nvSpPr>
      <xdr:spPr>
        <a:xfrm>
          <a:off x="7626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154957</xdr:rowOff>
    </xdr:from>
    <xdr:ext cx="469744" cy="259045"/>
    <xdr:sp macro="" textlink="">
      <xdr:nvSpPr>
        <xdr:cNvPr id="144" name="n_4mainValue【図書館】&#10;一人当たり面積">
          <a:extLst>
            <a:ext uri="{FF2B5EF4-FFF2-40B4-BE49-F238E27FC236}">
              <a16:creationId xmlns:a16="http://schemas.microsoft.com/office/drawing/2014/main" id="{8BF611E9-E409-4585-A325-4B38BF4011B9}"/>
            </a:ext>
          </a:extLst>
        </xdr:cNvPr>
        <xdr:cNvSpPr txBox="1"/>
      </xdr:nvSpPr>
      <xdr:spPr>
        <a:xfrm>
          <a:off x="6737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E7A8EB78-EC4F-45AA-8B0C-CD6E8F4B956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B53DD252-10D2-4627-B20C-1DB90BF667D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9CD7AF1E-CDEA-40E9-B89F-7023CBFAB1D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6DA7F575-9553-4FC5-AF6F-38FC09E599B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A045F8F2-DC60-405F-9E4A-E7EF9408E6C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834EC0DE-92A5-4844-9AD5-56FE9096506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3D9D4C40-B9E5-47AA-ACC6-84E0DE3F7CC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3C101CC7-D87E-4B05-9E6E-96508F273B5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CE71999C-1382-451A-BFB8-D9D970FF60E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7B386DC-E6BD-4C7E-A31D-80E17FA28D0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3B5A2657-BA22-4C4A-9AEE-C0BC06109F9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6561B545-A4BF-4D74-8A53-87ADCC08985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4D832C89-B955-4C62-BA88-7487EE816DF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7A4E775-7817-4983-A476-5556A4EA0B7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B0B655F2-9740-4E16-81FB-231D9ADE622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E1CE64AE-93AC-4E69-8106-9C67F1519D1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6E729E06-4871-44E8-8AC2-E82DEA601CF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34692229-4B92-4AB3-A16B-1F334734E3E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5A0DCD2A-FA69-4810-83AE-B5539272578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6F7A7B94-A588-4D20-8654-7F44F7A015A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C17ED181-D813-4A3A-BFB3-7F45A7C0755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4557046F-8082-45CA-B9ED-3D9C643CF85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76ABABED-7E93-4F13-BD81-18F5D100608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78BC8833-F346-40BE-A784-670A365CDCD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2E0A774B-F224-4F37-835C-E4CCBC918520}"/>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4EE57A01-82F8-4998-8C6C-6FC8A904AA4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C31D2BC9-206B-4340-AFC0-36AA51DBBFB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F60629E9-F944-422A-8B95-DD083B1BF92A}"/>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9599B0E2-AE6D-4ED9-A400-156366995148}"/>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682A9B66-2B47-44C3-9C8A-196EFC33151E}"/>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D26B4DB7-2C0D-48C3-9119-CB29BBE478B9}"/>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A63C869E-A637-4325-B09F-1F1A10744DC7}"/>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6A43EC6A-C410-443C-B0D9-222CCCD68A77}"/>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502E6936-2F33-4D00-9930-A3237E113DC7}"/>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07590F1A-BE12-4D83-BE85-A736E9D93285}"/>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2C93A3E-7AD1-4FE0-85C3-D92A503EB65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11B5D51-1A7E-46AD-BF91-A735AE5E550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537F682-D0BD-497D-988B-508C9E9DFF5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35C334F-54AB-41FB-B1A5-C2E1C86E1BE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2CACDE4-E704-4DD9-88E2-865347B940F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4445</xdr:rowOff>
    </xdr:from>
    <xdr:to>
      <xdr:col>24</xdr:col>
      <xdr:colOff>114300</xdr:colOff>
      <xdr:row>63</xdr:row>
      <xdr:rowOff>106045</xdr:rowOff>
    </xdr:to>
    <xdr:sp macro="" textlink="">
      <xdr:nvSpPr>
        <xdr:cNvPr id="185" name="楕円 184">
          <a:extLst>
            <a:ext uri="{FF2B5EF4-FFF2-40B4-BE49-F238E27FC236}">
              <a16:creationId xmlns:a16="http://schemas.microsoft.com/office/drawing/2014/main" id="{3F71F591-AFF4-4B45-A6A5-EFBA94E92D69}"/>
            </a:ext>
          </a:extLst>
        </xdr:cNvPr>
        <xdr:cNvSpPr/>
      </xdr:nvSpPr>
      <xdr:spPr>
        <a:xfrm>
          <a:off x="45847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154322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31315F63-3F3D-40CB-94C7-DBA77313403F}"/>
            </a:ext>
          </a:extLst>
        </xdr:cNvPr>
        <xdr:cNvSpPr txBox="1"/>
      </xdr:nvSpPr>
      <xdr:spPr>
        <a:xfrm>
          <a:off x="4673600"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156845</xdr:rowOff>
    </xdr:from>
    <xdr:to>
      <xdr:col>20</xdr:col>
      <xdr:colOff>38100</xdr:colOff>
      <xdr:row>63</xdr:row>
      <xdr:rowOff>86995</xdr:rowOff>
    </xdr:to>
    <xdr:sp macro="" textlink="">
      <xdr:nvSpPr>
        <xdr:cNvPr id="187" name="楕円 186">
          <a:extLst>
            <a:ext uri="{FF2B5EF4-FFF2-40B4-BE49-F238E27FC236}">
              <a16:creationId xmlns:a16="http://schemas.microsoft.com/office/drawing/2014/main" id="{F279CC0D-D35C-4292-BFB7-3B09F70A53CA}"/>
            </a:ext>
          </a:extLst>
        </xdr:cNvPr>
        <xdr:cNvSpPr/>
      </xdr:nvSpPr>
      <xdr:spPr>
        <a:xfrm>
          <a:off x="3746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36195</xdr:rowOff>
    </xdr:from>
    <xdr:to>
      <xdr:col>24</xdr:col>
      <xdr:colOff>63500</xdr:colOff>
      <xdr:row>63</xdr:row>
      <xdr:rowOff>55245</xdr:rowOff>
    </xdr:to>
    <xdr:cxnSp macro="">
      <xdr:nvCxnSpPr>
        <xdr:cNvPr id="188" name="直線コネクタ 187">
          <a:extLst>
            <a:ext uri="{FF2B5EF4-FFF2-40B4-BE49-F238E27FC236}">
              <a16:creationId xmlns:a16="http://schemas.microsoft.com/office/drawing/2014/main" id="{192586D0-1E87-47DA-9927-2558F8D381F4}"/>
            </a:ext>
          </a:extLst>
        </xdr:cNvPr>
        <xdr:cNvCxnSpPr/>
      </xdr:nvCxnSpPr>
      <xdr:spPr>
        <a:xfrm>
          <a:off x="3797300" y="108375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124460</xdr:rowOff>
    </xdr:from>
    <xdr:to>
      <xdr:col>15</xdr:col>
      <xdr:colOff>101600</xdr:colOff>
      <xdr:row>63</xdr:row>
      <xdr:rowOff>54610</xdr:rowOff>
    </xdr:to>
    <xdr:sp macro="" textlink="">
      <xdr:nvSpPr>
        <xdr:cNvPr id="189" name="楕円 188">
          <a:extLst>
            <a:ext uri="{FF2B5EF4-FFF2-40B4-BE49-F238E27FC236}">
              <a16:creationId xmlns:a16="http://schemas.microsoft.com/office/drawing/2014/main" id="{773141FD-2286-4EE1-9DCE-203998435CCB}"/>
            </a:ext>
          </a:extLst>
        </xdr:cNvPr>
        <xdr:cNvSpPr/>
      </xdr:nvSpPr>
      <xdr:spPr>
        <a:xfrm>
          <a:off x="2857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3810</xdr:rowOff>
    </xdr:from>
    <xdr:to>
      <xdr:col>19</xdr:col>
      <xdr:colOff>177800</xdr:colOff>
      <xdr:row>63</xdr:row>
      <xdr:rowOff>36195</xdr:rowOff>
    </xdr:to>
    <xdr:cxnSp macro="">
      <xdr:nvCxnSpPr>
        <xdr:cNvPr id="190" name="直線コネクタ 189">
          <a:extLst>
            <a:ext uri="{FF2B5EF4-FFF2-40B4-BE49-F238E27FC236}">
              <a16:creationId xmlns:a16="http://schemas.microsoft.com/office/drawing/2014/main" id="{07B56110-9BCB-4F29-BB47-C5601C0DA1B7}"/>
            </a:ext>
          </a:extLst>
        </xdr:cNvPr>
        <xdr:cNvCxnSpPr/>
      </xdr:nvCxnSpPr>
      <xdr:spPr>
        <a:xfrm>
          <a:off x="2908300" y="108051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76835</xdr:rowOff>
    </xdr:from>
    <xdr:to>
      <xdr:col>10</xdr:col>
      <xdr:colOff>165100</xdr:colOff>
      <xdr:row>63</xdr:row>
      <xdr:rowOff>6985</xdr:rowOff>
    </xdr:to>
    <xdr:sp macro="" textlink="">
      <xdr:nvSpPr>
        <xdr:cNvPr id="191" name="楕円 190">
          <a:extLst>
            <a:ext uri="{FF2B5EF4-FFF2-40B4-BE49-F238E27FC236}">
              <a16:creationId xmlns:a16="http://schemas.microsoft.com/office/drawing/2014/main" id="{CB06F495-B357-4126-B2BE-7BCEAFC7AC17}"/>
            </a:ext>
          </a:extLst>
        </xdr:cNvPr>
        <xdr:cNvSpPr/>
      </xdr:nvSpPr>
      <xdr:spPr>
        <a:xfrm>
          <a:off x="1968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127635</xdr:rowOff>
    </xdr:from>
    <xdr:to>
      <xdr:col>15</xdr:col>
      <xdr:colOff>50800</xdr:colOff>
      <xdr:row>63</xdr:row>
      <xdr:rowOff>3810</xdr:rowOff>
    </xdr:to>
    <xdr:cxnSp macro="">
      <xdr:nvCxnSpPr>
        <xdr:cNvPr id="192" name="直線コネクタ 191">
          <a:extLst>
            <a:ext uri="{FF2B5EF4-FFF2-40B4-BE49-F238E27FC236}">
              <a16:creationId xmlns:a16="http://schemas.microsoft.com/office/drawing/2014/main" id="{F090B6B5-3C9C-4E38-881F-75E49845C4E9}"/>
            </a:ext>
          </a:extLst>
        </xdr:cNvPr>
        <xdr:cNvCxnSpPr/>
      </xdr:nvCxnSpPr>
      <xdr:spPr>
        <a:xfrm>
          <a:off x="2019300" y="107575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53975</xdr:rowOff>
    </xdr:from>
    <xdr:to>
      <xdr:col>6</xdr:col>
      <xdr:colOff>38100</xdr:colOff>
      <xdr:row>62</xdr:row>
      <xdr:rowOff>155575</xdr:rowOff>
    </xdr:to>
    <xdr:sp macro="" textlink="">
      <xdr:nvSpPr>
        <xdr:cNvPr id="193" name="楕円 192">
          <a:extLst>
            <a:ext uri="{FF2B5EF4-FFF2-40B4-BE49-F238E27FC236}">
              <a16:creationId xmlns:a16="http://schemas.microsoft.com/office/drawing/2014/main" id="{FC961D57-825D-43C8-A43D-A6DE3143B48A}"/>
            </a:ext>
          </a:extLst>
        </xdr:cNvPr>
        <xdr:cNvSpPr/>
      </xdr:nvSpPr>
      <xdr:spPr>
        <a:xfrm>
          <a:off x="1079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104775</xdr:rowOff>
    </xdr:from>
    <xdr:to>
      <xdr:col>10</xdr:col>
      <xdr:colOff>114300</xdr:colOff>
      <xdr:row>62</xdr:row>
      <xdr:rowOff>127635</xdr:rowOff>
    </xdr:to>
    <xdr:cxnSp macro="">
      <xdr:nvCxnSpPr>
        <xdr:cNvPr id="194" name="直線コネクタ 193">
          <a:extLst>
            <a:ext uri="{FF2B5EF4-FFF2-40B4-BE49-F238E27FC236}">
              <a16:creationId xmlns:a16="http://schemas.microsoft.com/office/drawing/2014/main" id="{83FD4552-B4E3-451E-98ED-E304BC823C74}"/>
            </a:ext>
          </a:extLst>
        </xdr:cNvPr>
        <xdr:cNvCxnSpPr/>
      </xdr:nvCxnSpPr>
      <xdr:spPr>
        <a:xfrm>
          <a:off x="1130300" y="107346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2EA7A867-22D1-4CA8-853C-EB69437CF471}"/>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EFC2AF8F-34F3-47ED-8756-938CDF63B71C}"/>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DB2443C1-0B82-46AD-ABC0-53D5CEBB078C}"/>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471341D6-C933-4CD0-9BC3-B2003C5C0BA2}"/>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78122</xdr:rowOff>
    </xdr:from>
    <xdr:ext cx="405111" cy="259045"/>
    <xdr:sp macro="" textlink="">
      <xdr:nvSpPr>
        <xdr:cNvPr id="199" name="n_1mainValue【体育館・プール】&#10;有形固定資産減価償却率">
          <a:extLst>
            <a:ext uri="{FF2B5EF4-FFF2-40B4-BE49-F238E27FC236}">
              <a16:creationId xmlns:a16="http://schemas.microsoft.com/office/drawing/2014/main" id="{0BB4988E-8959-4825-B999-6F595533504D}"/>
            </a:ext>
          </a:extLst>
        </xdr:cNvPr>
        <xdr:cNvSpPr txBox="1"/>
      </xdr:nvSpPr>
      <xdr:spPr>
        <a:xfrm>
          <a:off x="3582044"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45737</xdr:rowOff>
    </xdr:from>
    <xdr:ext cx="405111" cy="259045"/>
    <xdr:sp macro="" textlink="">
      <xdr:nvSpPr>
        <xdr:cNvPr id="200" name="n_2mainValue【体育館・プール】&#10;有形固定資産減価償却率">
          <a:extLst>
            <a:ext uri="{FF2B5EF4-FFF2-40B4-BE49-F238E27FC236}">
              <a16:creationId xmlns:a16="http://schemas.microsoft.com/office/drawing/2014/main" id="{0E973154-2E21-4F48-BB9B-B5CC3BFBE695}"/>
            </a:ext>
          </a:extLst>
        </xdr:cNvPr>
        <xdr:cNvSpPr txBox="1"/>
      </xdr:nvSpPr>
      <xdr:spPr>
        <a:xfrm>
          <a:off x="27057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169562</xdr:rowOff>
    </xdr:from>
    <xdr:ext cx="405111" cy="259045"/>
    <xdr:sp macro="" textlink="">
      <xdr:nvSpPr>
        <xdr:cNvPr id="201" name="n_3mainValue【体育館・プール】&#10;有形固定資産減価償却率">
          <a:extLst>
            <a:ext uri="{FF2B5EF4-FFF2-40B4-BE49-F238E27FC236}">
              <a16:creationId xmlns:a16="http://schemas.microsoft.com/office/drawing/2014/main" id="{48CA0ADB-F594-4A7A-96CD-2613B9EF6C9F}"/>
            </a:ext>
          </a:extLst>
        </xdr:cNvPr>
        <xdr:cNvSpPr txBox="1"/>
      </xdr:nvSpPr>
      <xdr:spPr>
        <a:xfrm>
          <a:off x="1816744"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146702</xdr:rowOff>
    </xdr:from>
    <xdr:ext cx="405111" cy="259045"/>
    <xdr:sp macro="" textlink="">
      <xdr:nvSpPr>
        <xdr:cNvPr id="202" name="n_4mainValue【体育館・プール】&#10;有形固定資産減価償却率">
          <a:extLst>
            <a:ext uri="{FF2B5EF4-FFF2-40B4-BE49-F238E27FC236}">
              <a16:creationId xmlns:a16="http://schemas.microsoft.com/office/drawing/2014/main" id="{0AD9BB1C-A143-48EC-98CE-8EEAA38D2F8A}"/>
            </a:ext>
          </a:extLst>
        </xdr:cNvPr>
        <xdr:cNvSpPr txBox="1"/>
      </xdr:nvSpPr>
      <xdr:spPr>
        <a:xfrm>
          <a:off x="9277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3AE87CA8-2A67-40C7-B253-04C18619E3A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407097A9-D4EA-47B7-9749-7638229FE83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4BF0AF90-A864-4252-AE1A-D47E3FB048E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65D5AE3E-6BD9-455A-8A68-761E177083F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60A0D671-62A9-4D84-BF88-671BFC3F9E3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1E1D2472-7B7C-4AF1-9C03-D3D03650EDC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6605B8E0-A9A9-4A1F-8C09-C083096EAE8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FF45D6D1-A0F4-46E7-9377-F21BCF76804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DCFC59D6-6CDA-42E4-ABFB-19A8E27779D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75BF8196-FADB-4A5D-AAF1-175616E59F8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B5668EF3-A544-4295-BAB8-60492068DDD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E32534B7-6492-4AA5-8C80-974385931E12}"/>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40B9DB9F-F0E4-42B9-B662-E27AFA94197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5E9BB350-C389-4B56-8BE3-DE34C285FB8E}"/>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AE7A3594-1C15-4FAB-9BD5-22DA9FE87E2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6509C095-08F8-419F-B180-ED9B6490F43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923A94BC-12C9-44B0-902E-90546A4D469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8881F42B-D515-4D89-949D-EF8D52AF4DE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4D47E1B7-F4A2-486E-A3E8-CC19AAD6D59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ED059611-4591-46CF-BA9B-BE9AF2C0DC7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86B83355-9D29-4B1E-AA5D-AFC826568A5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F5C90425-7430-4E40-A74C-EF5F48D0DC07}"/>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1D989EE-30EA-4525-94A6-CD1F05EE8A8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64330DD0-3C0E-48FE-BDA3-ABF94825B8C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AD4C9BCA-5CBE-4E29-B920-F3A0B540596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5A255220-FF50-47B8-9827-0808E41C952B}"/>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5CF20A51-7E9F-4112-AA45-702809BC6D97}"/>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5D3C6B15-00D3-4056-87CE-3FDEA9AD5E0D}"/>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62B95807-E211-4FC1-93E1-6ADA321895A1}"/>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8A0527F6-BD66-44F7-AD44-326D1BAE8F62}"/>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a:extLst>
            <a:ext uri="{FF2B5EF4-FFF2-40B4-BE49-F238E27FC236}">
              <a16:creationId xmlns:a16="http://schemas.microsoft.com/office/drawing/2014/main" id="{3E3128F0-173A-49D8-81AC-777DD6BE0CA1}"/>
            </a:ext>
          </a:extLst>
        </xdr:cNvPr>
        <xdr:cNvSpPr txBox="1"/>
      </xdr:nvSpPr>
      <xdr:spPr>
        <a:xfrm>
          <a:off x="10515600" y="10782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B1DFDE3D-F284-4911-8C94-F7CD148F8940}"/>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ED609DA8-B5D0-41B2-8FB1-79DAEA34598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27578267-F977-44EC-A37C-294566D470C1}"/>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EA5D4DAD-CC00-4834-8496-74E27E5EB926}"/>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6CB93F94-1178-44AE-8ADE-304F68EFD6DC}"/>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FE77512-6C84-45B9-AC53-02AC2B38C5B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A938835-15F7-48CD-A16E-2AB15CC5CF0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8605FCB-D5A1-4138-A722-D8FE2337AB4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D852ABF-83D0-40E7-99ED-E5AC110F9CF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9044769-A84F-49FF-9180-E278767539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44" name="楕円 243">
          <a:extLst>
            <a:ext uri="{FF2B5EF4-FFF2-40B4-BE49-F238E27FC236}">
              <a16:creationId xmlns:a16="http://schemas.microsoft.com/office/drawing/2014/main" id="{FE86650F-CAAD-4871-868F-E2CBBBE2EE25}"/>
            </a:ext>
          </a:extLst>
        </xdr:cNvPr>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154957</xdr:rowOff>
    </xdr:from>
    <xdr:ext cx="469744" cy="259045"/>
    <xdr:sp macro="" textlink="">
      <xdr:nvSpPr>
        <xdr:cNvPr id="245" name="【体育館・プール】&#10;一人当たり面積該当値テキスト">
          <a:extLst>
            <a:ext uri="{FF2B5EF4-FFF2-40B4-BE49-F238E27FC236}">
              <a16:creationId xmlns:a16="http://schemas.microsoft.com/office/drawing/2014/main" id="{D0D5B784-6FC8-4047-9838-2FFE9B3A60B4}"/>
            </a:ext>
          </a:extLst>
        </xdr:cNvPr>
        <xdr:cNvSpPr txBox="1"/>
      </xdr:nvSpPr>
      <xdr:spPr>
        <a:xfrm>
          <a:off x="10515600"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130447</xdr:rowOff>
    </xdr:from>
    <xdr:to>
      <xdr:col>50</xdr:col>
      <xdr:colOff>165100</xdr:colOff>
      <xdr:row>63</xdr:row>
      <xdr:rowOff>60597</xdr:rowOff>
    </xdr:to>
    <xdr:sp macro="" textlink="">
      <xdr:nvSpPr>
        <xdr:cNvPr id="246" name="楕円 245">
          <a:extLst>
            <a:ext uri="{FF2B5EF4-FFF2-40B4-BE49-F238E27FC236}">
              <a16:creationId xmlns:a16="http://schemas.microsoft.com/office/drawing/2014/main" id="{1E085905-7342-4230-B60B-ED56B4E7BC1F}"/>
            </a:ext>
          </a:extLst>
        </xdr:cNvPr>
        <xdr:cNvSpPr/>
      </xdr:nvSpPr>
      <xdr:spPr>
        <a:xfrm>
          <a:off x="9588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9797</xdr:rowOff>
    </xdr:from>
    <xdr:to>
      <xdr:col>55</xdr:col>
      <xdr:colOff>0</xdr:colOff>
      <xdr:row>63</xdr:row>
      <xdr:rowOff>11430</xdr:rowOff>
    </xdr:to>
    <xdr:cxnSp macro="">
      <xdr:nvCxnSpPr>
        <xdr:cNvPr id="247" name="直線コネクタ 246">
          <a:extLst>
            <a:ext uri="{FF2B5EF4-FFF2-40B4-BE49-F238E27FC236}">
              <a16:creationId xmlns:a16="http://schemas.microsoft.com/office/drawing/2014/main" id="{F24C92C7-2E10-456C-ADC6-FAB9C55679CE}"/>
            </a:ext>
          </a:extLst>
        </xdr:cNvPr>
        <xdr:cNvCxnSpPr/>
      </xdr:nvCxnSpPr>
      <xdr:spPr>
        <a:xfrm>
          <a:off x="9639300" y="1081114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128815</xdr:rowOff>
    </xdr:from>
    <xdr:to>
      <xdr:col>46</xdr:col>
      <xdr:colOff>38100</xdr:colOff>
      <xdr:row>63</xdr:row>
      <xdr:rowOff>58965</xdr:rowOff>
    </xdr:to>
    <xdr:sp macro="" textlink="">
      <xdr:nvSpPr>
        <xdr:cNvPr id="248" name="楕円 247">
          <a:extLst>
            <a:ext uri="{FF2B5EF4-FFF2-40B4-BE49-F238E27FC236}">
              <a16:creationId xmlns:a16="http://schemas.microsoft.com/office/drawing/2014/main" id="{4B0ED087-A207-4006-BC74-FA6970850B36}"/>
            </a:ext>
          </a:extLst>
        </xdr:cNvPr>
        <xdr:cNvSpPr/>
      </xdr:nvSpPr>
      <xdr:spPr>
        <a:xfrm>
          <a:off x="8699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8165</xdr:rowOff>
    </xdr:from>
    <xdr:to>
      <xdr:col>50</xdr:col>
      <xdr:colOff>114300</xdr:colOff>
      <xdr:row>63</xdr:row>
      <xdr:rowOff>9797</xdr:rowOff>
    </xdr:to>
    <xdr:cxnSp macro="">
      <xdr:nvCxnSpPr>
        <xdr:cNvPr id="249" name="直線コネクタ 248">
          <a:extLst>
            <a:ext uri="{FF2B5EF4-FFF2-40B4-BE49-F238E27FC236}">
              <a16:creationId xmlns:a16="http://schemas.microsoft.com/office/drawing/2014/main" id="{B0D4C032-9B2C-448A-8A26-53754BB5F617}"/>
            </a:ext>
          </a:extLst>
        </xdr:cNvPr>
        <xdr:cNvCxnSpPr/>
      </xdr:nvCxnSpPr>
      <xdr:spPr>
        <a:xfrm>
          <a:off x="8750300" y="1080951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125549</xdr:rowOff>
    </xdr:from>
    <xdr:to>
      <xdr:col>41</xdr:col>
      <xdr:colOff>101600</xdr:colOff>
      <xdr:row>63</xdr:row>
      <xdr:rowOff>55699</xdr:rowOff>
    </xdr:to>
    <xdr:sp macro="" textlink="">
      <xdr:nvSpPr>
        <xdr:cNvPr id="250" name="楕円 249">
          <a:extLst>
            <a:ext uri="{FF2B5EF4-FFF2-40B4-BE49-F238E27FC236}">
              <a16:creationId xmlns:a16="http://schemas.microsoft.com/office/drawing/2014/main" id="{28A5468D-753B-43F7-9853-445945860B46}"/>
            </a:ext>
          </a:extLst>
        </xdr:cNvPr>
        <xdr:cNvSpPr/>
      </xdr:nvSpPr>
      <xdr:spPr>
        <a:xfrm>
          <a:off x="7810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4899</xdr:rowOff>
    </xdr:from>
    <xdr:to>
      <xdr:col>45</xdr:col>
      <xdr:colOff>177800</xdr:colOff>
      <xdr:row>63</xdr:row>
      <xdr:rowOff>8165</xdr:rowOff>
    </xdr:to>
    <xdr:cxnSp macro="">
      <xdr:nvCxnSpPr>
        <xdr:cNvPr id="251" name="直線コネクタ 250">
          <a:extLst>
            <a:ext uri="{FF2B5EF4-FFF2-40B4-BE49-F238E27FC236}">
              <a16:creationId xmlns:a16="http://schemas.microsoft.com/office/drawing/2014/main" id="{44D34588-82D9-4B77-BB72-930D9EB07E64}"/>
            </a:ext>
          </a:extLst>
        </xdr:cNvPr>
        <xdr:cNvCxnSpPr/>
      </xdr:nvCxnSpPr>
      <xdr:spPr>
        <a:xfrm>
          <a:off x="7861300" y="108062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123916</xdr:rowOff>
    </xdr:from>
    <xdr:to>
      <xdr:col>36</xdr:col>
      <xdr:colOff>165100</xdr:colOff>
      <xdr:row>63</xdr:row>
      <xdr:rowOff>54066</xdr:rowOff>
    </xdr:to>
    <xdr:sp macro="" textlink="">
      <xdr:nvSpPr>
        <xdr:cNvPr id="252" name="楕円 251">
          <a:extLst>
            <a:ext uri="{FF2B5EF4-FFF2-40B4-BE49-F238E27FC236}">
              <a16:creationId xmlns:a16="http://schemas.microsoft.com/office/drawing/2014/main" id="{7267D7DC-96D2-4570-9276-CE563DD05B35}"/>
            </a:ext>
          </a:extLst>
        </xdr:cNvPr>
        <xdr:cNvSpPr/>
      </xdr:nvSpPr>
      <xdr:spPr>
        <a:xfrm>
          <a:off x="6921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3266</xdr:rowOff>
    </xdr:from>
    <xdr:to>
      <xdr:col>41</xdr:col>
      <xdr:colOff>50800</xdr:colOff>
      <xdr:row>63</xdr:row>
      <xdr:rowOff>4899</xdr:rowOff>
    </xdr:to>
    <xdr:cxnSp macro="">
      <xdr:nvCxnSpPr>
        <xdr:cNvPr id="253" name="直線コネクタ 252">
          <a:extLst>
            <a:ext uri="{FF2B5EF4-FFF2-40B4-BE49-F238E27FC236}">
              <a16:creationId xmlns:a16="http://schemas.microsoft.com/office/drawing/2014/main" id="{429200A3-3E8F-425E-9B73-5896FD72BAEB}"/>
            </a:ext>
          </a:extLst>
        </xdr:cNvPr>
        <xdr:cNvCxnSpPr/>
      </xdr:nvCxnSpPr>
      <xdr:spPr>
        <a:xfrm>
          <a:off x="6972300" y="108046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0AE69421-3D2E-4BF9-A570-299AFBA4A5C1}"/>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3641DCA1-EA64-4964-94D1-DBC843DEA87E}"/>
            </a:ext>
          </a:extLst>
        </xdr:cNvPr>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92546</xdr:rowOff>
    </xdr:from>
    <xdr:ext cx="469744" cy="259045"/>
    <xdr:sp macro="" textlink="">
      <xdr:nvSpPr>
        <xdr:cNvPr id="256" name="n_3aveValue【体育館・プール】&#10;一人当たり面積">
          <a:extLst>
            <a:ext uri="{FF2B5EF4-FFF2-40B4-BE49-F238E27FC236}">
              <a16:creationId xmlns:a16="http://schemas.microsoft.com/office/drawing/2014/main" id="{91E0323F-0293-4174-B633-29294C4B2658}"/>
            </a:ext>
          </a:extLst>
        </xdr:cNvPr>
        <xdr:cNvSpPr txBox="1"/>
      </xdr:nvSpPr>
      <xdr:spPr>
        <a:xfrm>
          <a:off x="7626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94178</xdr:rowOff>
    </xdr:from>
    <xdr:ext cx="469744" cy="259045"/>
    <xdr:sp macro="" textlink="">
      <xdr:nvSpPr>
        <xdr:cNvPr id="257" name="n_4aveValue【体育館・プール】&#10;一人当たり面積">
          <a:extLst>
            <a:ext uri="{FF2B5EF4-FFF2-40B4-BE49-F238E27FC236}">
              <a16:creationId xmlns:a16="http://schemas.microsoft.com/office/drawing/2014/main" id="{6B2EB351-0EA2-4CA9-89AF-E1232AA288B8}"/>
            </a:ext>
          </a:extLst>
        </xdr:cNvPr>
        <xdr:cNvSpPr txBox="1"/>
      </xdr:nvSpPr>
      <xdr:spPr>
        <a:xfrm>
          <a:off x="67374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77124</xdr:rowOff>
    </xdr:from>
    <xdr:ext cx="469744" cy="259045"/>
    <xdr:sp macro="" textlink="">
      <xdr:nvSpPr>
        <xdr:cNvPr id="258" name="n_1mainValue【体育館・プール】&#10;一人当たり面積">
          <a:extLst>
            <a:ext uri="{FF2B5EF4-FFF2-40B4-BE49-F238E27FC236}">
              <a16:creationId xmlns:a16="http://schemas.microsoft.com/office/drawing/2014/main" id="{1F7DF1E4-E3D8-45A5-AB17-96E9365C920A}"/>
            </a:ext>
          </a:extLst>
        </xdr:cNvPr>
        <xdr:cNvSpPr txBox="1"/>
      </xdr:nvSpPr>
      <xdr:spPr>
        <a:xfrm>
          <a:off x="9391727" y="1053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50092</xdr:rowOff>
    </xdr:from>
    <xdr:ext cx="469744" cy="259045"/>
    <xdr:sp macro="" textlink="">
      <xdr:nvSpPr>
        <xdr:cNvPr id="259" name="n_2mainValue【体育館・プール】&#10;一人当たり面積">
          <a:extLst>
            <a:ext uri="{FF2B5EF4-FFF2-40B4-BE49-F238E27FC236}">
              <a16:creationId xmlns:a16="http://schemas.microsoft.com/office/drawing/2014/main" id="{787CFBA3-4882-40F2-9746-160B079ACA32}"/>
            </a:ext>
          </a:extLst>
        </xdr:cNvPr>
        <xdr:cNvSpPr txBox="1"/>
      </xdr:nvSpPr>
      <xdr:spPr>
        <a:xfrm>
          <a:off x="8515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72226</xdr:rowOff>
    </xdr:from>
    <xdr:ext cx="469744" cy="259045"/>
    <xdr:sp macro="" textlink="">
      <xdr:nvSpPr>
        <xdr:cNvPr id="260" name="n_3mainValue【体育館・プール】&#10;一人当たり面積">
          <a:extLst>
            <a:ext uri="{FF2B5EF4-FFF2-40B4-BE49-F238E27FC236}">
              <a16:creationId xmlns:a16="http://schemas.microsoft.com/office/drawing/2014/main" id="{7FE99A01-F11F-4C49-9A63-FE026BB26F94}"/>
            </a:ext>
          </a:extLst>
        </xdr:cNvPr>
        <xdr:cNvSpPr txBox="1"/>
      </xdr:nvSpPr>
      <xdr:spPr>
        <a:xfrm>
          <a:off x="76264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70593</xdr:rowOff>
    </xdr:from>
    <xdr:ext cx="469744" cy="259045"/>
    <xdr:sp macro="" textlink="">
      <xdr:nvSpPr>
        <xdr:cNvPr id="261" name="n_4mainValue【体育館・プール】&#10;一人当たり面積">
          <a:extLst>
            <a:ext uri="{FF2B5EF4-FFF2-40B4-BE49-F238E27FC236}">
              <a16:creationId xmlns:a16="http://schemas.microsoft.com/office/drawing/2014/main" id="{122FA6D5-058B-4AFC-9F19-DA8187E1F736}"/>
            </a:ext>
          </a:extLst>
        </xdr:cNvPr>
        <xdr:cNvSpPr txBox="1"/>
      </xdr:nvSpPr>
      <xdr:spPr>
        <a:xfrm>
          <a:off x="6737427" y="105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EFB7799-5FED-4F22-9249-AD1863C31E0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857123C-AA56-4F0C-BB4B-C454200E978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F8D946D-29FC-4E5C-9816-A9365F4AD8C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387A487-BBA5-4353-851F-FCE302823EA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144EA1F-697F-4739-9C7B-F65F5DA6569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28D318C-628D-47FE-B7AE-82A9D51EC03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1143B53-1C49-4A21-89E2-6506DAAC536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DFA98C7-8B18-4681-AE13-EB3312B619F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6DB9966-0F7D-4F03-8443-7978D868EB6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E2C65A5-4AEA-4994-8BCB-3E1A12165BE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DED1F64-6B3F-4CBE-997D-67E6DF0CA9E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C7CBC8BA-1B09-44F8-A813-E089287CB85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D609A0F7-0C37-47FD-9917-95C966E9538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8DE0AB2D-ED8D-4EAA-9175-3177B688D10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CE7B48F0-37FB-4FCC-83C5-A37CC489D27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E8A08C44-641C-444F-9081-C1BBADC3C85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90701587-D710-45B0-8E16-A8DD0AF6CC9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85512C78-8278-4A40-94A4-0601881AE18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95DE03E6-76D4-412E-A9DF-19F3632C220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E91664B2-635F-4B4B-920A-7B84C6E8C8A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2B6182C4-142E-4291-B6A8-4806CEC83AC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63B1D867-FE23-43C4-AF1B-DEF5326B408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8359ABE0-EF15-4A60-978F-6C0DCF53B71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6A6CF6A-DF23-4C6D-827A-0C928D9BB5E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BCC9F38-014D-481B-B127-CDC99D2F153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C4A0CA31-B707-4EBC-B03D-A256E6B85716}"/>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7465C229-FEB1-4A3B-BA39-094F20923C9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F62A7FF5-17F1-4BDC-843F-CDE2CA9CE39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F6D50042-CEDA-4A56-94FA-8AFAD18E3616}"/>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628F528B-12D5-4AE7-9EE9-4528D9826F3A}"/>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E4EF899F-3E46-4F51-9EFE-A27CE0177E6B}"/>
            </a:ext>
          </a:extLst>
        </xdr:cNvPr>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EEEFF997-94E5-45CD-9028-8C1B560EB994}"/>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23DDBD28-5C6C-415F-BC15-B5B01A73C0AF}"/>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D36B1588-5494-4306-9F4B-FC5439AD3C70}"/>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1881B98A-D780-463B-A9E7-CC5DED8813D9}"/>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057DCA68-26EB-49E8-BE48-A685AE4806CE}"/>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0F73DAE-52A0-4037-B3F1-A63DBAD42BF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F98CEBC-9B5E-415E-8F60-D7ACF50E689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28DFD76-933F-4B8D-B216-1732D45FE00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B33CEFC-DFC8-41B2-9B69-B07DDA77678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DF3ED9F-B880-49A3-923A-998AD3A0DAA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64044</xdr:rowOff>
    </xdr:from>
    <xdr:to>
      <xdr:col>24</xdr:col>
      <xdr:colOff>114300</xdr:colOff>
      <xdr:row>84</xdr:row>
      <xdr:rowOff>165644</xdr:rowOff>
    </xdr:to>
    <xdr:sp macro="" textlink="">
      <xdr:nvSpPr>
        <xdr:cNvPr id="303" name="楕円 302">
          <a:extLst>
            <a:ext uri="{FF2B5EF4-FFF2-40B4-BE49-F238E27FC236}">
              <a16:creationId xmlns:a16="http://schemas.microsoft.com/office/drawing/2014/main" id="{5C49450A-0876-48FB-9B75-72954427A78A}"/>
            </a:ext>
          </a:extLst>
        </xdr:cNvPr>
        <xdr:cNvSpPr/>
      </xdr:nvSpPr>
      <xdr:spPr>
        <a:xfrm>
          <a:off x="45847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42471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22B641AF-CAF3-4B49-8D8A-2AFE090102F0}"/>
            </a:ext>
          </a:extLst>
        </xdr:cNvPr>
        <xdr:cNvSpPr txBox="1"/>
      </xdr:nvSpPr>
      <xdr:spPr>
        <a:xfrm>
          <a:off x="4673600"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39551</xdr:rowOff>
    </xdr:from>
    <xdr:to>
      <xdr:col>20</xdr:col>
      <xdr:colOff>38100</xdr:colOff>
      <xdr:row>84</xdr:row>
      <xdr:rowOff>141151</xdr:rowOff>
    </xdr:to>
    <xdr:sp macro="" textlink="">
      <xdr:nvSpPr>
        <xdr:cNvPr id="305" name="楕円 304">
          <a:extLst>
            <a:ext uri="{FF2B5EF4-FFF2-40B4-BE49-F238E27FC236}">
              <a16:creationId xmlns:a16="http://schemas.microsoft.com/office/drawing/2014/main" id="{F0F9980A-33DA-4285-A6FF-88FE916208D5}"/>
            </a:ext>
          </a:extLst>
        </xdr:cNvPr>
        <xdr:cNvSpPr/>
      </xdr:nvSpPr>
      <xdr:spPr>
        <a:xfrm>
          <a:off x="3746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90351</xdr:rowOff>
    </xdr:from>
    <xdr:to>
      <xdr:col>24</xdr:col>
      <xdr:colOff>63500</xdr:colOff>
      <xdr:row>84</xdr:row>
      <xdr:rowOff>114844</xdr:rowOff>
    </xdr:to>
    <xdr:cxnSp macro="">
      <xdr:nvCxnSpPr>
        <xdr:cNvPr id="306" name="直線コネクタ 305">
          <a:extLst>
            <a:ext uri="{FF2B5EF4-FFF2-40B4-BE49-F238E27FC236}">
              <a16:creationId xmlns:a16="http://schemas.microsoft.com/office/drawing/2014/main" id="{9F18A600-C840-4F71-91DF-5BB5CF038DCB}"/>
            </a:ext>
          </a:extLst>
        </xdr:cNvPr>
        <xdr:cNvCxnSpPr/>
      </xdr:nvCxnSpPr>
      <xdr:spPr>
        <a:xfrm>
          <a:off x="3797300" y="1449215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26488</xdr:rowOff>
    </xdr:from>
    <xdr:to>
      <xdr:col>15</xdr:col>
      <xdr:colOff>101600</xdr:colOff>
      <xdr:row>84</xdr:row>
      <xdr:rowOff>128088</xdr:rowOff>
    </xdr:to>
    <xdr:sp macro="" textlink="">
      <xdr:nvSpPr>
        <xdr:cNvPr id="307" name="楕円 306">
          <a:extLst>
            <a:ext uri="{FF2B5EF4-FFF2-40B4-BE49-F238E27FC236}">
              <a16:creationId xmlns:a16="http://schemas.microsoft.com/office/drawing/2014/main" id="{ACC3E737-EF1A-443B-B159-703ED39B96C6}"/>
            </a:ext>
          </a:extLst>
        </xdr:cNvPr>
        <xdr:cNvSpPr/>
      </xdr:nvSpPr>
      <xdr:spPr>
        <a:xfrm>
          <a:off x="2857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77288</xdr:rowOff>
    </xdr:from>
    <xdr:to>
      <xdr:col>19</xdr:col>
      <xdr:colOff>177800</xdr:colOff>
      <xdr:row>84</xdr:row>
      <xdr:rowOff>90351</xdr:rowOff>
    </xdr:to>
    <xdr:cxnSp macro="">
      <xdr:nvCxnSpPr>
        <xdr:cNvPr id="308" name="直線コネクタ 307">
          <a:extLst>
            <a:ext uri="{FF2B5EF4-FFF2-40B4-BE49-F238E27FC236}">
              <a16:creationId xmlns:a16="http://schemas.microsoft.com/office/drawing/2014/main" id="{B03890C8-C6F2-450A-AC41-3827A61C6C08}"/>
            </a:ext>
          </a:extLst>
        </xdr:cNvPr>
        <xdr:cNvCxnSpPr/>
      </xdr:nvCxnSpPr>
      <xdr:spPr>
        <a:xfrm>
          <a:off x="2908300" y="144790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68943</xdr:rowOff>
    </xdr:from>
    <xdr:to>
      <xdr:col>10</xdr:col>
      <xdr:colOff>165100</xdr:colOff>
      <xdr:row>84</xdr:row>
      <xdr:rowOff>170543</xdr:rowOff>
    </xdr:to>
    <xdr:sp macro="" textlink="">
      <xdr:nvSpPr>
        <xdr:cNvPr id="309" name="楕円 308">
          <a:extLst>
            <a:ext uri="{FF2B5EF4-FFF2-40B4-BE49-F238E27FC236}">
              <a16:creationId xmlns:a16="http://schemas.microsoft.com/office/drawing/2014/main" id="{5E50E10D-E5BF-423E-8A8E-9384D583B069}"/>
            </a:ext>
          </a:extLst>
        </xdr:cNvPr>
        <xdr:cNvSpPr/>
      </xdr:nvSpPr>
      <xdr:spPr>
        <a:xfrm>
          <a:off x="196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77288</xdr:rowOff>
    </xdr:from>
    <xdr:to>
      <xdr:col>15</xdr:col>
      <xdr:colOff>50800</xdr:colOff>
      <xdr:row>84</xdr:row>
      <xdr:rowOff>119743</xdr:rowOff>
    </xdr:to>
    <xdr:cxnSp macro="">
      <xdr:nvCxnSpPr>
        <xdr:cNvPr id="310" name="直線コネクタ 309">
          <a:extLst>
            <a:ext uri="{FF2B5EF4-FFF2-40B4-BE49-F238E27FC236}">
              <a16:creationId xmlns:a16="http://schemas.microsoft.com/office/drawing/2014/main" id="{3C0EBF7D-089B-4A99-BB7B-0A961F52D694}"/>
            </a:ext>
          </a:extLst>
        </xdr:cNvPr>
        <xdr:cNvCxnSpPr/>
      </xdr:nvCxnSpPr>
      <xdr:spPr>
        <a:xfrm flipV="1">
          <a:off x="2019300" y="144790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36286</xdr:rowOff>
    </xdr:from>
    <xdr:to>
      <xdr:col>6</xdr:col>
      <xdr:colOff>38100</xdr:colOff>
      <xdr:row>84</xdr:row>
      <xdr:rowOff>137886</xdr:rowOff>
    </xdr:to>
    <xdr:sp macro="" textlink="">
      <xdr:nvSpPr>
        <xdr:cNvPr id="311" name="楕円 310">
          <a:extLst>
            <a:ext uri="{FF2B5EF4-FFF2-40B4-BE49-F238E27FC236}">
              <a16:creationId xmlns:a16="http://schemas.microsoft.com/office/drawing/2014/main" id="{B835A920-FE9A-41A9-B8BB-B17F4CBBB54F}"/>
            </a:ext>
          </a:extLst>
        </xdr:cNvPr>
        <xdr:cNvSpPr/>
      </xdr:nvSpPr>
      <xdr:spPr>
        <a:xfrm>
          <a:off x="1079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87086</xdr:rowOff>
    </xdr:from>
    <xdr:to>
      <xdr:col>10</xdr:col>
      <xdr:colOff>114300</xdr:colOff>
      <xdr:row>84</xdr:row>
      <xdr:rowOff>119743</xdr:rowOff>
    </xdr:to>
    <xdr:cxnSp macro="">
      <xdr:nvCxnSpPr>
        <xdr:cNvPr id="312" name="直線コネクタ 311">
          <a:extLst>
            <a:ext uri="{FF2B5EF4-FFF2-40B4-BE49-F238E27FC236}">
              <a16:creationId xmlns:a16="http://schemas.microsoft.com/office/drawing/2014/main" id="{FCF79A3A-99D7-41CE-947C-0BBCBBA36BA3}"/>
            </a:ext>
          </a:extLst>
        </xdr:cNvPr>
        <xdr:cNvCxnSpPr/>
      </xdr:nvCxnSpPr>
      <xdr:spPr>
        <a:xfrm>
          <a:off x="1130300" y="1448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7B5187E6-6991-4798-97D9-D4B1BEFE8BCB}"/>
            </a:ext>
          </a:extLst>
        </xdr:cNvPr>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3661E4E3-2D92-4073-B7A9-A070979D5F3E}"/>
            </a:ext>
          </a:extLst>
        </xdr:cNvPr>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12A4703C-44E5-49E3-83D1-6C68ED1D110C}"/>
            </a:ext>
          </a:extLst>
        </xdr:cNvPr>
        <xdr:cNvSpPr txBox="1"/>
      </xdr:nvSpPr>
      <xdr:spPr>
        <a:xfrm>
          <a:off x="1816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D53FB03E-5AD7-4FAE-8810-9FDE53BAD515}"/>
            </a:ext>
          </a:extLst>
        </xdr:cNvPr>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132278</xdr:rowOff>
    </xdr:from>
    <xdr:ext cx="405111" cy="259045"/>
    <xdr:sp macro="" textlink="">
      <xdr:nvSpPr>
        <xdr:cNvPr id="317" name="n_1mainValue【福祉施設】&#10;有形固定資産減価償却率">
          <a:extLst>
            <a:ext uri="{FF2B5EF4-FFF2-40B4-BE49-F238E27FC236}">
              <a16:creationId xmlns:a16="http://schemas.microsoft.com/office/drawing/2014/main" id="{34E21A4B-2F5D-4537-80D2-4903B45AB426}"/>
            </a:ext>
          </a:extLst>
        </xdr:cNvPr>
        <xdr:cNvSpPr txBox="1"/>
      </xdr:nvSpPr>
      <xdr:spPr>
        <a:xfrm>
          <a:off x="35820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119215</xdr:rowOff>
    </xdr:from>
    <xdr:ext cx="405111" cy="259045"/>
    <xdr:sp macro="" textlink="">
      <xdr:nvSpPr>
        <xdr:cNvPr id="318" name="n_2mainValue【福祉施設】&#10;有形固定資産減価償却率">
          <a:extLst>
            <a:ext uri="{FF2B5EF4-FFF2-40B4-BE49-F238E27FC236}">
              <a16:creationId xmlns:a16="http://schemas.microsoft.com/office/drawing/2014/main" id="{673C9908-26B1-40B5-BF13-57A8381E1211}"/>
            </a:ext>
          </a:extLst>
        </xdr:cNvPr>
        <xdr:cNvSpPr txBox="1"/>
      </xdr:nvSpPr>
      <xdr:spPr>
        <a:xfrm>
          <a:off x="2705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161670</xdr:rowOff>
    </xdr:from>
    <xdr:ext cx="405111" cy="259045"/>
    <xdr:sp macro="" textlink="">
      <xdr:nvSpPr>
        <xdr:cNvPr id="319" name="n_3mainValue【福祉施設】&#10;有形固定資産減価償却率">
          <a:extLst>
            <a:ext uri="{FF2B5EF4-FFF2-40B4-BE49-F238E27FC236}">
              <a16:creationId xmlns:a16="http://schemas.microsoft.com/office/drawing/2014/main" id="{7AC965D6-C43B-469E-8754-B38E1DA47722}"/>
            </a:ext>
          </a:extLst>
        </xdr:cNvPr>
        <xdr:cNvSpPr txBox="1"/>
      </xdr:nvSpPr>
      <xdr:spPr>
        <a:xfrm>
          <a:off x="1816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129013</xdr:rowOff>
    </xdr:from>
    <xdr:ext cx="405111" cy="259045"/>
    <xdr:sp macro="" textlink="">
      <xdr:nvSpPr>
        <xdr:cNvPr id="320" name="n_4mainValue【福祉施設】&#10;有形固定資産減価償却率">
          <a:extLst>
            <a:ext uri="{FF2B5EF4-FFF2-40B4-BE49-F238E27FC236}">
              <a16:creationId xmlns:a16="http://schemas.microsoft.com/office/drawing/2014/main" id="{602BABD1-B744-4E8B-9C52-80FEA980205D}"/>
            </a:ext>
          </a:extLst>
        </xdr:cNvPr>
        <xdr:cNvSpPr txBox="1"/>
      </xdr:nvSpPr>
      <xdr:spPr>
        <a:xfrm>
          <a:off x="927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6F8D1EB-9DF0-4A1A-9A94-8EC243607BC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474784E-7693-484F-A817-852A58ADEB2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12E6ED6-1192-4357-9132-7E801CB2CE2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0512855-467F-4C57-BF7B-8E0F821FA58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9D5973D-446A-4020-B8B6-F64B43A21F9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1D85626B-F073-4FAA-BDCB-E1CE76BAFF5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99BBFB10-84C8-44FC-9F76-CEF1089A6EA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E64771D-B457-48EF-83E4-D0E1AE15EBA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B9E2822-0A06-4EF9-8F0D-94C4BDE23E4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CEBC846-5DFC-4F20-92CD-30531CAA7D5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B6D0300B-97D1-446C-949E-E86FB8EC5373}"/>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C71A288B-BF13-4F9F-B7E9-D142870836ED}"/>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4B437FF6-59B0-4BBD-B14F-5567D447E96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8A86A31E-C983-4D50-880F-1A11CDE6901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30DB4C57-5554-4E89-B1DC-B9EC46A27701}"/>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19755F8F-5A72-4C63-BBB8-09DC878197A8}"/>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7CFAB123-12B4-42A8-9DFA-668DA7DFDD1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714260AE-74F6-4ED8-90C8-80B38FDE1A5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36AAAFA4-1337-40AF-B606-17D6F0D0722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B1198497-EC29-4267-BAAC-DDB0474A64F4}"/>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A360B04E-F5FF-4BE3-AC9C-BB20EBBFD2C3}"/>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AC0C7D7E-BFB5-4C38-81F2-31EC995CFAF6}"/>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3C3BAB0F-9B5A-40C4-B28F-1117EB821EFA}"/>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32446C78-C8A3-4135-8D97-3E7C4936D96D}"/>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BDEDB63A-A5B4-4E41-9601-3657AFB8B51A}"/>
            </a:ext>
          </a:extLst>
        </xdr:cNvPr>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FA046FF1-8F4F-49DF-BC96-281970085CE3}"/>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D0AC6B88-9B07-4F39-BBCD-3860EAA1BDFA}"/>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92E821E8-6B0A-48D4-A9E5-550C1DDE4557}"/>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258EEE56-93A4-4B0A-9760-EBE6BB87D61A}"/>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56535385-3976-4C78-8AAF-C3A2149C33C8}"/>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3EDB8C1-90A2-40B1-8C55-38618E104A9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ECF97B9-ADF8-4D4A-B54A-F5CE9C8DAF2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003F102-9EAF-494E-AD5B-F254DF3D844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E293302-3591-49CE-82B9-530966CAA2E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23AFB15-D7E3-4FF3-A158-6390929F29B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6" name="楕円 355">
          <a:extLst>
            <a:ext uri="{FF2B5EF4-FFF2-40B4-BE49-F238E27FC236}">
              <a16:creationId xmlns:a16="http://schemas.microsoft.com/office/drawing/2014/main" id="{458193BB-5439-4819-94C7-9EFC7747191F}"/>
            </a:ext>
          </a:extLst>
        </xdr:cNvPr>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57" name="【福祉施設】&#10;一人当たり面積該当値テキスト">
          <a:extLst>
            <a:ext uri="{FF2B5EF4-FFF2-40B4-BE49-F238E27FC236}">
              <a16:creationId xmlns:a16="http://schemas.microsoft.com/office/drawing/2014/main" id="{E0774F02-FA26-4107-8577-B8D44B44C096}"/>
            </a:ext>
          </a:extLst>
        </xdr:cNvPr>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58" name="楕円 357">
          <a:extLst>
            <a:ext uri="{FF2B5EF4-FFF2-40B4-BE49-F238E27FC236}">
              <a16:creationId xmlns:a16="http://schemas.microsoft.com/office/drawing/2014/main" id="{5E89E01B-6445-4085-9817-84F68E3F6C7A}"/>
            </a:ext>
          </a:extLst>
        </xdr:cNvPr>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59" name="直線コネクタ 358">
          <a:extLst>
            <a:ext uri="{FF2B5EF4-FFF2-40B4-BE49-F238E27FC236}">
              <a16:creationId xmlns:a16="http://schemas.microsoft.com/office/drawing/2014/main" id="{D20ECA66-4637-4A38-8677-333CBDF1B4AE}"/>
            </a:ext>
          </a:extLst>
        </xdr:cNvPr>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60" name="楕円 359">
          <a:extLst>
            <a:ext uri="{FF2B5EF4-FFF2-40B4-BE49-F238E27FC236}">
              <a16:creationId xmlns:a16="http://schemas.microsoft.com/office/drawing/2014/main" id="{925BA66B-0C67-4CCE-B630-B321ADF0C2D9}"/>
            </a:ext>
          </a:extLst>
        </xdr:cNvPr>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152400</xdr:rowOff>
    </xdr:to>
    <xdr:cxnSp macro="">
      <xdr:nvCxnSpPr>
        <xdr:cNvPr id="361" name="直線コネクタ 360">
          <a:extLst>
            <a:ext uri="{FF2B5EF4-FFF2-40B4-BE49-F238E27FC236}">
              <a16:creationId xmlns:a16="http://schemas.microsoft.com/office/drawing/2014/main" id="{299846FE-9382-4461-8AA3-603C4AC389B2}"/>
            </a:ext>
          </a:extLst>
        </xdr:cNvPr>
        <xdr:cNvCxnSpPr/>
      </xdr:nvCxnSpPr>
      <xdr:spPr>
        <a:xfrm>
          <a:off x="8750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62" name="楕円 361">
          <a:extLst>
            <a:ext uri="{FF2B5EF4-FFF2-40B4-BE49-F238E27FC236}">
              <a16:creationId xmlns:a16="http://schemas.microsoft.com/office/drawing/2014/main" id="{F9ACD82B-3685-4FF4-9DC0-D229CB5A200D}"/>
            </a:ext>
          </a:extLst>
        </xdr:cNvPr>
        <xdr:cNvSpPr/>
      </xdr:nvSpPr>
      <xdr:spPr>
        <a:xfrm>
          <a:off x="781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152400</xdr:rowOff>
    </xdr:from>
    <xdr:to>
      <xdr:col>45</xdr:col>
      <xdr:colOff>177800</xdr:colOff>
      <xdr:row>84</xdr:row>
      <xdr:rowOff>152400</xdr:rowOff>
    </xdr:to>
    <xdr:cxnSp macro="">
      <xdr:nvCxnSpPr>
        <xdr:cNvPr id="363" name="直線コネクタ 362">
          <a:extLst>
            <a:ext uri="{FF2B5EF4-FFF2-40B4-BE49-F238E27FC236}">
              <a16:creationId xmlns:a16="http://schemas.microsoft.com/office/drawing/2014/main" id="{117F678E-918B-4944-B2A4-BDE7AFA4B3E6}"/>
            </a:ext>
          </a:extLst>
        </xdr:cNvPr>
        <xdr:cNvCxnSpPr/>
      </xdr:nvCxnSpPr>
      <xdr:spPr>
        <a:xfrm>
          <a:off x="7861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101600</xdr:rowOff>
    </xdr:from>
    <xdr:to>
      <xdr:col>36</xdr:col>
      <xdr:colOff>165100</xdr:colOff>
      <xdr:row>85</xdr:row>
      <xdr:rowOff>31750</xdr:rowOff>
    </xdr:to>
    <xdr:sp macro="" textlink="">
      <xdr:nvSpPr>
        <xdr:cNvPr id="364" name="楕円 363">
          <a:extLst>
            <a:ext uri="{FF2B5EF4-FFF2-40B4-BE49-F238E27FC236}">
              <a16:creationId xmlns:a16="http://schemas.microsoft.com/office/drawing/2014/main" id="{52E1CBAE-BA66-4CDC-9875-B96036572CD2}"/>
            </a:ext>
          </a:extLst>
        </xdr:cNvPr>
        <xdr:cNvSpPr/>
      </xdr:nvSpPr>
      <xdr:spPr>
        <a:xfrm>
          <a:off x="692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152400</xdr:rowOff>
    </xdr:from>
    <xdr:to>
      <xdr:col>41</xdr:col>
      <xdr:colOff>50800</xdr:colOff>
      <xdr:row>84</xdr:row>
      <xdr:rowOff>152400</xdr:rowOff>
    </xdr:to>
    <xdr:cxnSp macro="">
      <xdr:nvCxnSpPr>
        <xdr:cNvPr id="365" name="直線コネクタ 364">
          <a:extLst>
            <a:ext uri="{FF2B5EF4-FFF2-40B4-BE49-F238E27FC236}">
              <a16:creationId xmlns:a16="http://schemas.microsoft.com/office/drawing/2014/main" id="{F97D57E7-B802-41F0-9A99-D44AFCB32F64}"/>
            </a:ext>
          </a:extLst>
        </xdr:cNvPr>
        <xdr:cNvCxnSpPr/>
      </xdr:nvCxnSpPr>
      <xdr:spPr>
        <a:xfrm>
          <a:off x="6972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20111765-8145-42FD-B098-6865C5371908}"/>
            </a:ext>
          </a:extLst>
        </xdr:cNvPr>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B185DECA-9806-4BAE-A5FD-BC8ED3490187}"/>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206E4F78-384A-4C2A-B64D-8FF326B80CEE}"/>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4F3529A0-81F8-4B92-92B3-4B5D2DDEC34A}"/>
            </a:ext>
          </a:extLst>
        </xdr:cNvPr>
        <xdr:cNvSpPr txBox="1"/>
      </xdr:nvSpPr>
      <xdr:spPr>
        <a:xfrm>
          <a:off x="6737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70" name="n_1mainValue【福祉施設】&#10;一人当たり面積">
          <a:extLst>
            <a:ext uri="{FF2B5EF4-FFF2-40B4-BE49-F238E27FC236}">
              <a16:creationId xmlns:a16="http://schemas.microsoft.com/office/drawing/2014/main" id="{23C577D3-7D14-4143-A02E-DF9BE628468F}"/>
            </a:ext>
          </a:extLst>
        </xdr:cNvPr>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71" name="n_2mainValue【福祉施設】&#10;一人当たり面積">
          <a:extLst>
            <a:ext uri="{FF2B5EF4-FFF2-40B4-BE49-F238E27FC236}">
              <a16:creationId xmlns:a16="http://schemas.microsoft.com/office/drawing/2014/main" id="{68CBA994-538A-4A47-AA36-87AA9B714A60}"/>
            </a:ext>
          </a:extLst>
        </xdr:cNvPr>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72" name="n_3mainValue【福祉施設】&#10;一人当たり面積">
          <a:extLst>
            <a:ext uri="{FF2B5EF4-FFF2-40B4-BE49-F238E27FC236}">
              <a16:creationId xmlns:a16="http://schemas.microsoft.com/office/drawing/2014/main" id="{8A3E8583-65D4-47E9-8DA7-35DA5B20B1E7}"/>
            </a:ext>
          </a:extLst>
        </xdr:cNvPr>
        <xdr:cNvSpPr txBox="1"/>
      </xdr:nvSpPr>
      <xdr:spPr>
        <a:xfrm>
          <a:off x="7626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22877</xdr:rowOff>
    </xdr:from>
    <xdr:ext cx="469744" cy="259045"/>
    <xdr:sp macro="" textlink="">
      <xdr:nvSpPr>
        <xdr:cNvPr id="373" name="n_4mainValue【福祉施設】&#10;一人当たり面積">
          <a:extLst>
            <a:ext uri="{FF2B5EF4-FFF2-40B4-BE49-F238E27FC236}">
              <a16:creationId xmlns:a16="http://schemas.microsoft.com/office/drawing/2014/main" id="{8C6CE7EC-20C8-4D54-9ED2-EC5560F5AF99}"/>
            </a:ext>
          </a:extLst>
        </xdr:cNvPr>
        <xdr:cNvSpPr txBox="1"/>
      </xdr:nvSpPr>
      <xdr:spPr>
        <a:xfrm>
          <a:off x="6737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2D23A208-CCE0-4A04-A58C-0E9C7F60355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9D9A661-08C3-447A-9AE5-4989C706761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6E4ADF06-55A4-43E6-8FDF-0671240BA30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7D90943E-572A-4A29-8BEE-FEE89F9D368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B91519B-5CE9-44BB-9EA0-D5930ADB89F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E337B3F6-E9AF-4909-9451-AB9133086AA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8C3BE14F-0D30-4022-B22C-BC38E705B69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FCB349DB-51B6-4FD6-B0F8-B7E36D3358A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71528982-5EAA-4029-859D-720E1F6A5C7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36D204E-9916-460B-9D13-5607612BF1D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AC35A5A8-C0A9-4574-BE8E-BB2A14160F0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7BED56F7-ACD1-4AB3-9253-51714194645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EF2AA6DE-0F1E-4AA2-9A26-EDC7D1F4354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6A028155-881F-4DCC-BF7D-AE74571E254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DE076C2A-19AE-4844-9F1D-7774C7A883C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1111F940-51AF-4155-B0B3-1047787CB08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A4B93114-647D-40A4-A5CD-B16C2052A1F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246091F5-299D-4323-9C90-CFE0453C20F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3AB8259B-AA94-4ECF-9162-AAC19C25A67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89988338-8395-4D21-8CBC-518C48D5391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4E7E7A2F-D688-4B10-B64E-669023642769}"/>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4804D879-B79F-450E-93EB-7A5A5D129E3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D17C964C-9FAA-4B03-81CD-63A8013608B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B9180480-C12E-4BBF-8889-8377B86093B6}"/>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55466BBF-7940-45DF-B4A9-35BB8D490391}"/>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18A5CC14-D678-4871-8485-42DD69B7C7BB}"/>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BB14C124-5BBA-460B-96E5-17BAFF9593EB}"/>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5E70CE0B-D087-45B6-96ED-6D926CC8550E}"/>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BD5727EA-6306-486A-80C2-C279F782D84E}"/>
            </a:ext>
          </a:extLst>
        </xdr:cNvPr>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3A7DE1E1-71E9-4CB6-893C-840E977D29C5}"/>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7EFC8850-B03C-40D4-9577-AC2D5AC7E817}"/>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5516063F-AF09-45F0-A5AA-9E69F35939BC}"/>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EC1BB966-A2E8-474B-80AC-6C74B8CFE402}"/>
            </a:ext>
          </a:extLst>
        </xdr:cNvPr>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93CCBA10-437F-457F-BBFE-ED2DFF6E3DE1}"/>
            </a:ext>
          </a:extLst>
        </xdr:cNvPr>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4DEA9759-96B7-4E8B-975D-AC69B3D0CB6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16E75578-1076-4EEB-AE33-9FAB5BDA443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CE2AB80-587F-4937-83B7-0CCB5C1584D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3DF4B9F-1228-4853-BA0A-3326BDAB484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A93319C-881E-4B3C-B715-229FD30C717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49530</xdr:rowOff>
    </xdr:from>
    <xdr:to>
      <xdr:col>24</xdr:col>
      <xdr:colOff>114300</xdr:colOff>
      <xdr:row>105</xdr:row>
      <xdr:rowOff>151130</xdr:rowOff>
    </xdr:to>
    <xdr:sp macro="" textlink="">
      <xdr:nvSpPr>
        <xdr:cNvPr id="413" name="楕円 412">
          <a:extLst>
            <a:ext uri="{FF2B5EF4-FFF2-40B4-BE49-F238E27FC236}">
              <a16:creationId xmlns:a16="http://schemas.microsoft.com/office/drawing/2014/main" id="{AC13A151-F8FD-427F-B06B-22AF0160FD04}"/>
            </a:ext>
          </a:extLst>
        </xdr:cNvPr>
        <xdr:cNvSpPr/>
      </xdr:nvSpPr>
      <xdr:spPr>
        <a:xfrm>
          <a:off x="4584700" y="1805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27957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8A1DAB1C-E013-450B-939F-5684BCD8E907}"/>
            </a:ext>
          </a:extLst>
        </xdr:cNvPr>
        <xdr:cNvSpPr txBox="1"/>
      </xdr:nvSpPr>
      <xdr:spPr>
        <a:xfrm>
          <a:off x="4673600"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17780</xdr:rowOff>
    </xdr:from>
    <xdr:to>
      <xdr:col>20</xdr:col>
      <xdr:colOff>38100</xdr:colOff>
      <xdr:row>105</xdr:row>
      <xdr:rowOff>119380</xdr:rowOff>
    </xdr:to>
    <xdr:sp macro="" textlink="">
      <xdr:nvSpPr>
        <xdr:cNvPr id="415" name="楕円 414">
          <a:extLst>
            <a:ext uri="{FF2B5EF4-FFF2-40B4-BE49-F238E27FC236}">
              <a16:creationId xmlns:a16="http://schemas.microsoft.com/office/drawing/2014/main" id="{8EAECE2F-3D6D-4332-AC6A-68228943A24A}"/>
            </a:ext>
          </a:extLst>
        </xdr:cNvPr>
        <xdr:cNvSpPr/>
      </xdr:nvSpPr>
      <xdr:spPr>
        <a:xfrm>
          <a:off x="3746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68580</xdr:rowOff>
    </xdr:from>
    <xdr:to>
      <xdr:col>24</xdr:col>
      <xdr:colOff>63500</xdr:colOff>
      <xdr:row>105</xdr:row>
      <xdr:rowOff>100330</xdr:rowOff>
    </xdr:to>
    <xdr:cxnSp macro="">
      <xdr:nvCxnSpPr>
        <xdr:cNvPr id="416" name="直線コネクタ 415">
          <a:extLst>
            <a:ext uri="{FF2B5EF4-FFF2-40B4-BE49-F238E27FC236}">
              <a16:creationId xmlns:a16="http://schemas.microsoft.com/office/drawing/2014/main" id="{CB9A42E9-80C3-4C99-90FC-50A63BC7EDFF}"/>
            </a:ext>
          </a:extLst>
        </xdr:cNvPr>
        <xdr:cNvCxnSpPr/>
      </xdr:nvCxnSpPr>
      <xdr:spPr>
        <a:xfrm>
          <a:off x="3797300" y="1807083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417" name="楕円 416">
          <a:extLst>
            <a:ext uri="{FF2B5EF4-FFF2-40B4-BE49-F238E27FC236}">
              <a16:creationId xmlns:a16="http://schemas.microsoft.com/office/drawing/2014/main" id="{2DB4C516-52B2-420A-8230-6A4E2F85986E}"/>
            </a:ext>
          </a:extLst>
        </xdr:cNvPr>
        <xdr:cNvSpPr/>
      </xdr:nvSpPr>
      <xdr:spPr>
        <a:xfrm>
          <a:off x="2857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68580</xdr:rowOff>
    </xdr:to>
    <xdr:cxnSp macro="">
      <xdr:nvCxnSpPr>
        <xdr:cNvPr id="418" name="直線コネクタ 417">
          <a:extLst>
            <a:ext uri="{FF2B5EF4-FFF2-40B4-BE49-F238E27FC236}">
              <a16:creationId xmlns:a16="http://schemas.microsoft.com/office/drawing/2014/main" id="{63941CD7-BD0E-452D-BC02-080F224BA6DA}"/>
            </a:ext>
          </a:extLst>
        </xdr:cNvPr>
        <xdr:cNvCxnSpPr/>
      </xdr:nvCxnSpPr>
      <xdr:spPr>
        <a:xfrm>
          <a:off x="2908300" y="180441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132080</xdr:rowOff>
    </xdr:from>
    <xdr:to>
      <xdr:col>10</xdr:col>
      <xdr:colOff>165100</xdr:colOff>
      <xdr:row>105</xdr:row>
      <xdr:rowOff>62230</xdr:rowOff>
    </xdr:to>
    <xdr:sp macro="" textlink="">
      <xdr:nvSpPr>
        <xdr:cNvPr id="419" name="楕円 418">
          <a:extLst>
            <a:ext uri="{FF2B5EF4-FFF2-40B4-BE49-F238E27FC236}">
              <a16:creationId xmlns:a16="http://schemas.microsoft.com/office/drawing/2014/main" id="{DF7C099C-BE12-4B52-8658-D88B4BF2D7B9}"/>
            </a:ext>
          </a:extLst>
        </xdr:cNvPr>
        <xdr:cNvSpPr/>
      </xdr:nvSpPr>
      <xdr:spPr>
        <a:xfrm>
          <a:off x="1968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11430</xdr:rowOff>
    </xdr:from>
    <xdr:to>
      <xdr:col>15</xdr:col>
      <xdr:colOff>50800</xdr:colOff>
      <xdr:row>105</xdr:row>
      <xdr:rowOff>41911</xdr:rowOff>
    </xdr:to>
    <xdr:cxnSp macro="">
      <xdr:nvCxnSpPr>
        <xdr:cNvPr id="420" name="直線コネクタ 419">
          <a:extLst>
            <a:ext uri="{FF2B5EF4-FFF2-40B4-BE49-F238E27FC236}">
              <a16:creationId xmlns:a16="http://schemas.microsoft.com/office/drawing/2014/main" id="{5E63F8E4-8E0B-4559-B8DA-5AFC405AB51C}"/>
            </a:ext>
          </a:extLst>
        </xdr:cNvPr>
        <xdr:cNvCxnSpPr/>
      </xdr:nvCxnSpPr>
      <xdr:spPr>
        <a:xfrm>
          <a:off x="2019300" y="18013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101600</xdr:rowOff>
    </xdr:from>
    <xdr:to>
      <xdr:col>6</xdr:col>
      <xdr:colOff>38100</xdr:colOff>
      <xdr:row>105</xdr:row>
      <xdr:rowOff>31750</xdr:rowOff>
    </xdr:to>
    <xdr:sp macro="" textlink="">
      <xdr:nvSpPr>
        <xdr:cNvPr id="421" name="楕円 420">
          <a:extLst>
            <a:ext uri="{FF2B5EF4-FFF2-40B4-BE49-F238E27FC236}">
              <a16:creationId xmlns:a16="http://schemas.microsoft.com/office/drawing/2014/main" id="{14F2D401-A27F-4F14-8AFC-3046F770F1AF}"/>
            </a:ext>
          </a:extLst>
        </xdr:cNvPr>
        <xdr:cNvSpPr/>
      </xdr:nvSpPr>
      <xdr:spPr>
        <a:xfrm>
          <a:off x="1079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152400</xdr:rowOff>
    </xdr:from>
    <xdr:to>
      <xdr:col>10</xdr:col>
      <xdr:colOff>114300</xdr:colOff>
      <xdr:row>105</xdr:row>
      <xdr:rowOff>11430</xdr:rowOff>
    </xdr:to>
    <xdr:cxnSp macro="">
      <xdr:nvCxnSpPr>
        <xdr:cNvPr id="422" name="直線コネクタ 421">
          <a:extLst>
            <a:ext uri="{FF2B5EF4-FFF2-40B4-BE49-F238E27FC236}">
              <a16:creationId xmlns:a16="http://schemas.microsoft.com/office/drawing/2014/main" id="{7E74F403-8273-4F3C-BA57-22D3DA0084E9}"/>
            </a:ext>
          </a:extLst>
        </xdr:cNvPr>
        <xdr:cNvCxnSpPr/>
      </xdr:nvCxnSpPr>
      <xdr:spPr>
        <a:xfrm>
          <a:off x="1130300" y="17983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7E6A0EA0-8893-48FB-A6E7-BC22F8E81E54}"/>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a:extLst>
            <a:ext uri="{FF2B5EF4-FFF2-40B4-BE49-F238E27FC236}">
              <a16:creationId xmlns:a16="http://schemas.microsoft.com/office/drawing/2014/main" id="{07D2EC77-DE9C-419B-BA31-7AF2EAD93AEF}"/>
            </a:ext>
          </a:extLst>
        </xdr:cNvPr>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a:extLst>
            <a:ext uri="{FF2B5EF4-FFF2-40B4-BE49-F238E27FC236}">
              <a16:creationId xmlns:a16="http://schemas.microsoft.com/office/drawing/2014/main" id="{6FAD5283-5F3D-49F1-B7BD-6E1C32153BF8}"/>
            </a:ext>
          </a:extLst>
        </xdr:cNvPr>
        <xdr:cNvSpPr txBox="1"/>
      </xdr:nvSpPr>
      <xdr:spPr>
        <a:xfrm>
          <a:off x="1816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a:extLst>
            <a:ext uri="{FF2B5EF4-FFF2-40B4-BE49-F238E27FC236}">
              <a16:creationId xmlns:a16="http://schemas.microsoft.com/office/drawing/2014/main" id="{FFBA5C29-061C-4CA5-A5FC-87C3299D6AD8}"/>
            </a:ext>
          </a:extLst>
        </xdr:cNvPr>
        <xdr:cNvSpPr txBox="1"/>
      </xdr:nvSpPr>
      <xdr:spPr>
        <a:xfrm>
          <a:off x="927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110507</xdr:rowOff>
    </xdr:from>
    <xdr:ext cx="405111" cy="259045"/>
    <xdr:sp macro="" textlink="">
      <xdr:nvSpPr>
        <xdr:cNvPr id="427" name="n_1mainValue【市民会館】&#10;有形固定資産減価償却率">
          <a:extLst>
            <a:ext uri="{FF2B5EF4-FFF2-40B4-BE49-F238E27FC236}">
              <a16:creationId xmlns:a16="http://schemas.microsoft.com/office/drawing/2014/main" id="{999B4F4A-41D0-484A-8BD7-F7D3CE353F8D}"/>
            </a:ext>
          </a:extLst>
        </xdr:cNvPr>
        <xdr:cNvSpPr txBox="1"/>
      </xdr:nvSpPr>
      <xdr:spPr>
        <a:xfrm>
          <a:off x="35820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83838</xdr:rowOff>
    </xdr:from>
    <xdr:ext cx="405111" cy="259045"/>
    <xdr:sp macro="" textlink="">
      <xdr:nvSpPr>
        <xdr:cNvPr id="428" name="n_2mainValue【市民会館】&#10;有形固定資産減価償却率">
          <a:extLst>
            <a:ext uri="{FF2B5EF4-FFF2-40B4-BE49-F238E27FC236}">
              <a16:creationId xmlns:a16="http://schemas.microsoft.com/office/drawing/2014/main" id="{7CD7BFE0-406C-4570-86CB-F990EA81D38B}"/>
            </a:ext>
          </a:extLst>
        </xdr:cNvPr>
        <xdr:cNvSpPr txBox="1"/>
      </xdr:nvSpPr>
      <xdr:spPr>
        <a:xfrm>
          <a:off x="2705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53357</xdr:rowOff>
    </xdr:from>
    <xdr:ext cx="405111" cy="259045"/>
    <xdr:sp macro="" textlink="">
      <xdr:nvSpPr>
        <xdr:cNvPr id="429" name="n_3mainValue【市民会館】&#10;有形固定資産減価償却率">
          <a:extLst>
            <a:ext uri="{FF2B5EF4-FFF2-40B4-BE49-F238E27FC236}">
              <a16:creationId xmlns:a16="http://schemas.microsoft.com/office/drawing/2014/main" id="{BF67B385-223A-47DF-ADE3-2F722DB9CED5}"/>
            </a:ext>
          </a:extLst>
        </xdr:cNvPr>
        <xdr:cNvSpPr txBox="1"/>
      </xdr:nvSpPr>
      <xdr:spPr>
        <a:xfrm>
          <a:off x="1816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22877</xdr:rowOff>
    </xdr:from>
    <xdr:ext cx="405111" cy="259045"/>
    <xdr:sp macro="" textlink="">
      <xdr:nvSpPr>
        <xdr:cNvPr id="430" name="n_4mainValue【市民会館】&#10;有形固定資産減価償却率">
          <a:extLst>
            <a:ext uri="{FF2B5EF4-FFF2-40B4-BE49-F238E27FC236}">
              <a16:creationId xmlns:a16="http://schemas.microsoft.com/office/drawing/2014/main" id="{9B984829-41EE-4B11-A112-712271EC0214}"/>
            </a:ext>
          </a:extLst>
        </xdr:cNvPr>
        <xdr:cNvSpPr txBox="1"/>
      </xdr:nvSpPr>
      <xdr:spPr>
        <a:xfrm>
          <a:off x="927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5538BA62-AB1E-4EB0-8136-F8AF99E84BC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26972E05-4C79-4E4C-BCBB-8F2863712D4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37E02063-B351-4272-8F0A-3917757AD29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F427A31-854C-436A-B797-B10D3D3ECF6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EF2C99E1-9627-4A65-8E05-98EE6F6619F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2805C334-57E5-408C-9248-B88F22E7BA6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EDD1D855-C866-40F1-A93E-86520A04F09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187BA760-FA70-4067-AD17-CFA9747A8D6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F1E5721F-EC5B-48C4-AFDB-DF50655F013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4E393337-0E56-461A-BEAA-938133F1F8F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DA4791AC-FFCB-45EC-B21C-EFC9F689021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2E56629B-3D7E-451A-99ED-F290130C1ADB}"/>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A1940873-5031-4E95-8775-8972354BFC6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FEDB0B4C-63B7-4D89-AB5D-FD4ABEC4DF73}"/>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41C63831-4AAE-4B3F-BA15-2250D65E0A3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005812A6-56E3-4354-B449-56BD3D1546DC}"/>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1F0178C9-88A3-403D-9D0A-AD649C2D9CC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F98B5E16-4166-4ED9-AFB2-44AA5389602A}"/>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BAAEB77-6B26-4A71-9BE6-D9C2900CD77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463934A5-8A28-4D41-84B0-EF3F848BAA8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38E5282A-F248-415D-A57B-C05A4F3C82C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A67456A5-5361-4489-926E-D16A988827E1}"/>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1C59933D-49DA-498A-8801-0F30AC3BE27F}"/>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469F31A2-12D2-4E4B-94AA-1559566E44F9}"/>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15171367-970B-452A-9A04-BE56D029A7A1}"/>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B1AA2B0E-1298-4435-B95C-10FEE89C7991}"/>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651A0796-0AD3-44FC-A652-A57DADFFE7A7}"/>
            </a:ext>
          </a:extLst>
        </xdr:cNvPr>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8733198F-48D0-4073-A3BD-D2BAB40DDCFA}"/>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A4F1D92B-EFB6-4595-B1D7-2866EE39CBC7}"/>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548AF579-6C01-4EE3-A530-11367500423A}"/>
            </a:ext>
          </a:extLst>
        </xdr:cNvPr>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8197EF17-72EA-4ABD-AC47-BA8A5C1528E8}"/>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11026386-2A5A-4362-ADB7-0145AC053462}"/>
            </a:ext>
          </a:extLst>
        </xdr:cNvPr>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175CB2-D898-4176-9B0B-A2AEF358C17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CF55E36A-D2A2-47CA-BD56-F4738CBEF71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F6099CD6-B2C7-435F-AC73-438273BF6DD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1607006C-AA79-441A-8B01-BBA1C8405EA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784BF8AF-265A-4460-A2C1-0689A0FC7AB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130556</xdr:rowOff>
    </xdr:from>
    <xdr:to>
      <xdr:col>55</xdr:col>
      <xdr:colOff>50800</xdr:colOff>
      <xdr:row>107</xdr:row>
      <xdr:rowOff>60706</xdr:rowOff>
    </xdr:to>
    <xdr:sp macro="" textlink="">
      <xdr:nvSpPr>
        <xdr:cNvPr id="468" name="楕円 467">
          <a:extLst>
            <a:ext uri="{FF2B5EF4-FFF2-40B4-BE49-F238E27FC236}">
              <a16:creationId xmlns:a16="http://schemas.microsoft.com/office/drawing/2014/main" id="{4A474553-E320-40DD-9D7B-89B65DE27890}"/>
            </a:ext>
          </a:extLst>
        </xdr:cNvPr>
        <xdr:cNvSpPr/>
      </xdr:nvSpPr>
      <xdr:spPr>
        <a:xfrm>
          <a:off x="104267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108983</xdr:rowOff>
    </xdr:from>
    <xdr:ext cx="469744" cy="259045"/>
    <xdr:sp macro="" textlink="">
      <xdr:nvSpPr>
        <xdr:cNvPr id="469" name="【市民会館】&#10;一人当たり面積該当値テキスト">
          <a:extLst>
            <a:ext uri="{FF2B5EF4-FFF2-40B4-BE49-F238E27FC236}">
              <a16:creationId xmlns:a16="http://schemas.microsoft.com/office/drawing/2014/main" id="{A85D2E8C-DC2C-466C-BE72-FD16D5B27C43}"/>
            </a:ext>
          </a:extLst>
        </xdr:cNvPr>
        <xdr:cNvSpPr txBox="1"/>
      </xdr:nvSpPr>
      <xdr:spPr>
        <a:xfrm>
          <a:off x="10515600"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128270</xdr:rowOff>
    </xdr:from>
    <xdr:to>
      <xdr:col>50</xdr:col>
      <xdr:colOff>165100</xdr:colOff>
      <xdr:row>107</xdr:row>
      <xdr:rowOff>58420</xdr:rowOff>
    </xdr:to>
    <xdr:sp macro="" textlink="">
      <xdr:nvSpPr>
        <xdr:cNvPr id="470" name="楕円 469">
          <a:extLst>
            <a:ext uri="{FF2B5EF4-FFF2-40B4-BE49-F238E27FC236}">
              <a16:creationId xmlns:a16="http://schemas.microsoft.com/office/drawing/2014/main" id="{7DE0846D-2DD1-4B42-9630-22BCACC0D11F}"/>
            </a:ext>
          </a:extLst>
        </xdr:cNvPr>
        <xdr:cNvSpPr/>
      </xdr:nvSpPr>
      <xdr:spPr>
        <a:xfrm>
          <a:off x="9588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xdr:rowOff>
    </xdr:from>
    <xdr:to>
      <xdr:col>55</xdr:col>
      <xdr:colOff>0</xdr:colOff>
      <xdr:row>107</xdr:row>
      <xdr:rowOff>9906</xdr:rowOff>
    </xdr:to>
    <xdr:cxnSp macro="">
      <xdr:nvCxnSpPr>
        <xdr:cNvPr id="471" name="直線コネクタ 470">
          <a:extLst>
            <a:ext uri="{FF2B5EF4-FFF2-40B4-BE49-F238E27FC236}">
              <a16:creationId xmlns:a16="http://schemas.microsoft.com/office/drawing/2014/main" id="{6130DBC1-7F3A-41F5-9AC5-24959810EF33}"/>
            </a:ext>
          </a:extLst>
        </xdr:cNvPr>
        <xdr:cNvCxnSpPr/>
      </xdr:nvCxnSpPr>
      <xdr:spPr>
        <a:xfrm>
          <a:off x="9639300" y="183527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125985</xdr:rowOff>
    </xdr:from>
    <xdr:to>
      <xdr:col>46</xdr:col>
      <xdr:colOff>38100</xdr:colOff>
      <xdr:row>107</xdr:row>
      <xdr:rowOff>56135</xdr:rowOff>
    </xdr:to>
    <xdr:sp macro="" textlink="">
      <xdr:nvSpPr>
        <xdr:cNvPr id="472" name="楕円 471">
          <a:extLst>
            <a:ext uri="{FF2B5EF4-FFF2-40B4-BE49-F238E27FC236}">
              <a16:creationId xmlns:a16="http://schemas.microsoft.com/office/drawing/2014/main" id="{F7B82CAF-3918-4E40-8CBB-F310C1570F87}"/>
            </a:ext>
          </a:extLst>
        </xdr:cNvPr>
        <xdr:cNvSpPr/>
      </xdr:nvSpPr>
      <xdr:spPr>
        <a:xfrm>
          <a:off x="8699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5335</xdr:rowOff>
    </xdr:from>
    <xdr:to>
      <xdr:col>50</xdr:col>
      <xdr:colOff>114300</xdr:colOff>
      <xdr:row>107</xdr:row>
      <xdr:rowOff>7620</xdr:rowOff>
    </xdr:to>
    <xdr:cxnSp macro="">
      <xdr:nvCxnSpPr>
        <xdr:cNvPr id="473" name="直線コネクタ 472">
          <a:extLst>
            <a:ext uri="{FF2B5EF4-FFF2-40B4-BE49-F238E27FC236}">
              <a16:creationId xmlns:a16="http://schemas.microsoft.com/office/drawing/2014/main" id="{8A10714B-FA7C-4D74-A896-7B359095159C}"/>
            </a:ext>
          </a:extLst>
        </xdr:cNvPr>
        <xdr:cNvCxnSpPr/>
      </xdr:nvCxnSpPr>
      <xdr:spPr>
        <a:xfrm>
          <a:off x="8750300" y="183504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123698</xdr:rowOff>
    </xdr:from>
    <xdr:to>
      <xdr:col>41</xdr:col>
      <xdr:colOff>101600</xdr:colOff>
      <xdr:row>107</xdr:row>
      <xdr:rowOff>53848</xdr:rowOff>
    </xdr:to>
    <xdr:sp macro="" textlink="">
      <xdr:nvSpPr>
        <xdr:cNvPr id="474" name="楕円 473">
          <a:extLst>
            <a:ext uri="{FF2B5EF4-FFF2-40B4-BE49-F238E27FC236}">
              <a16:creationId xmlns:a16="http://schemas.microsoft.com/office/drawing/2014/main" id="{C077C653-CD79-42A7-BE83-BEDE646DCB7F}"/>
            </a:ext>
          </a:extLst>
        </xdr:cNvPr>
        <xdr:cNvSpPr/>
      </xdr:nvSpPr>
      <xdr:spPr>
        <a:xfrm>
          <a:off x="7810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xdr:rowOff>
    </xdr:from>
    <xdr:to>
      <xdr:col>45</xdr:col>
      <xdr:colOff>177800</xdr:colOff>
      <xdr:row>107</xdr:row>
      <xdr:rowOff>5335</xdr:rowOff>
    </xdr:to>
    <xdr:cxnSp macro="">
      <xdr:nvCxnSpPr>
        <xdr:cNvPr id="475" name="直線コネクタ 474">
          <a:extLst>
            <a:ext uri="{FF2B5EF4-FFF2-40B4-BE49-F238E27FC236}">
              <a16:creationId xmlns:a16="http://schemas.microsoft.com/office/drawing/2014/main" id="{9C2A5E47-1D40-41BE-8156-E308A282E325}"/>
            </a:ext>
          </a:extLst>
        </xdr:cNvPr>
        <xdr:cNvCxnSpPr/>
      </xdr:nvCxnSpPr>
      <xdr:spPr>
        <a:xfrm>
          <a:off x="7861300" y="183481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123698</xdr:rowOff>
    </xdr:from>
    <xdr:to>
      <xdr:col>36</xdr:col>
      <xdr:colOff>165100</xdr:colOff>
      <xdr:row>107</xdr:row>
      <xdr:rowOff>53848</xdr:rowOff>
    </xdr:to>
    <xdr:sp macro="" textlink="">
      <xdr:nvSpPr>
        <xdr:cNvPr id="476" name="楕円 475">
          <a:extLst>
            <a:ext uri="{FF2B5EF4-FFF2-40B4-BE49-F238E27FC236}">
              <a16:creationId xmlns:a16="http://schemas.microsoft.com/office/drawing/2014/main" id="{099004F1-E8AB-4967-93CD-078B43901AB2}"/>
            </a:ext>
          </a:extLst>
        </xdr:cNvPr>
        <xdr:cNvSpPr/>
      </xdr:nvSpPr>
      <xdr:spPr>
        <a:xfrm>
          <a:off x="6921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3048</xdr:rowOff>
    </xdr:from>
    <xdr:to>
      <xdr:col>41</xdr:col>
      <xdr:colOff>50800</xdr:colOff>
      <xdr:row>107</xdr:row>
      <xdr:rowOff>3048</xdr:rowOff>
    </xdr:to>
    <xdr:cxnSp macro="">
      <xdr:nvCxnSpPr>
        <xdr:cNvPr id="477" name="直線コネクタ 476">
          <a:extLst>
            <a:ext uri="{FF2B5EF4-FFF2-40B4-BE49-F238E27FC236}">
              <a16:creationId xmlns:a16="http://schemas.microsoft.com/office/drawing/2014/main" id="{F8B232AA-21C3-4993-9072-A3A020E574F9}"/>
            </a:ext>
          </a:extLst>
        </xdr:cNvPr>
        <xdr:cNvCxnSpPr/>
      </xdr:nvCxnSpPr>
      <xdr:spPr>
        <a:xfrm>
          <a:off x="6972300" y="183481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4DB1890A-4B57-40E8-8C63-7BE87FC74F30}"/>
            </a:ext>
          </a:extLst>
        </xdr:cNvPr>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048AC4F1-C5FA-4F96-B1A5-67F02BF3FA7C}"/>
            </a:ext>
          </a:extLst>
        </xdr:cNvPr>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a:extLst>
            <a:ext uri="{FF2B5EF4-FFF2-40B4-BE49-F238E27FC236}">
              <a16:creationId xmlns:a16="http://schemas.microsoft.com/office/drawing/2014/main" id="{9D082CED-46AD-48D4-AFDE-8E338DD96381}"/>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a:extLst>
            <a:ext uri="{FF2B5EF4-FFF2-40B4-BE49-F238E27FC236}">
              <a16:creationId xmlns:a16="http://schemas.microsoft.com/office/drawing/2014/main" id="{1B8244D5-AC4B-49E4-99A0-43A4B225E216}"/>
            </a:ext>
          </a:extLst>
        </xdr:cNvPr>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49547</xdr:rowOff>
    </xdr:from>
    <xdr:ext cx="469744" cy="259045"/>
    <xdr:sp macro="" textlink="">
      <xdr:nvSpPr>
        <xdr:cNvPr id="482" name="n_1mainValue【市民会館】&#10;一人当たり面積">
          <a:extLst>
            <a:ext uri="{FF2B5EF4-FFF2-40B4-BE49-F238E27FC236}">
              <a16:creationId xmlns:a16="http://schemas.microsoft.com/office/drawing/2014/main" id="{A4226D62-1BEA-48A3-A5F7-C1405B7AB844}"/>
            </a:ext>
          </a:extLst>
        </xdr:cNvPr>
        <xdr:cNvSpPr txBox="1"/>
      </xdr:nvSpPr>
      <xdr:spPr>
        <a:xfrm>
          <a:off x="9391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47262</xdr:rowOff>
    </xdr:from>
    <xdr:ext cx="469744" cy="259045"/>
    <xdr:sp macro="" textlink="">
      <xdr:nvSpPr>
        <xdr:cNvPr id="483" name="n_2mainValue【市民会館】&#10;一人当たり面積">
          <a:extLst>
            <a:ext uri="{FF2B5EF4-FFF2-40B4-BE49-F238E27FC236}">
              <a16:creationId xmlns:a16="http://schemas.microsoft.com/office/drawing/2014/main" id="{E76808DE-5DB5-4435-B22E-5A08440A324E}"/>
            </a:ext>
          </a:extLst>
        </xdr:cNvPr>
        <xdr:cNvSpPr txBox="1"/>
      </xdr:nvSpPr>
      <xdr:spPr>
        <a:xfrm>
          <a:off x="8515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44975</xdr:rowOff>
    </xdr:from>
    <xdr:ext cx="469744" cy="259045"/>
    <xdr:sp macro="" textlink="">
      <xdr:nvSpPr>
        <xdr:cNvPr id="484" name="n_3mainValue【市民会館】&#10;一人当たり面積">
          <a:extLst>
            <a:ext uri="{FF2B5EF4-FFF2-40B4-BE49-F238E27FC236}">
              <a16:creationId xmlns:a16="http://schemas.microsoft.com/office/drawing/2014/main" id="{CFEA8A46-B04D-4944-B1DB-4DCE456B41B2}"/>
            </a:ext>
          </a:extLst>
        </xdr:cNvPr>
        <xdr:cNvSpPr txBox="1"/>
      </xdr:nvSpPr>
      <xdr:spPr>
        <a:xfrm>
          <a:off x="7626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44975</xdr:rowOff>
    </xdr:from>
    <xdr:ext cx="469744" cy="259045"/>
    <xdr:sp macro="" textlink="">
      <xdr:nvSpPr>
        <xdr:cNvPr id="485" name="n_4mainValue【市民会館】&#10;一人当たり面積">
          <a:extLst>
            <a:ext uri="{FF2B5EF4-FFF2-40B4-BE49-F238E27FC236}">
              <a16:creationId xmlns:a16="http://schemas.microsoft.com/office/drawing/2014/main" id="{9507FF8C-635E-46C8-A5B5-A922EB314F41}"/>
            </a:ext>
          </a:extLst>
        </xdr:cNvPr>
        <xdr:cNvSpPr txBox="1"/>
      </xdr:nvSpPr>
      <xdr:spPr>
        <a:xfrm>
          <a:off x="6737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844BD45B-9CC7-4E23-8247-7A2CE741DC0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B84C54E-AA1A-42BF-BA4F-3872165B608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A9D86B4F-CF74-44C0-99BA-4A2E0759169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4FB217F2-DCBB-4EC7-AA8A-777A17025A4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2A2AF719-0E44-4E26-86CF-78AF08B761C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31B6468D-ED1B-48E6-93E0-617ABF03992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F557DC87-5A72-4ACE-98B6-25C61D0DFC3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4CA5FDE8-DEBD-4C7E-ACD7-A8F5B599869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539889EA-B7BC-4300-826A-1F814BC941C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5B378B10-566D-44C8-AC96-8CC1B09130C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D5E8CB0-6DDB-4D99-BFC7-4E1DAECBC53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98BAAF6E-F7FA-46D1-AB92-653E94FDAC6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1D650C84-D10A-4633-90E2-372D985623E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AA1E191C-4016-4490-B488-0011E0251AB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C9369EE2-9D01-4CD8-9C8A-26746574604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866E0060-825B-4BC1-985D-6BE58767FED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E51585C7-5E13-4748-AEFB-2B28BB850DF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F29AD418-6D31-420F-9E03-1A6E8295F81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F14E7549-8C26-448D-B84A-95FD22BF13C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A1F4797A-154C-4ADC-BAB1-BAC741C0EF1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5741D393-EA6D-4E36-A806-37BFE09A49A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1218FEC9-D2AE-4E83-86C6-141C9DEF376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64F7BF1E-41BF-4826-8D49-76094D7273F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D30385EB-E2E6-4B0C-870E-901615C0053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62950F5B-33FD-4017-81F8-39D224DE83A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E5F943FB-1087-46B5-B5D2-24AFEA786ED5}"/>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884E13BF-514B-4893-AA86-358094EE16A9}"/>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8C6912CE-9DD1-4639-BF09-B31F71A12158}"/>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886D84F6-4077-4809-9028-9096AFB78ED6}"/>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8D5EFE12-BC55-4FD6-8B18-435B8500C1E4}"/>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1CFDCC10-13F7-4076-8B42-93E006C2D988}"/>
            </a:ext>
          </a:extLst>
        </xdr:cNvPr>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0465C8F3-A657-4CCE-8D59-F9885E8B6EBF}"/>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CED74A9A-CF62-4CD1-8044-706FCE7E9FFF}"/>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2F7CB1CF-DD87-4E1A-B9F2-2E21F75940C8}"/>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E5D34CEC-D97F-49D8-9B96-A9D3C4F312A2}"/>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24295DD8-F53F-4A1D-B755-B06675424A46}"/>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D74C1A3A-EF1D-4305-9DC4-1151D27D9A4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7D63A6C-4AC5-43C9-B851-D4A2AC36AA7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49432200-CF43-45E9-A701-CE3EF458A64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5AB688AC-57B9-49EF-9570-49D518150C4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FD143E7A-D96A-4137-BE47-C742AF8899B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123372</xdr:rowOff>
    </xdr:from>
    <xdr:to>
      <xdr:col>85</xdr:col>
      <xdr:colOff>177800</xdr:colOff>
      <xdr:row>40</xdr:row>
      <xdr:rowOff>53522</xdr:rowOff>
    </xdr:to>
    <xdr:sp macro="" textlink="">
      <xdr:nvSpPr>
        <xdr:cNvPr id="527" name="楕円 526">
          <a:extLst>
            <a:ext uri="{FF2B5EF4-FFF2-40B4-BE49-F238E27FC236}">
              <a16:creationId xmlns:a16="http://schemas.microsoft.com/office/drawing/2014/main" id="{BF683A38-DE8A-4979-9717-02B54A83F06A}"/>
            </a:ext>
          </a:extLst>
        </xdr:cNvPr>
        <xdr:cNvSpPr/>
      </xdr:nvSpPr>
      <xdr:spPr>
        <a:xfrm>
          <a:off x="162687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101799</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3B2042B9-A3BF-4920-B744-94B6CA9889B0}"/>
            </a:ext>
          </a:extLst>
        </xdr:cNvPr>
        <xdr:cNvSpPr txBox="1"/>
      </xdr:nvSpPr>
      <xdr:spPr>
        <a:xfrm>
          <a:off x="16357600"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107043</xdr:rowOff>
    </xdr:from>
    <xdr:to>
      <xdr:col>81</xdr:col>
      <xdr:colOff>101600</xdr:colOff>
      <xdr:row>40</xdr:row>
      <xdr:rowOff>37193</xdr:rowOff>
    </xdr:to>
    <xdr:sp macro="" textlink="">
      <xdr:nvSpPr>
        <xdr:cNvPr id="529" name="楕円 528">
          <a:extLst>
            <a:ext uri="{FF2B5EF4-FFF2-40B4-BE49-F238E27FC236}">
              <a16:creationId xmlns:a16="http://schemas.microsoft.com/office/drawing/2014/main" id="{BDFD913B-FE0D-4063-B3CE-C6C5DBFBE9CE}"/>
            </a:ext>
          </a:extLst>
        </xdr:cNvPr>
        <xdr:cNvSpPr/>
      </xdr:nvSpPr>
      <xdr:spPr>
        <a:xfrm>
          <a:off x="15430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157843</xdr:rowOff>
    </xdr:from>
    <xdr:to>
      <xdr:col>85</xdr:col>
      <xdr:colOff>127000</xdr:colOff>
      <xdr:row>40</xdr:row>
      <xdr:rowOff>2722</xdr:rowOff>
    </xdr:to>
    <xdr:cxnSp macro="">
      <xdr:nvCxnSpPr>
        <xdr:cNvPr id="530" name="直線コネクタ 529">
          <a:extLst>
            <a:ext uri="{FF2B5EF4-FFF2-40B4-BE49-F238E27FC236}">
              <a16:creationId xmlns:a16="http://schemas.microsoft.com/office/drawing/2014/main" id="{3B6BCE64-59F1-423F-A2EC-6F5BBC130D29}"/>
            </a:ext>
          </a:extLst>
        </xdr:cNvPr>
        <xdr:cNvCxnSpPr/>
      </xdr:nvCxnSpPr>
      <xdr:spPr>
        <a:xfrm>
          <a:off x="15481300" y="684439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79284</xdr:rowOff>
    </xdr:from>
    <xdr:to>
      <xdr:col>76</xdr:col>
      <xdr:colOff>165100</xdr:colOff>
      <xdr:row>40</xdr:row>
      <xdr:rowOff>9434</xdr:rowOff>
    </xdr:to>
    <xdr:sp macro="" textlink="">
      <xdr:nvSpPr>
        <xdr:cNvPr id="531" name="楕円 530">
          <a:extLst>
            <a:ext uri="{FF2B5EF4-FFF2-40B4-BE49-F238E27FC236}">
              <a16:creationId xmlns:a16="http://schemas.microsoft.com/office/drawing/2014/main" id="{95B8D2BD-2F81-4EC9-B11C-DC27FCA1CDE2}"/>
            </a:ext>
          </a:extLst>
        </xdr:cNvPr>
        <xdr:cNvSpPr/>
      </xdr:nvSpPr>
      <xdr:spPr>
        <a:xfrm>
          <a:off x="14541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130084</xdr:rowOff>
    </xdr:from>
    <xdr:to>
      <xdr:col>81</xdr:col>
      <xdr:colOff>50800</xdr:colOff>
      <xdr:row>39</xdr:row>
      <xdr:rowOff>157843</xdr:rowOff>
    </xdr:to>
    <xdr:cxnSp macro="">
      <xdr:nvCxnSpPr>
        <xdr:cNvPr id="532" name="直線コネクタ 531">
          <a:extLst>
            <a:ext uri="{FF2B5EF4-FFF2-40B4-BE49-F238E27FC236}">
              <a16:creationId xmlns:a16="http://schemas.microsoft.com/office/drawing/2014/main" id="{CBEA80C0-FB0A-4981-B1B6-5F9A289B2DB5}"/>
            </a:ext>
          </a:extLst>
        </xdr:cNvPr>
        <xdr:cNvCxnSpPr/>
      </xdr:nvCxnSpPr>
      <xdr:spPr>
        <a:xfrm>
          <a:off x="14592300" y="68166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51526</xdr:rowOff>
    </xdr:from>
    <xdr:to>
      <xdr:col>72</xdr:col>
      <xdr:colOff>38100</xdr:colOff>
      <xdr:row>39</xdr:row>
      <xdr:rowOff>153126</xdr:rowOff>
    </xdr:to>
    <xdr:sp macro="" textlink="">
      <xdr:nvSpPr>
        <xdr:cNvPr id="533" name="楕円 532">
          <a:extLst>
            <a:ext uri="{FF2B5EF4-FFF2-40B4-BE49-F238E27FC236}">
              <a16:creationId xmlns:a16="http://schemas.microsoft.com/office/drawing/2014/main" id="{74AD7DCA-93D4-40D2-A9BD-F1000992F814}"/>
            </a:ext>
          </a:extLst>
        </xdr:cNvPr>
        <xdr:cNvSpPr/>
      </xdr:nvSpPr>
      <xdr:spPr>
        <a:xfrm>
          <a:off x="13652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102326</xdr:rowOff>
    </xdr:from>
    <xdr:to>
      <xdr:col>76</xdr:col>
      <xdr:colOff>114300</xdr:colOff>
      <xdr:row>39</xdr:row>
      <xdr:rowOff>130084</xdr:rowOff>
    </xdr:to>
    <xdr:cxnSp macro="">
      <xdr:nvCxnSpPr>
        <xdr:cNvPr id="534" name="直線コネクタ 533">
          <a:extLst>
            <a:ext uri="{FF2B5EF4-FFF2-40B4-BE49-F238E27FC236}">
              <a16:creationId xmlns:a16="http://schemas.microsoft.com/office/drawing/2014/main" id="{131BD077-15FE-49B2-B04F-5B18FCC0C757}"/>
            </a:ext>
          </a:extLst>
        </xdr:cNvPr>
        <xdr:cNvCxnSpPr/>
      </xdr:nvCxnSpPr>
      <xdr:spPr>
        <a:xfrm>
          <a:off x="13703300" y="67888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27033</xdr:rowOff>
    </xdr:from>
    <xdr:to>
      <xdr:col>67</xdr:col>
      <xdr:colOff>101600</xdr:colOff>
      <xdr:row>39</xdr:row>
      <xdr:rowOff>128633</xdr:rowOff>
    </xdr:to>
    <xdr:sp macro="" textlink="">
      <xdr:nvSpPr>
        <xdr:cNvPr id="535" name="楕円 534">
          <a:extLst>
            <a:ext uri="{FF2B5EF4-FFF2-40B4-BE49-F238E27FC236}">
              <a16:creationId xmlns:a16="http://schemas.microsoft.com/office/drawing/2014/main" id="{C5C6A4C6-244B-4088-96F4-43D8A869336B}"/>
            </a:ext>
          </a:extLst>
        </xdr:cNvPr>
        <xdr:cNvSpPr/>
      </xdr:nvSpPr>
      <xdr:spPr>
        <a:xfrm>
          <a:off x="12763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77833</xdr:rowOff>
    </xdr:from>
    <xdr:to>
      <xdr:col>71</xdr:col>
      <xdr:colOff>177800</xdr:colOff>
      <xdr:row>39</xdr:row>
      <xdr:rowOff>102326</xdr:rowOff>
    </xdr:to>
    <xdr:cxnSp macro="">
      <xdr:nvCxnSpPr>
        <xdr:cNvPr id="536" name="直線コネクタ 535">
          <a:extLst>
            <a:ext uri="{FF2B5EF4-FFF2-40B4-BE49-F238E27FC236}">
              <a16:creationId xmlns:a16="http://schemas.microsoft.com/office/drawing/2014/main" id="{9B68B254-9F7E-4158-BE8F-F80DB1856E66}"/>
            </a:ext>
          </a:extLst>
        </xdr:cNvPr>
        <xdr:cNvCxnSpPr/>
      </xdr:nvCxnSpPr>
      <xdr:spPr>
        <a:xfrm>
          <a:off x="12814300" y="67643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D30837B1-EDB0-4319-8AF2-3BD647CD77BF}"/>
            </a:ext>
          </a:extLst>
        </xdr:cNvPr>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E61BCA07-EDB3-4A5C-AB22-14415DD54465}"/>
            </a:ext>
          </a:extLst>
        </xdr:cNvPr>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7A9EF49E-BD9A-4352-8006-0AA2C5214682}"/>
            </a:ext>
          </a:extLst>
        </xdr:cNvPr>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8EC8CA36-F557-4473-BA2C-31F6F47B4ABA}"/>
            </a:ext>
          </a:extLst>
        </xdr:cNvPr>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28320</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79D8FBE5-89C6-4AFD-9DA8-9E28E16F1F1D}"/>
            </a:ext>
          </a:extLst>
        </xdr:cNvPr>
        <xdr:cNvSpPr txBox="1"/>
      </xdr:nvSpPr>
      <xdr:spPr>
        <a:xfrm>
          <a:off x="152660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561</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BC381A12-A2BD-472C-98F4-CCB5ADC9C8DC}"/>
            </a:ext>
          </a:extLst>
        </xdr:cNvPr>
        <xdr:cNvSpPr txBox="1"/>
      </xdr:nvSpPr>
      <xdr:spPr>
        <a:xfrm>
          <a:off x="14389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144253</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15637EB3-F8CF-4977-9BAA-748606ECD774}"/>
            </a:ext>
          </a:extLst>
        </xdr:cNvPr>
        <xdr:cNvSpPr txBox="1"/>
      </xdr:nvSpPr>
      <xdr:spPr>
        <a:xfrm>
          <a:off x="13500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119760</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18856C16-E2A5-4E6C-882B-99A31E1389A4}"/>
            </a:ext>
          </a:extLst>
        </xdr:cNvPr>
        <xdr:cNvSpPr txBox="1"/>
      </xdr:nvSpPr>
      <xdr:spPr>
        <a:xfrm>
          <a:off x="12611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4BC13F09-302F-4CE3-96E3-12E51226F18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62609F31-963F-492B-B2AA-81B6338EEC8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66C1AE55-E485-4C19-8807-7F47F7B035E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925F3DD2-06E5-4B1F-8990-F704667EBC6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A5CA0C0-554B-4022-9F47-A1E947AF525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D1E0DAD6-02BF-4C79-A478-04DC064A53B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D59607D0-EA49-48CD-8845-5204ACC1075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31AD937D-0CC3-4A6B-91D0-47264B1866D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2CB8DDDA-D31A-4A6D-AE36-6BA97C281C5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C0A83717-BC50-4ADE-98B4-F584D083B63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B4BFB3A1-743E-403C-AB18-74C458B95BD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9198B8CA-5240-45A6-B1F1-C3E94A3B615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8852BF12-8CA3-4FB9-ADDB-54897EB8343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A7E30B79-1474-48EA-8479-9D337A8ECBAA}"/>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D383E185-CAAD-4C36-844A-25072DDE33D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BD1AD506-298C-4A66-A7D4-A3B1A53846E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DDB559F1-76A2-4E97-8CF8-8E73DA8AE10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8514E5A7-B05D-4776-B5AC-C730996A184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CA9AC3DD-D348-46FA-ABBA-93C6712DA85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AA2055F6-DD4E-4E76-BD60-66F49D90360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4613C3D3-9B5C-4A00-9B94-D268DDB7A9D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B923C6C9-3496-4F9B-8158-4C8BC1C8A836}"/>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881F2EAB-D9DD-4D57-A04B-D220ADC82D8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2F0C9004-BA0B-4C54-B26C-24CB97E5FBDA}"/>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29AA39EC-9EB4-47D4-9BB7-5072D4221A0A}"/>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41A4C9A0-4E11-4E86-9184-49000EA589B8}"/>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9ED6573E-B5BF-4AB6-9811-796BD6AB2A73}"/>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E52987CB-28DF-4552-9738-0CF23A8EFB25}"/>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B7505535-EE91-4437-B5F7-B588BD26D3F1}"/>
            </a:ext>
          </a:extLst>
        </xdr:cNvPr>
        <xdr:cNvSpPr txBox="1"/>
      </xdr:nvSpPr>
      <xdr:spPr>
        <a:xfrm>
          <a:off x="22199600" y="700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CB1B78B3-4DB3-4785-95FC-1A2F88D2D9BE}"/>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38F722BE-6375-4B93-8BD4-463577464043}"/>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BD23F009-468B-4CD6-AC0D-5F2DB42CC362}"/>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CCDC336C-E228-49AA-B81C-F4CF7316ED2C}"/>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A2EAF8ED-E8AA-4887-9AA3-931F4A18527B}"/>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14A53C76-8ABF-4A89-8FA9-51A80569363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901722-49F6-44AB-A4EE-A2904ABCB5E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9F0CAB10-17B6-4D94-A267-6458BFE7E19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DB56EDD2-C541-429D-ADB1-F3A659254AC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270A5D7A-7546-4339-8758-C618C0959E0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107298</xdr:rowOff>
    </xdr:from>
    <xdr:to>
      <xdr:col>116</xdr:col>
      <xdr:colOff>114300</xdr:colOff>
      <xdr:row>41</xdr:row>
      <xdr:rowOff>37448</xdr:rowOff>
    </xdr:to>
    <xdr:sp macro="" textlink="">
      <xdr:nvSpPr>
        <xdr:cNvPr id="584" name="楕円 583">
          <a:extLst>
            <a:ext uri="{FF2B5EF4-FFF2-40B4-BE49-F238E27FC236}">
              <a16:creationId xmlns:a16="http://schemas.microsoft.com/office/drawing/2014/main" id="{BA489AEC-B2B6-4810-9A84-3E8E49B65EB2}"/>
            </a:ext>
          </a:extLst>
        </xdr:cNvPr>
        <xdr:cNvSpPr/>
      </xdr:nvSpPr>
      <xdr:spPr>
        <a:xfrm>
          <a:off x="22110700" y="696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130175</xdr:rowOff>
    </xdr:from>
    <xdr:ext cx="599010" cy="259045"/>
    <xdr:sp macro="" textlink="">
      <xdr:nvSpPr>
        <xdr:cNvPr id="585" name="【一般廃棄物処理施設】&#10;一人当たり有形固定資産（償却資産）額該当値テキスト">
          <a:extLst>
            <a:ext uri="{FF2B5EF4-FFF2-40B4-BE49-F238E27FC236}">
              <a16:creationId xmlns:a16="http://schemas.microsoft.com/office/drawing/2014/main" id="{15CB5425-B9E9-44F9-9BCC-2801EE6F7DFA}"/>
            </a:ext>
          </a:extLst>
        </xdr:cNvPr>
        <xdr:cNvSpPr txBox="1"/>
      </xdr:nvSpPr>
      <xdr:spPr>
        <a:xfrm>
          <a:off x="22199600" y="681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100552</xdr:rowOff>
    </xdr:from>
    <xdr:to>
      <xdr:col>112</xdr:col>
      <xdr:colOff>38100</xdr:colOff>
      <xdr:row>41</xdr:row>
      <xdr:rowOff>30702</xdr:rowOff>
    </xdr:to>
    <xdr:sp macro="" textlink="">
      <xdr:nvSpPr>
        <xdr:cNvPr id="586" name="楕円 585">
          <a:extLst>
            <a:ext uri="{FF2B5EF4-FFF2-40B4-BE49-F238E27FC236}">
              <a16:creationId xmlns:a16="http://schemas.microsoft.com/office/drawing/2014/main" id="{9B96489F-6BAB-4B29-91EA-072ECA7F673F}"/>
            </a:ext>
          </a:extLst>
        </xdr:cNvPr>
        <xdr:cNvSpPr/>
      </xdr:nvSpPr>
      <xdr:spPr>
        <a:xfrm>
          <a:off x="21272500" y="695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151352</xdr:rowOff>
    </xdr:from>
    <xdr:to>
      <xdr:col>116</xdr:col>
      <xdr:colOff>63500</xdr:colOff>
      <xdr:row>40</xdr:row>
      <xdr:rowOff>158098</xdr:rowOff>
    </xdr:to>
    <xdr:cxnSp macro="">
      <xdr:nvCxnSpPr>
        <xdr:cNvPr id="587" name="直線コネクタ 586">
          <a:extLst>
            <a:ext uri="{FF2B5EF4-FFF2-40B4-BE49-F238E27FC236}">
              <a16:creationId xmlns:a16="http://schemas.microsoft.com/office/drawing/2014/main" id="{5D6E8C4F-8AAE-4BF6-ABF3-3CFBB8D0E6CF}"/>
            </a:ext>
          </a:extLst>
        </xdr:cNvPr>
        <xdr:cNvCxnSpPr/>
      </xdr:nvCxnSpPr>
      <xdr:spPr>
        <a:xfrm>
          <a:off x="21323300" y="7009352"/>
          <a:ext cx="838200" cy="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106947</xdr:rowOff>
    </xdr:from>
    <xdr:to>
      <xdr:col>107</xdr:col>
      <xdr:colOff>101600</xdr:colOff>
      <xdr:row>41</xdr:row>
      <xdr:rowOff>37097</xdr:rowOff>
    </xdr:to>
    <xdr:sp macro="" textlink="">
      <xdr:nvSpPr>
        <xdr:cNvPr id="588" name="楕円 587">
          <a:extLst>
            <a:ext uri="{FF2B5EF4-FFF2-40B4-BE49-F238E27FC236}">
              <a16:creationId xmlns:a16="http://schemas.microsoft.com/office/drawing/2014/main" id="{18EEAC23-7290-4456-95A6-9565EE8BF2D5}"/>
            </a:ext>
          </a:extLst>
        </xdr:cNvPr>
        <xdr:cNvSpPr/>
      </xdr:nvSpPr>
      <xdr:spPr>
        <a:xfrm>
          <a:off x="20383500" y="69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151352</xdr:rowOff>
    </xdr:from>
    <xdr:to>
      <xdr:col>111</xdr:col>
      <xdr:colOff>177800</xdr:colOff>
      <xdr:row>40</xdr:row>
      <xdr:rowOff>157747</xdr:rowOff>
    </xdr:to>
    <xdr:cxnSp macro="">
      <xdr:nvCxnSpPr>
        <xdr:cNvPr id="589" name="直線コネクタ 588">
          <a:extLst>
            <a:ext uri="{FF2B5EF4-FFF2-40B4-BE49-F238E27FC236}">
              <a16:creationId xmlns:a16="http://schemas.microsoft.com/office/drawing/2014/main" id="{5461505C-361A-478F-97DD-058DF5BD3A57}"/>
            </a:ext>
          </a:extLst>
        </xdr:cNvPr>
        <xdr:cNvCxnSpPr/>
      </xdr:nvCxnSpPr>
      <xdr:spPr>
        <a:xfrm flipV="1">
          <a:off x="20434300" y="7009352"/>
          <a:ext cx="889000" cy="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104953</xdr:rowOff>
    </xdr:from>
    <xdr:to>
      <xdr:col>102</xdr:col>
      <xdr:colOff>165100</xdr:colOff>
      <xdr:row>41</xdr:row>
      <xdr:rowOff>35103</xdr:rowOff>
    </xdr:to>
    <xdr:sp macro="" textlink="">
      <xdr:nvSpPr>
        <xdr:cNvPr id="590" name="楕円 589">
          <a:extLst>
            <a:ext uri="{FF2B5EF4-FFF2-40B4-BE49-F238E27FC236}">
              <a16:creationId xmlns:a16="http://schemas.microsoft.com/office/drawing/2014/main" id="{9018EC41-3A0A-461E-BAB2-A97219251EE8}"/>
            </a:ext>
          </a:extLst>
        </xdr:cNvPr>
        <xdr:cNvSpPr/>
      </xdr:nvSpPr>
      <xdr:spPr>
        <a:xfrm>
          <a:off x="19494500" y="696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155753</xdr:rowOff>
    </xdr:from>
    <xdr:to>
      <xdr:col>107</xdr:col>
      <xdr:colOff>50800</xdr:colOff>
      <xdr:row>40</xdr:row>
      <xdr:rowOff>157747</xdr:rowOff>
    </xdr:to>
    <xdr:cxnSp macro="">
      <xdr:nvCxnSpPr>
        <xdr:cNvPr id="591" name="直線コネクタ 590">
          <a:extLst>
            <a:ext uri="{FF2B5EF4-FFF2-40B4-BE49-F238E27FC236}">
              <a16:creationId xmlns:a16="http://schemas.microsoft.com/office/drawing/2014/main" id="{2A34F83A-786B-4D85-A51C-BF78854E8F4A}"/>
            </a:ext>
          </a:extLst>
        </xdr:cNvPr>
        <xdr:cNvCxnSpPr/>
      </xdr:nvCxnSpPr>
      <xdr:spPr>
        <a:xfrm>
          <a:off x="19545300" y="7013753"/>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105978</xdr:rowOff>
    </xdr:from>
    <xdr:to>
      <xdr:col>98</xdr:col>
      <xdr:colOff>38100</xdr:colOff>
      <xdr:row>41</xdr:row>
      <xdr:rowOff>36128</xdr:rowOff>
    </xdr:to>
    <xdr:sp macro="" textlink="">
      <xdr:nvSpPr>
        <xdr:cNvPr id="592" name="楕円 591">
          <a:extLst>
            <a:ext uri="{FF2B5EF4-FFF2-40B4-BE49-F238E27FC236}">
              <a16:creationId xmlns:a16="http://schemas.microsoft.com/office/drawing/2014/main" id="{51436168-49D1-4739-A775-317D27E8A774}"/>
            </a:ext>
          </a:extLst>
        </xdr:cNvPr>
        <xdr:cNvSpPr/>
      </xdr:nvSpPr>
      <xdr:spPr>
        <a:xfrm>
          <a:off x="18605500" y="696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155753</xdr:rowOff>
    </xdr:from>
    <xdr:to>
      <xdr:col>102</xdr:col>
      <xdr:colOff>114300</xdr:colOff>
      <xdr:row>40</xdr:row>
      <xdr:rowOff>156778</xdr:rowOff>
    </xdr:to>
    <xdr:cxnSp macro="">
      <xdr:nvCxnSpPr>
        <xdr:cNvPr id="593" name="直線コネクタ 592">
          <a:extLst>
            <a:ext uri="{FF2B5EF4-FFF2-40B4-BE49-F238E27FC236}">
              <a16:creationId xmlns:a16="http://schemas.microsoft.com/office/drawing/2014/main" id="{A11C4130-0B14-417A-A1D2-B512EDBAB494}"/>
            </a:ext>
          </a:extLst>
        </xdr:cNvPr>
        <xdr:cNvCxnSpPr/>
      </xdr:nvCxnSpPr>
      <xdr:spPr>
        <a:xfrm flipV="1">
          <a:off x="18656300" y="7013753"/>
          <a:ext cx="8890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5E7A1DE7-081F-4421-BC52-B6ACF002780D}"/>
            </a:ext>
          </a:extLst>
        </xdr:cNvPr>
        <xdr:cNvSpPr txBox="1"/>
      </xdr:nvSpPr>
      <xdr:spPr>
        <a:xfrm>
          <a:off x="21043411" y="712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112585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B920B3BE-8821-401C-8DF7-F399374294D1}"/>
            </a:ext>
          </a:extLst>
        </xdr:cNvPr>
        <xdr:cNvSpPr txBox="1"/>
      </xdr:nvSpPr>
      <xdr:spPr>
        <a:xfrm>
          <a:off x="20167111" y="71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112711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3688E2C3-F840-4F18-9999-FA74C8343ABB}"/>
            </a:ext>
          </a:extLst>
        </xdr:cNvPr>
        <xdr:cNvSpPr txBox="1"/>
      </xdr:nvSpPr>
      <xdr:spPr>
        <a:xfrm>
          <a:off x="19278111" y="7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118618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5BA9C77D-8238-4072-B961-7E93C84F0B8D}"/>
            </a:ext>
          </a:extLst>
        </xdr:cNvPr>
        <xdr:cNvSpPr txBox="1"/>
      </xdr:nvSpPr>
      <xdr:spPr>
        <a:xfrm>
          <a:off x="18389111" y="71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47229</xdr:rowOff>
    </xdr:from>
    <xdr:ext cx="599010" cy="259045"/>
    <xdr:sp macro="" textlink="">
      <xdr:nvSpPr>
        <xdr:cNvPr id="598" name="n_1mainValue【一般廃棄物処理施設】&#10;一人当たり有形固定資産（償却資産）額">
          <a:extLst>
            <a:ext uri="{FF2B5EF4-FFF2-40B4-BE49-F238E27FC236}">
              <a16:creationId xmlns:a16="http://schemas.microsoft.com/office/drawing/2014/main" id="{FB305DA6-0FF9-4DF9-8365-717EE631D80C}"/>
            </a:ext>
          </a:extLst>
        </xdr:cNvPr>
        <xdr:cNvSpPr txBox="1"/>
      </xdr:nvSpPr>
      <xdr:spPr>
        <a:xfrm>
          <a:off x="21011095" y="673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53624</xdr:rowOff>
    </xdr:from>
    <xdr:ext cx="599010" cy="259045"/>
    <xdr:sp macro="" textlink="">
      <xdr:nvSpPr>
        <xdr:cNvPr id="599" name="n_2mainValue【一般廃棄物処理施設】&#10;一人当たり有形固定資産（償却資産）額">
          <a:extLst>
            <a:ext uri="{FF2B5EF4-FFF2-40B4-BE49-F238E27FC236}">
              <a16:creationId xmlns:a16="http://schemas.microsoft.com/office/drawing/2014/main" id="{49D2B641-86BB-4871-B624-E3B172D20EF2}"/>
            </a:ext>
          </a:extLst>
        </xdr:cNvPr>
        <xdr:cNvSpPr txBox="1"/>
      </xdr:nvSpPr>
      <xdr:spPr>
        <a:xfrm>
          <a:off x="20134795" y="674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51630</xdr:rowOff>
    </xdr:from>
    <xdr:ext cx="599010" cy="259045"/>
    <xdr:sp macro="" textlink="">
      <xdr:nvSpPr>
        <xdr:cNvPr id="600" name="n_3mainValue【一般廃棄物処理施設】&#10;一人当たり有形固定資産（償却資産）額">
          <a:extLst>
            <a:ext uri="{FF2B5EF4-FFF2-40B4-BE49-F238E27FC236}">
              <a16:creationId xmlns:a16="http://schemas.microsoft.com/office/drawing/2014/main" id="{11443C0D-24AA-48B4-85EE-856ED69A0088}"/>
            </a:ext>
          </a:extLst>
        </xdr:cNvPr>
        <xdr:cNvSpPr txBox="1"/>
      </xdr:nvSpPr>
      <xdr:spPr>
        <a:xfrm>
          <a:off x="19245795" y="673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52655</xdr:rowOff>
    </xdr:from>
    <xdr:ext cx="599010" cy="259045"/>
    <xdr:sp macro="" textlink="">
      <xdr:nvSpPr>
        <xdr:cNvPr id="601" name="n_4mainValue【一般廃棄物処理施設】&#10;一人当たり有形固定資産（償却資産）額">
          <a:extLst>
            <a:ext uri="{FF2B5EF4-FFF2-40B4-BE49-F238E27FC236}">
              <a16:creationId xmlns:a16="http://schemas.microsoft.com/office/drawing/2014/main" id="{30E2849B-EAE7-45E5-BFAC-48D3F141F07A}"/>
            </a:ext>
          </a:extLst>
        </xdr:cNvPr>
        <xdr:cNvSpPr txBox="1"/>
      </xdr:nvSpPr>
      <xdr:spPr>
        <a:xfrm>
          <a:off x="18356795" y="673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AEC27D7C-E8AF-4BE3-A38C-F10CA4AB124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EAC6BDD4-6632-48E9-88E8-8864CEEA4A9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C73950BE-B269-491A-B9DB-32B9AB2EA30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4CAAB23A-A306-4B20-91AB-9F561DB4D01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B4566438-C1E1-497D-A4B7-B7F6425362C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DD62FFAE-0DE2-4ACA-B147-CF332CD6B5C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19BFC7FF-98ED-46AD-A1E3-33D4770A157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321038B3-2EB5-4CC3-A07E-ED08101EEBD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7AF6DBB9-AED7-4524-950A-A0CC39BDDBE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0C7B4EF6-AA4C-4BF3-870A-8EABB09C3B3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8348ECF1-E615-4EB7-9066-AE85E773BA8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DBEA705A-36D1-4FAF-B843-94480540FBB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4702EA42-A610-41DD-8F1D-8856996AA82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0062997D-FB19-41BA-B6EF-1C3E0F6B03F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9E75A7CA-0ECC-4EA6-B7DB-87255DE8393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36394852-560D-47DD-90F3-DD62754BC6F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4E46AE87-EA3E-41EC-A63F-71A9E13C0E2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3CA5337F-A341-4ADB-9A69-6B6B160C4F7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23BDF984-3988-4D1B-830C-68C2BE685E6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6E29B2DD-9E26-478E-863C-7D495AE7165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316536AA-1B08-4526-86E5-C2DA54DAD64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CADE0AFD-CCB2-472B-AF82-6DC7DF4A8DC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4CD62EAA-B03A-48B1-86BF-F9F6A2F052A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9A849C51-9583-47F9-B8F4-14314DD6748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82EF6C1F-3A48-4F42-B1F8-13EDF0EEFDB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04B080A1-0716-4EC3-8BFC-B117D77442D2}"/>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736306BA-A114-4111-B029-C2A8EDE16F8B}"/>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B855E239-A030-4143-B329-E74CDFBF7C6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16E1C5E9-08E0-4125-9425-7992D44C3CA1}"/>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FE88F955-CAAD-407E-B4EB-F34F7FAF030B}"/>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1D569A5A-D985-466B-A68A-EF2DBE518E8C}"/>
            </a:ext>
          </a:extLst>
        </xdr:cNvPr>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ED2AD371-BA14-49B1-B00B-C3212EA62549}"/>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B0FF4562-E155-4CA4-BE67-24B058A31F1B}"/>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B7C8D16C-7509-4E0E-A4CD-29A2C09F613C}"/>
            </a:ext>
          </a:extLst>
        </xdr:cNvPr>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0B6361AC-B27D-4242-8B07-F5252309BCDC}"/>
            </a:ext>
          </a:extLst>
        </xdr:cNvPr>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30366BCA-58E1-4CCF-BCC9-9173C2B96E7C}"/>
            </a:ext>
          </a:extLst>
        </xdr:cNvPr>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D2B88D5C-B83E-4133-8398-3198D9C582F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76D7E8FB-1591-4046-983D-3BA4F92A9C0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1DE9ADC8-5E3D-493F-A253-B349CDB4005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6A28468E-5FEC-4CAC-8C03-3B697EE5EAB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92F25D7A-5DC0-4A3C-ACEA-C59FF69FFAF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119017</xdr:rowOff>
    </xdr:from>
    <xdr:to>
      <xdr:col>85</xdr:col>
      <xdr:colOff>177800</xdr:colOff>
      <xdr:row>63</xdr:row>
      <xdr:rowOff>49167</xdr:rowOff>
    </xdr:to>
    <xdr:sp macro="" textlink="">
      <xdr:nvSpPr>
        <xdr:cNvPr id="643" name="楕円 642">
          <a:extLst>
            <a:ext uri="{FF2B5EF4-FFF2-40B4-BE49-F238E27FC236}">
              <a16:creationId xmlns:a16="http://schemas.microsoft.com/office/drawing/2014/main" id="{9587183E-5E20-4C6A-B713-5B9DD5EDBEA6}"/>
            </a:ext>
          </a:extLst>
        </xdr:cNvPr>
        <xdr:cNvSpPr/>
      </xdr:nvSpPr>
      <xdr:spPr>
        <a:xfrm>
          <a:off x="162687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97444</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D332893B-E40C-436F-A510-ED86E56DB264}"/>
            </a:ext>
          </a:extLst>
        </xdr:cNvPr>
        <xdr:cNvSpPr txBox="1"/>
      </xdr:nvSpPr>
      <xdr:spPr>
        <a:xfrm>
          <a:off x="16357600"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91259</xdr:rowOff>
    </xdr:from>
    <xdr:to>
      <xdr:col>81</xdr:col>
      <xdr:colOff>101600</xdr:colOff>
      <xdr:row>63</xdr:row>
      <xdr:rowOff>21409</xdr:rowOff>
    </xdr:to>
    <xdr:sp macro="" textlink="">
      <xdr:nvSpPr>
        <xdr:cNvPr id="645" name="楕円 644">
          <a:extLst>
            <a:ext uri="{FF2B5EF4-FFF2-40B4-BE49-F238E27FC236}">
              <a16:creationId xmlns:a16="http://schemas.microsoft.com/office/drawing/2014/main" id="{A65349B7-820A-44F7-8C4D-B123D7A4AE4F}"/>
            </a:ext>
          </a:extLst>
        </xdr:cNvPr>
        <xdr:cNvSpPr/>
      </xdr:nvSpPr>
      <xdr:spPr>
        <a:xfrm>
          <a:off x="15430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142059</xdr:rowOff>
    </xdr:from>
    <xdr:to>
      <xdr:col>85</xdr:col>
      <xdr:colOff>127000</xdr:colOff>
      <xdr:row>62</xdr:row>
      <xdr:rowOff>169817</xdr:rowOff>
    </xdr:to>
    <xdr:cxnSp macro="">
      <xdr:nvCxnSpPr>
        <xdr:cNvPr id="646" name="直線コネクタ 645">
          <a:extLst>
            <a:ext uri="{FF2B5EF4-FFF2-40B4-BE49-F238E27FC236}">
              <a16:creationId xmlns:a16="http://schemas.microsoft.com/office/drawing/2014/main" id="{17D0702B-C8C1-4F64-9EC0-47FD923A7A22}"/>
            </a:ext>
          </a:extLst>
        </xdr:cNvPr>
        <xdr:cNvCxnSpPr/>
      </xdr:nvCxnSpPr>
      <xdr:spPr>
        <a:xfrm>
          <a:off x="15481300" y="1077195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70031</xdr:rowOff>
    </xdr:from>
    <xdr:to>
      <xdr:col>76</xdr:col>
      <xdr:colOff>165100</xdr:colOff>
      <xdr:row>63</xdr:row>
      <xdr:rowOff>181</xdr:rowOff>
    </xdr:to>
    <xdr:sp macro="" textlink="">
      <xdr:nvSpPr>
        <xdr:cNvPr id="647" name="楕円 646">
          <a:extLst>
            <a:ext uri="{FF2B5EF4-FFF2-40B4-BE49-F238E27FC236}">
              <a16:creationId xmlns:a16="http://schemas.microsoft.com/office/drawing/2014/main" id="{40301EE1-974D-4EEA-B719-10608F5C66D0}"/>
            </a:ext>
          </a:extLst>
        </xdr:cNvPr>
        <xdr:cNvSpPr/>
      </xdr:nvSpPr>
      <xdr:spPr>
        <a:xfrm>
          <a:off x="14541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120831</xdr:rowOff>
    </xdr:from>
    <xdr:to>
      <xdr:col>81</xdr:col>
      <xdr:colOff>50800</xdr:colOff>
      <xdr:row>62</xdr:row>
      <xdr:rowOff>142059</xdr:rowOff>
    </xdr:to>
    <xdr:cxnSp macro="">
      <xdr:nvCxnSpPr>
        <xdr:cNvPr id="648" name="直線コネクタ 647">
          <a:extLst>
            <a:ext uri="{FF2B5EF4-FFF2-40B4-BE49-F238E27FC236}">
              <a16:creationId xmlns:a16="http://schemas.microsoft.com/office/drawing/2014/main" id="{B54DD59A-150F-4119-92BE-ECC223A04C24}"/>
            </a:ext>
          </a:extLst>
        </xdr:cNvPr>
        <xdr:cNvCxnSpPr/>
      </xdr:nvCxnSpPr>
      <xdr:spPr>
        <a:xfrm>
          <a:off x="14592300" y="1075073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48804</xdr:rowOff>
    </xdr:from>
    <xdr:to>
      <xdr:col>72</xdr:col>
      <xdr:colOff>38100</xdr:colOff>
      <xdr:row>62</xdr:row>
      <xdr:rowOff>150404</xdr:rowOff>
    </xdr:to>
    <xdr:sp macro="" textlink="">
      <xdr:nvSpPr>
        <xdr:cNvPr id="649" name="楕円 648">
          <a:extLst>
            <a:ext uri="{FF2B5EF4-FFF2-40B4-BE49-F238E27FC236}">
              <a16:creationId xmlns:a16="http://schemas.microsoft.com/office/drawing/2014/main" id="{94961507-7AA7-457A-85F5-9CA8456EF091}"/>
            </a:ext>
          </a:extLst>
        </xdr:cNvPr>
        <xdr:cNvSpPr/>
      </xdr:nvSpPr>
      <xdr:spPr>
        <a:xfrm>
          <a:off x="13652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99604</xdr:rowOff>
    </xdr:from>
    <xdr:to>
      <xdr:col>76</xdr:col>
      <xdr:colOff>114300</xdr:colOff>
      <xdr:row>62</xdr:row>
      <xdr:rowOff>120831</xdr:rowOff>
    </xdr:to>
    <xdr:cxnSp macro="">
      <xdr:nvCxnSpPr>
        <xdr:cNvPr id="650" name="直線コネクタ 649">
          <a:extLst>
            <a:ext uri="{FF2B5EF4-FFF2-40B4-BE49-F238E27FC236}">
              <a16:creationId xmlns:a16="http://schemas.microsoft.com/office/drawing/2014/main" id="{7422A16B-454C-48D8-A8AA-2CF342E089FD}"/>
            </a:ext>
          </a:extLst>
        </xdr:cNvPr>
        <xdr:cNvCxnSpPr/>
      </xdr:nvCxnSpPr>
      <xdr:spPr>
        <a:xfrm>
          <a:off x="13703300" y="1072950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22678</xdr:rowOff>
    </xdr:from>
    <xdr:to>
      <xdr:col>67</xdr:col>
      <xdr:colOff>101600</xdr:colOff>
      <xdr:row>62</xdr:row>
      <xdr:rowOff>124278</xdr:rowOff>
    </xdr:to>
    <xdr:sp macro="" textlink="">
      <xdr:nvSpPr>
        <xdr:cNvPr id="651" name="楕円 650">
          <a:extLst>
            <a:ext uri="{FF2B5EF4-FFF2-40B4-BE49-F238E27FC236}">
              <a16:creationId xmlns:a16="http://schemas.microsoft.com/office/drawing/2014/main" id="{BF7DC5C8-B819-4110-BD9F-D4E052EAE333}"/>
            </a:ext>
          </a:extLst>
        </xdr:cNvPr>
        <xdr:cNvSpPr/>
      </xdr:nvSpPr>
      <xdr:spPr>
        <a:xfrm>
          <a:off x="12763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73478</xdr:rowOff>
    </xdr:from>
    <xdr:to>
      <xdr:col>71</xdr:col>
      <xdr:colOff>177800</xdr:colOff>
      <xdr:row>62</xdr:row>
      <xdr:rowOff>99604</xdr:rowOff>
    </xdr:to>
    <xdr:cxnSp macro="">
      <xdr:nvCxnSpPr>
        <xdr:cNvPr id="652" name="直線コネクタ 651">
          <a:extLst>
            <a:ext uri="{FF2B5EF4-FFF2-40B4-BE49-F238E27FC236}">
              <a16:creationId xmlns:a16="http://schemas.microsoft.com/office/drawing/2014/main" id="{90125ABE-A898-48BA-B9E0-A36F8532C6A8}"/>
            </a:ext>
          </a:extLst>
        </xdr:cNvPr>
        <xdr:cNvCxnSpPr/>
      </xdr:nvCxnSpPr>
      <xdr:spPr>
        <a:xfrm>
          <a:off x="12814300" y="107033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7FB10944-BE66-41C3-8D1D-5E4D557969DE}"/>
            </a:ext>
          </a:extLst>
        </xdr:cNvPr>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6F30A403-B621-4949-BBB8-10D273053255}"/>
            </a:ext>
          </a:extLst>
        </xdr:cNvPr>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404DE36C-E48F-4569-98F3-E5D47886E02C}"/>
            </a:ext>
          </a:extLst>
        </xdr:cNvPr>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D7871DB3-52AB-469F-A900-6633D1327B82}"/>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12536</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9F960DF2-8B96-4E39-9160-E6F4E714F96A}"/>
            </a:ext>
          </a:extLst>
        </xdr:cNvPr>
        <xdr:cNvSpPr txBox="1"/>
      </xdr:nvSpPr>
      <xdr:spPr>
        <a:xfrm>
          <a:off x="15266044" y="1081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162758</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A6C9F230-01BB-4BDB-BC8E-237DFB754D4E}"/>
            </a:ext>
          </a:extLst>
        </xdr:cNvPr>
        <xdr:cNvSpPr txBox="1"/>
      </xdr:nvSpPr>
      <xdr:spPr>
        <a:xfrm>
          <a:off x="14389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141531</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55E479BB-B3C7-4983-9F3B-BBA5FB5574D6}"/>
            </a:ext>
          </a:extLst>
        </xdr:cNvPr>
        <xdr:cNvSpPr txBox="1"/>
      </xdr:nvSpPr>
      <xdr:spPr>
        <a:xfrm>
          <a:off x="135007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115405</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FC4D11FD-B686-45E1-9D50-A7097C725E4E}"/>
            </a:ext>
          </a:extLst>
        </xdr:cNvPr>
        <xdr:cNvSpPr txBox="1"/>
      </xdr:nvSpPr>
      <xdr:spPr>
        <a:xfrm>
          <a:off x="126117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CCED1EFA-00F6-4583-AE09-901DB9EC835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EF83630A-7A87-4724-AC22-60CC30B04BB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572CBEEB-0372-41DA-BFF2-3D9BC1E5D7F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EFA9E802-F32F-4560-BA51-0F46DFA1A65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FC76EC21-4C8E-4798-B01C-4FB49BB5B3E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9060B220-E6D3-4C53-B312-6EDB0D1F269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26358B76-59F3-4F56-BD70-7C2B1505FC6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6599F161-5EFC-40CB-8983-19763873E44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7F295DE1-3F2B-43BD-B781-0DC94077DD4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F39D506A-2045-4CED-8C75-CA2B174D13C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7B5D04C2-E548-425F-90F6-CA284A12332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BAFE742D-48B4-47CD-90F2-28200BD4A98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129A9562-02E8-4D13-BD37-3A7343C363E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DA510881-A0A8-4AD6-A04B-B317FE63F3F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C90F0355-2ABF-47D5-9388-0B4471AE739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B9B8AA3A-79CA-42AF-AD63-FC5ADE23AC1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8B823FA1-C737-4100-BB5F-E2961D444FF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C590262-4C13-4D2F-839C-7818BBA6ED9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AFD039FC-B751-43E1-8A7A-199505155C0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2473493A-951D-4A1E-B349-68F1ECC6BAB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E9CCE1E7-FCA7-48D2-A6FE-0564B8A38AE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66F72D21-C684-4B77-B913-46C99207C097}"/>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520A54D6-D02E-447E-AE81-5EC144EF22DD}"/>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7091E801-FD9E-44E3-A169-0B265DC27611}"/>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6364F44E-1C9F-4D3F-8C40-862B16BF06C8}"/>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0D113F17-D5C3-4505-B7A4-C3765A980B57}"/>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46AF88AD-2CF3-4C45-9D69-93B8DD7F97C6}"/>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431E883D-C0C4-4FC6-A87D-37E2C9F93D3E}"/>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38BE2863-590A-4128-8A19-D880E702E7F4}"/>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7D031CED-1712-4681-964E-A4F2F517A037}"/>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980F7EDA-1EC1-41BA-87C6-2C08DE5EC8C8}"/>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86C79714-282F-4FD7-9C1E-189D1E2EDD22}"/>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33ACF2EE-E8A2-46FF-8447-648321EA43E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CE1FE9D8-B524-43C0-9783-2AF6E7AC491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4F224216-8A67-454C-9471-C6D09DC7FA6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BAA0A825-2B6E-4403-B2C7-019DD4EBC29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7DC50C6F-2BF4-47DF-B4F0-A0E3054866C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15494</xdr:rowOff>
    </xdr:from>
    <xdr:to>
      <xdr:col>116</xdr:col>
      <xdr:colOff>114300</xdr:colOff>
      <xdr:row>63</xdr:row>
      <xdr:rowOff>117094</xdr:rowOff>
    </xdr:to>
    <xdr:sp macro="" textlink="">
      <xdr:nvSpPr>
        <xdr:cNvPr id="698" name="楕円 697">
          <a:extLst>
            <a:ext uri="{FF2B5EF4-FFF2-40B4-BE49-F238E27FC236}">
              <a16:creationId xmlns:a16="http://schemas.microsoft.com/office/drawing/2014/main" id="{91E91401-5259-4A45-BB13-1BA64B3BBF4F}"/>
            </a:ext>
          </a:extLst>
        </xdr:cNvPr>
        <xdr:cNvSpPr/>
      </xdr:nvSpPr>
      <xdr:spPr>
        <a:xfrm>
          <a:off x="221107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8FF585D-F0CC-402C-A4A2-C43306507F70}"/>
            </a:ext>
          </a:extLst>
        </xdr:cNvPr>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xdr:nvSpPr>
        <xdr:cNvPr id="700" name="楕円 699">
          <a:extLst>
            <a:ext uri="{FF2B5EF4-FFF2-40B4-BE49-F238E27FC236}">
              <a16:creationId xmlns:a16="http://schemas.microsoft.com/office/drawing/2014/main" id="{A3FE259E-49ED-4158-B8CD-0087870C9FC6}"/>
            </a:ext>
          </a:extLst>
        </xdr:cNvPr>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66294</xdr:rowOff>
    </xdr:from>
    <xdr:to>
      <xdr:col>116</xdr:col>
      <xdr:colOff>63500</xdr:colOff>
      <xdr:row>63</xdr:row>
      <xdr:rowOff>66294</xdr:rowOff>
    </xdr:to>
    <xdr:cxnSp macro="">
      <xdr:nvCxnSpPr>
        <xdr:cNvPr id="701" name="直線コネクタ 700">
          <a:extLst>
            <a:ext uri="{FF2B5EF4-FFF2-40B4-BE49-F238E27FC236}">
              <a16:creationId xmlns:a16="http://schemas.microsoft.com/office/drawing/2014/main" id="{884B9D65-AA63-4CFB-8A85-F80EAD6592BB}"/>
            </a:ext>
          </a:extLst>
        </xdr:cNvPr>
        <xdr:cNvCxnSpPr/>
      </xdr:nvCxnSpPr>
      <xdr:spPr>
        <a:xfrm>
          <a:off x="21323300" y="1086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02" name="楕円 701">
          <a:extLst>
            <a:ext uri="{FF2B5EF4-FFF2-40B4-BE49-F238E27FC236}">
              <a16:creationId xmlns:a16="http://schemas.microsoft.com/office/drawing/2014/main" id="{E2E32228-9A98-478D-A2DD-0D86CA8DCE70}"/>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66294</xdr:rowOff>
    </xdr:to>
    <xdr:cxnSp macro="">
      <xdr:nvCxnSpPr>
        <xdr:cNvPr id="703" name="直線コネクタ 702">
          <a:extLst>
            <a:ext uri="{FF2B5EF4-FFF2-40B4-BE49-F238E27FC236}">
              <a16:creationId xmlns:a16="http://schemas.microsoft.com/office/drawing/2014/main" id="{120D63EC-4260-4257-A16C-FB7E425E1346}"/>
            </a:ext>
          </a:extLst>
        </xdr:cNvPr>
        <xdr:cNvCxnSpPr/>
      </xdr:nvCxnSpPr>
      <xdr:spPr>
        <a:xfrm>
          <a:off x="20434300" y="10858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04" name="楕円 703">
          <a:extLst>
            <a:ext uri="{FF2B5EF4-FFF2-40B4-BE49-F238E27FC236}">
              <a16:creationId xmlns:a16="http://schemas.microsoft.com/office/drawing/2014/main" id="{0C9BADDB-59F2-4154-B88F-FF08DFAAA4FB}"/>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05" name="直線コネクタ 704">
          <a:extLst>
            <a:ext uri="{FF2B5EF4-FFF2-40B4-BE49-F238E27FC236}">
              <a16:creationId xmlns:a16="http://schemas.microsoft.com/office/drawing/2014/main" id="{96A6B1C9-44D6-46EF-BB27-7981E4AB4ADA}"/>
            </a:ext>
          </a:extLst>
        </xdr:cNvPr>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xdr:rowOff>
    </xdr:from>
    <xdr:to>
      <xdr:col>98</xdr:col>
      <xdr:colOff>38100</xdr:colOff>
      <xdr:row>63</xdr:row>
      <xdr:rowOff>103378</xdr:rowOff>
    </xdr:to>
    <xdr:sp macro="" textlink="">
      <xdr:nvSpPr>
        <xdr:cNvPr id="706" name="楕円 705">
          <a:extLst>
            <a:ext uri="{FF2B5EF4-FFF2-40B4-BE49-F238E27FC236}">
              <a16:creationId xmlns:a16="http://schemas.microsoft.com/office/drawing/2014/main" id="{BDCD12B3-748B-493B-9DB8-45A9555DAB7F}"/>
            </a:ext>
          </a:extLst>
        </xdr:cNvPr>
        <xdr:cNvSpPr/>
      </xdr:nvSpPr>
      <xdr:spPr>
        <a:xfrm>
          <a:off x="18605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52578</xdr:rowOff>
    </xdr:from>
    <xdr:to>
      <xdr:col>102</xdr:col>
      <xdr:colOff>114300</xdr:colOff>
      <xdr:row>63</xdr:row>
      <xdr:rowOff>57150</xdr:rowOff>
    </xdr:to>
    <xdr:cxnSp macro="">
      <xdr:nvCxnSpPr>
        <xdr:cNvPr id="707" name="直線コネクタ 706">
          <a:extLst>
            <a:ext uri="{FF2B5EF4-FFF2-40B4-BE49-F238E27FC236}">
              <a16:creationId xmlns:a16="http://schemas.microsoft.com/office/drawing/2014/main" id="{DE5CA6F0-90D7-4F4E-B713-AA7E86421B71}"/>
            </a:ext>
          </a:extLst>
        </xdr:cNvPr>
        <xdr:cNvCxnSpPr/>
      </xdr:nvCxnSpPr>
      <xdr:spPr>
        <a:xfrm>
          <a:off x="18656300" y="10853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id="{15FF5F70-3A57-43F8-905C-A55676CB05EF}"/>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a:extLst>
            <a:ext uri="{FF2B5EF4-FFF2-40B4-BE49-F238E27FC236}">
              <a16:creationId xmlns:a16="http://schemas.microsoft.com/office/drawing/2014/main" id="{047EFAF1-7B31-4532-BAFE-109876054995}"/>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a:extLst>
            <a:ext uri="{FF2B5EF4-FFF2-40B4-BE49-F238E27FC236}">
              <a16:creationId xmlns:a16="http://schemas.microsoft.com/office/drawing/2014/main" id="{4EADE559-4A8A-410C-B932-76432FA40A15}"/>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a:extLst>
            <a:ext uri="{FF2B5EF4-FFF2-40B4-BE49-F238E27FC236}">
              <a16:creationId xmlns:a16="http://schemas.microsoft.com/office/drawing/2014/main" id="{7A7CAD45-3DB8-41FB-913F-F84BF0022179}"/>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108221</xdr:rowOff>
    </xdr:from>
    <xdr:ext cx="469744" cy="259045"/>
    <xdr:sp macro="" textlink="">
      <xdr:nvSpPr>
        <xdr:cNvPr id="712" name="n_1mainValue【保健センター・保健所】&#10;一人当たり面積">
          <a:extLst>
            <a:ext uri="{FF2B5EF4-FFF2-40B4-BE49-F238E27FC236}">
              <a16:creationId xmlns:a16="http://schemas.microsoft.com/office/drawing/2014/main" id="{03D1416F-BF34-4C6D-A95D-FF6D34AD3FCE}"/>
            </a:ext>
          </a:extLst>
        </xdr:cNvPr>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13" name="n_2mainValue【保健センター・保健所】&#10;一人当たり面積">
          <a:extLst>
            <a:ext uri="{FF2B5EF4-FFF2-40B4-BE49-F238E27FC236}">
              <a16:creationId xmlns:a16="http://schemas.microsoft.com/office/drawing/2014/main" id="{B668B498-5A42-4418-8C48-B50F326D1CF7}"/>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14" name="n_3mainValue【保健センター・保健所】&#10;一人当たり面積">
          <a:extLst>
            <a:ext uri="{FF2B5EF4-FFF2-40B4-BE49-F238E27FC236}">
              <a16:creationId xmlns:a16="http://schemas.microsoft.com/office/drawing/2014/main" id="{676A2C43-0045-4F3E-A0FC-805333BB3625}"/>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94505</xdr:rowOff>
    </xdr:from>
    <xdr:ext cx="469744" cy="259045"/>
    <xdr:sp macro="" textlink="">
      <xdr:nvSpPr>
        <xdr:cNvPr id="715" name="n_4mainValue【保健センター・保健所】&#10;一人当たり面積">
          <a:extLst>
            <a:ext uri="{FF2B5EF4-FFF2-40B4-BE49-F238E27FC236}">
              <a16:creationId xmlns:a16="http://schemas.microsoft.com/office/drawing/2014/main" id="{809438AE-B60F-44E5-B14B-83A10B9FF07E}"/>
            </a:ext>
          </a:extLst>
        </xdr:cNvPr>
        <xdr:cNvSpPr txBox="1"/>
      </xdr:nvSpPr>
      <xdr:spPr>
        <a:xfrm>
          <a:off x="18421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19DCFF01-BEF0-4315-9040-951CDAE4BC8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85B006EE-F882-497F-8F8B-90ACF995D25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4F431DE1-45E3-46FD-B5D9-99FAA7BAC73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7909E327-CDB5-46F6-A450-16AA9107611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36183C1D-DF58-45FB-A21D-9F33B2682C9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59A103BA-8FF4-4927-8AA0-35026FD1EB9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14414B59-1953-45E6-A6B8-3671BD38F30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4CD9BD03-AD8B-4952-865A-A8BF9728837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5E149F05-1A93-4F0A-A6E2-021B7BB836E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5162E9EE-13D8-47ED-8E7A-940E28A28AD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8ED7305D-7B1C-4E3A-86BE-BDBE74D2A66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DD7FCF3B-4C6B-482D-AEEC-D16736A3038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2615EEEC-C448-4404-91BB-2FA26BB38EA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5971901E-39F7-4CA8-863E-6244B5B4408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9222F690-A6AA-41E9-A4E0-8A76246B35E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F9609BAB-7201-40F3-9960-669D77F9E91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37F96FBE-24A9-4239-9864-9F71096469B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7E983EA5-6E7C-4EA7-AD29-712177BE511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E3CDCFCB-4DBF-421A-9877-10153FCE584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D1EA89A4-8CA3-48A5-9F7C-1FADF18A570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F77EF5B2-E7D7-4C60-8ACD-1365388E47F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9525120B-0371-4E17-B0F0-985B5E23419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D6C0E32D-F060-4245-87A2-486EB29B528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9FE6DB46-2C75-4FCD-B69A-07215AD4C3A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355389B0-FCEC-4A3D-83EC-D699619F223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F7E72AA5-4CF4-400D-AC65-CFC76A83AB32}"/>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5CEFA1ED-FFC8-40B8-9BD2-E66F1ECA169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2FA6EF88-95C4-4534-B6A1-E19C8BE7C91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9EF16EF6-35AF-43F1-AD41-28EA4B686116}"/>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40067C99-746B-463B-9C60-BCAA150489BF}"/>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C220A6CB-DAE4-49CE-A61F-628F22DAFC59}"/>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6C862806-46ED-4F9B-83C1-03001A527D3F}"/>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E5C58FA9-EF0B-42F4-BE6F-0767A9ACE960}"/>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48AA442A-6A70-4225-9D78-5E56E9BE0EB5}"/>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F40CA88A-6CCA-43C8-AB17-2B1878409DC5}"/>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81CE9CAB-69E5-43B0-8623-7692C6E40690}"/>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CAD4FCE8-EC19-4432-827E-3247EC02F33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EA25528F-20CC-44FB-8A52-3D899309DDE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58BC2F66-4872-406C-B884-1ECC3012A0C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3BF804E3-8494-41E3-B3BA-1888E353DD4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D03475D-ECAC-4A0E-AFB2-C4F0E630D2F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168548</xdr:rowOff>
    </xdr:from>
    <xdr:to>
      <xdr:col>85</xdr:col>
      <xdr:colOff>177800</xdr:colOff>
      <xdr:row>80</xdr:row>
      <xdr:rowOff>98698</xdr:rowOff>
    </xdr:to>
    <xdr:sp macro="" textlink="">
      <xdr:nvSpPr>
        <xdr:cNvPr id="757" name="楕円 756">
          <a:extLst>
            <a:ext uri="{FF2B5EF4-FFF2-40B4-BE49-F238E27FC236}">
              <a16:creationId xmlns:a16="http://schemas.microsoft.com/office/drawing/2014/main" id="{54D424E9-3F29-4249-A5DC-DF46C5D4D643}"/>
            </a:ext>
          </a:extLst>
        </xdr:cNvPr>
        <xdr:cNvSpPr/>
      </xdr:nvSpPr>
      <xdr:spPr>
        <a:xfrm>
          <a:off x="162687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19975</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E0F642D2-054B-4368-85A9-96B167B60D87}"/>
            </a:ext>
          </a:extLst>
        </xdr:cNvPr>
        <xdr:cNvSpPr txBox="1"/>
      </xdr:nvSpPr>
      <xdr:spPr>
        <a:xfrm>
          <a:off x="16357600" y="1356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157118</xdr:rowOff>
    </xdr:from>
    <xdr:to>
      <xdr:col>81</xdr:col>
      <xdr:colOff>101600</xdr:colOff>
      <xdr:row>80</xdr:row>
      <xdr:rowOff>87268</xdr:rowOff>
    </xdr:to>
    <xdr:sp macro="" textlink="">
      <xdr:nvSpPr>
        <xdr:cNvPr id="759" name="楕円 758">
          <a:extLst>
            <a:ext uri="{FF2B5EF4-FFF2-40B4-BE49-F238E27FC236}">
              <a16:creationId xmlns:a16="http://schemas.microsoft.com/office/drawing/2014/main" id="{ACD2EA49-DC28-4E52-9916-07E0D343D287}"/>
            </a:ext>
          </a:extLst>
        </xdr:cNvPr>
        <xdr:cNvSpPr/>
      </xdr:nvSpPr>
      <xdr:spPr>
        <a:xfrm>
          <a:off x="15430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36468</xdr:rowOff>
    </xdr:from>
    <xdr:to>
      <xdr:col>85</xdr:col>
      <xdr:colOff>127000</xdr:colOff>
      <xdr:row>80</xdr:row>
      <xdr:rowOff>47898</xdr:rowOff>
    </xdr:to>
    <xdr:cxnSp macro="">
      <xdr:nvCxnSpPr>
        <xdr:cNvPr id="760" name="直線コネクタ 759">
          <a:extLst>
            <a:ext uri="{FF2B5EF4-FFF2-40B4-BE49-F238E27FC236}">
              <a16:creationId xmlns:a16="http://schemas.microsoft.com/office/drawing/2014/main" id="{EBA88931-7EE8-40BF-9984-2B1BE500FE44}"/>
            </a:ext>
          </a:extLst>
        </xdr:cNvPr>
        <xdr:cNvCxnSpPr/>
      </xdr:nvCxnSpPr>
      <xdr:spPr>
        <a:xfrm>
          <a:off x="15481300" y="1375246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26488</xdr:rowOff>
    </xdr:from>
    <xdr:to>
      <xdr:col>76</xdr:col>
      <xdr:colOff>165100</xdr:colOff>
      <xdr:row>80</xdr:row>
      <xdr:rowOff>128088</xdr:rowOff>
    </xdr:to>
    <xdr:sp macro="" textlink="">
      <xdr:nvSpPr>
        <xdr:cNvPr id="761" name="楕円 760">
          <a:extLst>
            <a:ext uri="{FF2B5EF4-FFF2-40B4-BE49-F238E27FC236}">
              <a16:creationId xmlns:a16="http://schemas.microsoft.com/office/drawing/2014/main" id="{0212C371-EA36-44CC-B634-046993CB7B4E}"/>
            </a:ext>
          </a:extLst>
        </xdr:cNvPr>
        <xdr:cNvSpPr/>
      </xdr:nvSpPr>
      <xdr:spPr>
        <a:xfrm>
          <a:off x="14541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36468</xdr:rowOff>
    </xdr:from>
    <xdr:to>
      <xdr:col>81</xdr:col>
      <xdr:colOff>50800</xdr:colOff>
      <xdr:row>80</xdr:row>
      <xdr:rowOff>77288</xdr:rowOff>
    </xdr:to>
    <xdr:cxnSp macro="">
      <xdr:nvCxnSpPr>
        <xdr:cNvPr id="762" name="直線コネクタ 761">
          <a:extLst>
            <a:ext uri="{FF2B5EF4-FFF2-40B4-BE49-F238E27FC236}">
              <a16:creationId xmlns:a16="http://schemas.microsoft.com/office/drawing/2014/main" id="{10ECCFF1-1EC0-470E-86DE-6326539AF34C}"/>
            </a:ext>
          </a:extLst>
        </xdr:cNvPr>
        <xdr:cNvCxnSpPr/>
      </xdr:nvCxnSpPr>
      <xdr:spPr>
        <a:xfrm flipV="1">
          <a:off x="14592300" y="1375246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163649</xdr:rowOff>
    </xdr:from>
    <xdr:to>
      <xdr:col>72</xdr:col>
      <xdr:colOff>38100</xdr:colOff>
      <xdr:row>80</xdr:row>
      <xdr:rowOff>93799</xdr:rowOff>
    </xdr:to>
    <xdr:sp macro="" textlink="">
      <xdr:nvSpPr>
        <xdr:cNvPr id="763" name="楕円 762">
          <a:extLst>
            <a:ext uri="{FF2B5EF4-FFF2-40B4-BE49-F238E27FC236}">
              <a16:creationId xmlns:a16="http://schemas.microsoft.com/office/drawing/2014/main" id="{91F54047-AB1E-45AE-9483-81E0262D5298}"/>
            </a:ext>
          </a:extLst>
        </xdr:cNvPr>
        <xdr:cNvSpPr/>
      </xdr:nvSpPr>
      <xdr:spPr>
        <a:xfrm>
          <a:off x="13652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42999</xdr:rowOff>
    </xdr:from>
    <xdr:to>
      <xdr:col>76</xdr:col>
      <xdr:colOff>114300</xdr:colOff>
      <xdr:row>80</xdr:row>
      <xdr:rowOff>77288</xdr:rowOff>
    </xdr:to>
    <xdr:cxnSp macro="">
      <xdr:nvCxnSpPr>
        <xdr:cNvPr id="764" name="直線コネクタ 763">
          <a:extLst>
            <a:ext uri="{FF2B5EF4-FFF2-40B4-BE49-F238E27FC236}">
              <a16:creationId xmlns:a16="http://schemas.microsoft.com/office/drawing/2014/main" id="{46436BF6-EAA2-4A7C-B5AE-769A5AA10097}"/>
            </a:ext>
          </a:extLst>
        </xdr:cNvPr>
        <xdr:cNvCxnSpPr/>
      </xdr:nvCxnSpPr>
      <xdr:spPr>
        <a:xfrm>
          <a:off x="13703300" y="137589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127726</xdr:rowOff>
    </xdr:from>
    <xdr:to>
      <xdr:col>67</xdr:col>
      <xdr:colOff>101600</xdr:colOff>
      <xdr:row>80</xdr:row>
      <xdr:rowOff>57876</xdr:rowOff>
    </xdr:to>
    <xdr:sp macro="" textlink="">
      <xdr:nvSpPr>
        <xdr:cNvPr id="765" name="楕円 764">
          <a:extLst>
            <a:ext uri="{FF2B5EF4-FFF2-40B4-BE49-F238E27FC236}">
              <a16:creationId xmlns:a16="http://schemas.microsoft.com/office/drawing/2014/main" id="{EC1DDC9A-6E5F-43DF-950D-E8EDF4FB2B52}"/>
            </a:ext>
          </a:extLst>
        </xdr:cNvPr>
        <xdr:cNvSpPr/>
      </xdr:nvSpPr>
      <xdr:spPr>
        <a:xfrm>
          <a:off x="127635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7076</xdr:rowOff>
    </xdr:from>
    <xdr:to>
      <xdr:col>71</xdr:col>
      <xdr:colOff>177800</xdr:colOff>
      <xdr:row>80</xdr:row>
      <xdr:rowOff>42999</xdr:rowOff>
    </xdr:to>
    <xdr:cxnSp macro="">
      <xdr:nvCxnSpPr>
        <xdr:cNvPr id="766" name="直線コネクタ 765">
          <a:extLst>
            <a:ext uri="{FF2B5EF4-FFF2-40B4-BE49-F238E27FC236}">
              <a16:creationId xmlns:a16="http://schemas.microsoft.com/office/drawing/2014/main" id="{0BEE84C7-38AF-4CC0-9DC7-74FFBE606109}"/>
            </a:ext>
          </a:extLst>
        </xdr:cNvPr>
        <xdr:cNvCxnSpPr/>
      </xdr:nvCxnSpPr>
      <xdr:spPr>
        <a:xfrm>
          <a:off x="12814300" y="137230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id="{566A3924-2CAF-42AB-A469-027FEB31F14B}"/>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68" name="n_2aveValue【消防施設】&#10;有形固定資産減価償却率">
          <a:extLst>
            <a:ext uri="{FF2B5EF4-FFF2-40B4-BE49-F238E27FC236}">
              <a16:creationId xmlns:a16="http://schemas.microsoft.com/office/drawing/2014/main" id="{8057CC6F-4C03-44F6-8275-54A48BC842DC}"/>
            </a:ext>
          </a:extLst>
        </xdr:cNvPr>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69" name="n_3aveValue【消防施設】&#10;有形固定資産減価償却率">
          <a:extLst>
            <a:ext uri="{FF2B5EF4-FFF2-40B4-BE49-F238E27FC236}">
              <a16:creationId xmlns:a16="http://schemas.microsoft.com/office/drawing/2014/main" id="{3191CEC5-02B8-4D09-9C33-BC3CADE57E43}"/>
            </a:ext>
          </a:extLst>
        </xdr:cNvPr>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770" name="n_4aveValue【消防施設】&#10;有形固定資産減価償却率">
          <a:extLst>
            <a:ext uri="{FF2B5EF4-FFF2-40B4-BE49-F238E27FC236}">
              <a16:creationId xmlns:a16="http://schemas.microsoft.com/office/drawing/2014/main" id="{9DEE056F-7FE4-4C95-BE6E-1C09CA8B638F}"/>
            </a:ext>
          </a:extLst>
        </xdr:cNvPr>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103795</xdr:rowOff>
    </xdr:from>
    <xdr:ext cx="405111" cy="259045"/>
    <xdr:sp macro="" textlink="">
      <xdr:nvSpPr>
        <xdr:cNvPr id="771" name="n_1mainValue【消防施設】&#10;有形固定資産減価償却率">
          <a:extLst>
            <a:ext uri="{FF2B5EF4-FFF2-40B4-BE49-F238E27FC236}">
              <a16:creationId xmlns:a16="http://schemas.microsoft.com/office/drawing/2014/main" id="{0329E0AE-E4E5-41EC-B8B5-E3728114B666}"/>
            </a:ext>
          </a:extLst>
        </xdr:cNvPr>
        <xdr:cNvSpPr txBox="1"/>
      </xdr:nvSpPr>
      <xdr:spPr>
        <a:xfrm>
          <a:off x="152660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144615</xdr:rowOff>
    </xdr:from>
    <xdr:ext cx="405111" cy="259045"/>
    <xdr:sp macro="" textlink="">
      <xdr:nvSpPr>
        <xdr:cNvPr id="772" name="n_2mainValue【消防施設】&#10;有形固定資産減価償却率">
          <a:extLst>
            <a:ext uri="{FF2B5EF4-FFF2-40B4-BE49-F238E27FC236}">
              <a16:creationId xmlns:a16="http://schemas.microsoft.com/office/drawing/2014/main" id="{EE51C480-E730-43E8-89AC-0B7541AD9230}"/>
            </a:ext>
          </a:extLst>
        </xdr:cNvPr>
        <xdr:cNvSpPr txBox="1"/>
      </xdr:nvSpPr>
      <xdr:spPr>
        <a:xfrm>
          <a:off x="143897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110326</xdr:rowOff>
    </xdr:from>
    <xdr:ext cx="405111" cy="259045"/>
    <xdr:sp macro="" textlink="">
      <xdr:nvSpPr>
        <xdr:cNvPr id="773" name="n_3mainValue【消防施設】&#10;有形固定資産減価償却率">
          <a:extLst>
            <a:ext uri="{FF2B5EF4-FFF2-40B4-BE49-F238E27FC236}">
              <a16:creationId xmlns:a16="http://schemas.microsoft.com/office/drawing/2014/main" id="{BDDB1789-4005-4CD5-A696-A43382AA8640}"/>
            </a:ext>
          </a:extLst>
        </xdr:cNvPr>
        <xdr:cNvSpPr txBox="1"/>
      </xdr:nvSpPr>
      <xdr:spPr>
        <a:xfrm>
          <a:off x="135007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74403</xdr:rowOff>
    </xdr:from>
    <xdr:ext cx="405111" cy="259045"/>
    <xdr:sp macro="" textlink="">
      <xdr:nvSpPr>
        <xdr:cNvPr id="774" name="n_4mainValue【消防施設】&#10;有形固定資産減価償却率">
          <a:extLst>
            <a:ext uri="{FF2B5EF4-FFF2-40B4-BE49-F238E27FC236}">
              <a16:creationId xmlns:a16="http://schemas.microsoft.com/office/drawing/2014/main" id="{D7253C46-4A41-4314-8A43-7BFEC797826E}"/>
            </a:ext>
          </a:extLst>
        </xdr:cNvPr>
        <xdr:cNvSpPr txBox="1"/>
      </xdr:nvSpPr>
      <xdr:spPr>
        <a:xfrm>
          <a:off x="12611744" y="1344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C56371DA-8609-40A1-8613-96AD1455928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8A524BAE-740E-46D5-8B80-8802E04C2E3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3C9649FA-AB4F-43F2-A9C0-C95EDF330D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D5E0F70C-1954-4FE7-BBE7-BB2ADA2BB7C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6B2B230A-B2B0-4955-963C-5B64B84CD83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C2129414-7968-4592-A282-0224883BCF6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17851385-9C61-4609-A866-D92BDF6709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FA96C1B0-D784-423C-BC0F-DD8479E6133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C5627FA2-5536-4F5E-8DCE-CDD96586C07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95056B5A-9DF6-426B-8A26-10AEFEB52C0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251383F9-4941-4732-B5BE-A8C9AE46A2A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F2869E46-9B8B-4CA4-89EB-FEF877D495F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6716D2B3-01DE-4678-965A-A99D7968199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207A2355-A7A9-4E96-9366-8E4C8DE7ACD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B153156F-511A-4D4D-A195-A40AA4EC57D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39FA823D-F691-45F8-B132-6F4165DCD50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F68FA0E6-5DEC-4F2B-827D-635483859BC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A6BDB646-2636-4E3B-9506-29D22770876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3F2FC346-6C40-45AF-954D-F4BEB321FC6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86AB7B24-3515-448F-8471-8CEECD1B032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77793420-9DF0-4D5C-A74C-8DBED9B018C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E1612E1C-3C33-43AD-8E5F-14C7E00B0943}"/>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6D09CF80-0A9F-4C42-B72D-0AF5D070798F}"/>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DC02F007-0F10-4980-85B1-110FE701CD7D}"/>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A41BEACE-2674-4582-9E3F-6F25F0D3BF42}"/>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F47A2D41-A0D9-4171-BA63-BC9E008A18A8}"/>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801" name="【消防施設】&#10;一人当たり面積平均値テキスト">
          <a:extLst>
            <a:ext uri="{FF2B5EF4-FFF2-40B4-BE49-F238E27FC236}">
              <a16:creationId xmlns:a16="http://schemas.microsoft.com/office/drawing/2014/main" id="{351C9940-44D5-4E2D-ACE0-983DB1E68CB3}"/>
            </a:ext>
          </a:extLst>
        </xdr:cNvPr>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534B3EF0-E431-42D2-BE4C-32C24148E7AC}"/>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AE185EE8-E91C-4151-B648-0551EBB67DE5}"/>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AE120D3B-ED53-4FA9-9F56-733478EF1A3D}"/>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787C77EF-CD22-4F89-B844-3F4AA4A1529A}"/>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4E5AFC2F-E509-4662-BB50-BF62A6385029}"/>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992B8718-BD0D-4C4B-939E-155E40D0FF1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6245E482-EE5C-4945-99CC-6EF45FA6709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72E59882-C330-4B4E-8370-BF9A2E84369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D803955D-1D12-4874-BC7D-41A47B04340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69E7E6FD-515E-4342-AAD3-29DA8EECD1B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812" name="楕円 811">
          <a:extLst>
            <a:ext uri="{FF2B5EF4-FFF2-40B4-BE49-F238E27FC236}">
              <a16:creationId xmlns:a16="http://schemas.microsoft.com/office/drawing/2014/main" id="{668DA4CF-BEDC-4EE1-A288-7DBB189A7C25}"/>
            </a:ext>
          </a:extLst>
        </xdr:cNvPr>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135907</xdr:rowOff>
    </xdr:from>
    <xdr:ext cx="469744" cy="259045"/>
    <xdr:sp macro="" textlink="">
      <xdr:nvSpPr>
        <xdr:cNvPr id="813" name="【消防施設】&#10;一人当たり面積該当値テキスト">
          <a:extLst>
            <a:ext uri="{FF2B5EF4-FFF2-40B4-BE49-F238E27FC236}">
              <a16:creationId xmlns:a16="http://schemas.microsoft.com/office/drawing/2014/main" id="{FC4CA63A-DECA-455D-9CAB-4012AC131D2D}"/>
            </a:ext>
          </a:extLst>
        </xdr:cNvPr>
        <xdr:cNvSpPr txBox="1"/>
      </xdr:nvSpPr>
      <xdr:spPr>
        <a:xfrm>
          <a:off x="22199600"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814" name="楕円 813">
          <a:extLst>
            <a:ext uri="{FF2B5EF4-FFF2-40B4-BE49-F238E27FC236}">
              <a16:creationId xmlns:a16="http://schemas.microsoft.com/office/drawing/2014/main" id="{F01075FC-EB70-4692-8618-2BAC518A8C68}"/>
            </a:ext>
          </a:extLst>
        </xdr:cNvPr>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83</xdr:row>
      <xdr:rowOff>163830</xdr:rowOff>
    </xdr:to>
    <xdr:cxnSp macro="">
      <xdr:nvCxnSpPr>
        <xdr:cNvPr id="815" name="直線コネクタ 814">
          <a:extLst>
            <a:ext uri="{FF2B5EF4-FFF2-40B4-BE49-F238E27FC236}">
              <a16:creationId xmlns:a16="http://schemas.microsoft.com/office/drawing/2014/main" id="{F69FF74C-D3D3-47B2-B7A4-7702310D00CC}"/>
            </a:ext>
          </a:extLst>
        </xdr:cNvPr>
        <xdr:cNvCxnSpPr/>
      </xdr:nvCxnSpPr>
      <xdr:spPr>
        <a:xfrm>
          <a:off x="21323300" y="1439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126746</xdr:rowOff>
    </xdr:from>
    <xdr:to>
      <xdr:col>107</xdr:col>
      <xdr:colOff>101600</xdr:colOff>
      <xdr:row>84</xdr:row>
      <xdr:rowOff>56896</xdr:rowOff>
    </xdr:to>
    <xdr:sp macro="" textlink="">
      <xdr:nvSpPr>
        <xdr:cNvPr id="816" name="楕円 815">
          <a:extLst>
            <a:ext uri="{FF2B5EF4-FFF2-40B4-BE49-F238E27FC236}">
              <a16:creationId xmlns:a16="http://schemas.microsoft.com/office/drawing/2014/main" id="{12788056-52FA-4743-8D67-C2E59F8EC726}"/>
            </a:ext>
          </a:extLst>
        </xdr:cNvPr>
        <xdr:cNvSpPr/>
      </xdr:nvSpPr>
      <xdr:spPr>
        <a:xfrm>
          <a:off x="20383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84</xdr:row>
      <xdr:rowOff>6096</xdr:rowOff>
    </xdr:to>
    <xdr:cxnSp macro="">
      <xdr:nvCxnSpPr>
        <xdr:cNvPr id="817" name="直線コネクタ 816">
          <a:extLst>
            <a:ext uri="{FF2B5EF4-FFF2-40B4-BE49-F238E27FC236}">
              <a16:creationId xmlns:a16="http://schemas.microsoft.com/office/drawing/2014/main" id="{8F31F965-6EE9-461C-8FAE-D61D30D45DFE}"/>
            </a:ext>
          </a:extLst>
        </xdr:cNvPr>
        <xdr:cNvCxnSpPr/>
      </xdr:nvCxnSpPr>
      <xdr:spPr>
        <a:xfrm flipV="1">
          <a:off x="20434300" y="14394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126746</xdr:rowOff>
    </xdr:from>
    <xdr:to>
      <xdr:col>102</xdr:col>
      <xdr:colOff>165100</xdr:colOff>
      <xdr:row>84</xdr:row>
      <xdr:rowOff>56896</xdr:rowOff>
    </xdr:to>
    <xdr:sp macro="" textlink="">
      <xdr:nvSpPr>
        <xdr:cNvPr id="818" name="楕円 817">
          <a:extLst>
            <a:ext uri="{FF2B5EF4-FFF2-40B4-BE49-F238E27FC236}">
              <a16:creationId xmlns:a16="http://schemas.microsoft.com/office/drawing/2014/main" id="{77F81BA8-8F3D-49E3-8F04-09ABE75941CC}"/>
            </a:ext>
          </a:extLst>
        </xdr:cNvPr>
        <xdr:cNvSpPr/>
      </xdr:nvSpPr>
      <xdr:spPr>
        <a:xfrm>
          <a:off x="19494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xdr:rowOff>
    </xdr:from>
    <xdr:to>
      <xdr:col>107</xdr:col>
      <xdr:colOff>50800</xdr:colOff>
      <xdr:row>84</xdr:row>
      <xdr:rowOff>6096</xdr:rowOff>
    </xdr:to>
    <xdr:cxnSp macro="">
      <xdr:nvCxnSpPr>
        <xdr:cNvPr id="819" name="直線コネクタ 818">
          <a:extLst>
            <a:ext uri="{FF2B5EF4-FFF2-40B4-BE49-F238E27FC236}">
              <a16:creationId xmlns:a16="http://schemas.microsoft.com/office/drawing/2014/main" id="{AA803B54-FA22-4605-A83E-0FCBBE4EF541}"/>
            </a:ext>
          </a:extLst>
        </xdr:cNvPr>
        <xdr:cNvCxnSpPr/>
      </xdr:nvCxnSpPr>
      <xdr:spPr>
        <a:xfrm>
          <a:off x="19545300" y="14407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122174</xdr:rowOff>
    </xdr:from>
    <xdr:to>
      <xdr:col>98</xdr:col>
      <xdr:colOff>38100</xdr:colOff>
      <xdr:row>84</xdr:row>
      <xdr:rowOff>52324</xdr:rowOff>
    </xdr:to>
    <xdr:sp macro="" textlink="">
      <xdr:nvSpPr>
        <xdr:cNvPr id="820" name="楕円 819">
          <a:extLst>
            <a:ext uri="{FF2B5EF4-FFF2-40B4-BE49-F238E27FC236}">
              <a16:creationId xmlns:a16="http://schemas.microsoft.com/office/drawing/2014/main" id="{A38EF2A5-AF15-4776-BCD3-C84EBD771CD1}"/>
            </a:ext>
          </a:extLst>
        </xdr:cNvPr>
        <xdr:cNvSpPr/>
      </xdr:nvSpPr>
      <xdr:spPr>
        <a:xfrm>
          <a:off x="18605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xdr:rowOff>
    </xdr:from>
    <xdr:to>
      <xdr:col>102</xdr:col>
      <xdr:colOff>114300</xdr:colOff>
      <xdr:row>84</xdr:row>
      <xdr:rowOff>6096</xdr:rowOff>
    </xdr:to>
    <xdr:cxnSp macro="">
      <xdr:nvCxnSpPr>
        <xdr:cNvPr id="821" name="直線コネクタ 820">
          <a:extLst>
            <a:ext uri="{FF2B5EF4-FFF2-40B4-BE49-F238E27FC236}">
              <a16:creationId xmlns:a16="http://schemas.microsoft.com/office/drawing/2014/main" id="{35B120C5-11FC-4EBE-865C-FA84B35A44F4}"/>
            </a:ext>
          </a:extLst>
        </xdr:cNvPr>
        <xdr:cNvCxnSpPr/>
      </xdr:nvCxnSpPr>
      <xdr:spPr>
        <a:xfrm>
          <a:off x="18656300" y="1440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22" name="n_1aveValue【消防施設】&#10;一人当たり面積">
          <a:extLst>
            <a:ext uri="{FF2B5EF4-FFF2-40B4-BE49-F238E27FC236}">
              <a16:creationId xmlns:a16="http://schemas.microsoft.com/office/drawing/2014/main" id="{7BFA7AEF-1D12-4701-BF83-88CF5BBE15F3}"/>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823" name="n_2aveValue【消防施設】&#10;一人当たり面積">
          <a:extLst>
            <a:ext uri="{FF2B5EF4-FFF2-40B4-BE49-F238E27FC236}">
              <a16:creationId xmlns:a16="http://schemas.microsoft.com/office/drawing/2014/main" id="{B36C74EA-0E50-4482-A310-2BB2D37D9F51}"/>
            </a:ext>
          </a:extLst>
        </xdr:cNvPr>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824" name="n_3aveValue【消防施設】&#10;一人当たり面積">
          <a:extLst>
            <a:ext uri="{FF2B5EF4-FFF2-40B4-BE49-F238E27FC236}">
              <a16:creationId xmlns:a16="http://schemas.microsoft.com/office/drawing/2014/main" id="{C5D742BB-3787-4429-9D8A-814B489859BA}"/>
            </a:ext>
          </a:extLst>
        </xdr:cNvPr>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825" name="n_4aveValue【消防施設】&#10;一人当たり面積">
          <a:extLst>
            <a:ext uri="{FF2B5EF4-FFF2-40B4-BE49-F238E27FC236}">
              <a16:creationId xmlns:a16="http://schemas.microsoft.com/office/drawing/2014/main" id="{605EEF50-76B8-425F-8C66-5C8164F4F0B3}"/>
            </a:ext>
          </a:extLst>
        </xdr:cNvPr>
        <xdr:cNvSpPr txBox="1"/>
      </xdr:nvSpPr>
      <xdr:spPr>
        <a:xfrm>
          <a:off x="18421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59707</xdr:rowOff>
    </xdr:from>
    <xdr:ext cx="469744" cy="259045"/>
    <xdr:sp macro="" textlink="">
      <xdr:nvSpPr>
        <xdr:cNvPr id="826" name="n_1mainValue【消防施設】&#10;一人当たり面積">
          <a:extLst>
            <a:ext uri="{FF2B5EF4-FFF2-40B4-BE49-F238E27FC236}">
              <a16:creationId xmlns:a16="http://schemas.microsoft.com/office/drawing/2014/main" id="{F97B7F91-6EC1-42A0-8166-2EB6DDFE77DE}"/>
            </a:ext>
          </a:extLst>
        </xdr:cNvPr>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827" name="n_2mainValue【消防施設】&#10;一人当たり面積">
          <a:extLst>
            <a:ext uri="{FF2B5EF4-FFF2-40B4-BE49-F238E27FC236}">
              <a16:creationId xmlns:a16="http://schemas.microsoft.com/office/drawing/2014/main" id="{98B56EE7-DCAC-4183-B58F-3BB6B00DC3FF}"/>
            </a:ext>
          </a:extLst>
        </xdr:cNvPr>
        <xdr:cNvSpPr txBox="1"/>
      </xdr:nvSpPr>
      <xdr:spPr>
        <a:xfrm>
          <a:off x="20199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73423</xdr:rowOff>
    </xdr:from>
    <xdr:ext cx="469744" cy="259045"/>
    <xdr:sp macro="" textlink="">
      <xdr:nvSpPr>
        <xdr:cNvPr id="828" name="n_3mainValue【消防施設】&#10;一人当たり面積">
          <a:extLst>
            <a:ext uri="{FF2B5EF4-FFF2-40B4-BE49-F238E27FC236}">
              <a16:creationId xmlns:a16="http://schemas.microsoft.com/office/drawing/2014/main" id="{C1212A61-106F-4257-A2E4-F4A72B435D73}"/>
            </a:ext>
          </a:extLst>
        </xdr:cNvPr>
        <xdr:cNvSpPr txBox="1"/>
      </xdr:nvSpPr>
      <xdr:spPr>
        <a:xfrm>
          <a:off x="19310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68851</xdr:rowOff>
    </xdr:from>
    <xdr:ext cx="469744" cy="259045"/>
    <xdr:sp macro="" textlink="">
      <xdr:nvSpPr>
        <xdr:cNvPr id="829" name="n_4mainValue【消防施設】&#10;一人当たり面積">
          <a:extLst>
            <a:ext uri="{FF2B5EF4-FFF2-40B4-BE49-F238E27FC236}">
              <a16:creationId xmlns:a16="http://schemas.microsoft.com/office/drawing/2014/main" id="{3D60E1E7-D3F7-40A4-84A5-6CFD12139871}"/>
            </a:ext>
          </a:extLst>
        </xdr:cNvPr>
        <xdr:cNvSpPr txBox="1"/>
      </xdr:nvSpPr>
      <xdr:spPr>
        <a:xfrm>
          <a:off x="18421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DAA4C1DD-4344-483F-8159-6A2E4EEAE42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2D18F6CB-6239-4F19-AD10-EF25F95EA32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CCD5DE9C-ECC3-43F1-BB2A-4A443CE239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49BEB730-EB88-4F70-B367-7D5B8ADBC7C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ED7103DF-9D42-4C89-AD40-C1FB47E2A28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2ADF0492-7796-4561-BEB1-9BF739DCA09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9E0BA291-76AF-4DD6-9053-0672F57055D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E00423BC-4FE4-4A7A-AB95-5117668F544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4FF15B74-64E2-4585-B1EC-B9DD6F7533A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F0E26F79-27FF-4939-86FB-8D0B1C4DA2D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08AE2FC6-7D4B-491C-AD5D-CD528527935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506DD969-CACF-45CD-B64B-9C7D941A065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E2C88EA3-C50F-48D5-951D-5ED50F865FD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3B93C33B-81C7-4A91-964A-B18BF345BDC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E27EF49F-CEBE-4B91-884F-6055CBBEB6B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9FE01745-890D-4496-9B7C-C6481251073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DA6EBC3A-7E82-4CDE-AB47-161EDFEBAFF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AA8FC2E0-A2BE-42EE-9D80-80B3FB0ABED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392F4B9D-B81B-400C-A417-B555D7FCF5F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4BBBB183-493B-4BCD-9B2A-8DD15CDCF51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E6FC833F-E2C2-417D-89AA-E74DAD83F70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B4ED455A-D44E-49E0-A297-1C17CDCC834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75DCB735-5173-4BC0-8DA2-4EC07D0CA48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B4AA5636-9146-44D0-A676-0CA01E5D2EF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2032AFE9-D055-41DB-9286-DC77C4F805B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C62B58F7-A027-46A7-9892-FADBFC4FA0C5}"/>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3A7407A3-07D9-4ECC-9A0B-9F35ACA79085}"/>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6E1D922A-8AC9-453D-BA36-4DD8D12D5CB7}"/>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A9A1F142-C45E-455F-8750-A96ADC1B32E8}"/>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0A65C81D-15C0-4418-9E77-AB1E07EF0CC3}"/>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a:extLst>
            <a:ext uri="{FF2B5EF4-FFF2-40B4-BE49-F238E27FC236}">
              <a16:creationId xmlns:a16="http://schemas.microsoft.com/office/drawing/2014/main" id="{58B3D5D6-A671-4A59-8CCC-829C1B6B7E53}"/>
            </a:ext>
          </a:extLst>
        </xdr:cNvPr>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171C69F6-7B7B-4E2D-961D-EE6C068D9F7A}"/>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72724AEA-5D33-47D4-9AED-A7E75E0DD4C8}"/>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80A3A7F7-689E-41BB-AEE0-89462BAE208E}"/>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404D9CA8-7F98-42A5-B5F7-065FC98C2894}"/>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9FF7E250-0B33-402F-96C6-BEA2E85D15A5}"/>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C083CE2C-7566-4222-B4AD-9B76C1458EF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6FA21E5C-BF32-4B88-A4F8-7D8F74EA500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6C82981E-D576-4DE4-B104-16BFA6CEB6E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C2EAAD78-20EB-45E8-8342-0A7A67314AF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92736308-6030-47FA-A823-4D883CF8926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149498</xdr:rowOff>
    </xdr:from>
    <xdr:to>
      <xdr:col>85</xdr:col>
      <xdr:colOff>177800</xdr:colOff>
      <xdr:row>105</xdr:row>
      <xdr:rowOff>79648</xdr:rowOff>
    </xdr:to>
    <xdr:sp macro="" textlink="">
      <xdr:nvSpPr>
        <xdr:cNvPr id="871" name="楕円 870">
          <a:extLst>
            <a:ext uri="{FF2B5EF4-FFF2-40B4-BE49-F238E27FC236}">
              <a16:creationId xmlns:a16="http://schemas.microsoft.com/office/drawing/2014/main" id="{805EE6C0-C3ED-48C2-B39F-9ED7317CC62B}"/>
            </a:ext>
          </a:extLst>
        </xdr:cNvPr>
        <xdr:cNvSpPr/>
      </xdr:nvSpPr>
      <xdr:spPr>
        <a:xfrm>
          <a:off x="162687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127925</xdr:rowOff>
    </xdr:from>
    <xdr:ext cx="405111" cy="259045"/>
    <xdr:sp macro="" textlink="">
      <xdr:nvSpPr>
        <xdr:cNvPr id="872" name="【庁舎】&#10;有形固定資産減価償却率該当値テキスト">
          <a:extLst>
            <a:ext uri="{FF2B5EF4-FFF2-40B4-BE49-F238E27FC236}">
              <a16:creationId xmlns:a16="http://schemas.microsoft.com/office/drawing/2014/main" id="{D9566694-D44E-4779-929E-6D0DB652180A}"/>
            </a:ext>
          </a:extLst>
        </xdr:cNvPr>
        <xdr:cNvSpPr txBox="1"/>
      </xdr:nvSpPr>
      <xdr:spPr>
        <a:xfrm>
          <a:off x="16357600"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129902</xdr:rowOff>
    </xdr:from>
    <xdr:to>
      <xdr:col>81</xdr:col>
      <xdr:colOff>101600</xdr:colOff>
      <xdr:row>105</xdr:row>
      <xdr:rowOff>60052</xdr:rowOff>
    </xdr:to>
    <xdr:sp macro="" textlink="">
      <xdr:nvSpPr>
        <xdr:cNvPr id="873" name="楕円 872">
          <a:extLst>
            <a:ext uri="{FF2B5EF4-FFF2-40B4-BE49-F238E27FC236}">
              <a16:creationId xmlns:a16="http://schemas.microsoft.com/office/drawing/2014/main" id="{F44422C3-4D92-4F8D-AFDF-A8A31C19DD80}"/>
            </a:ext>
          </a:extLst>
        </xdr:cNvPr>
        <xdr:cNvSpPr/>
      </xdr:nvSpPr>
      <xdr:spPr>
        <a:xfrm>
          <a:off x="15430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9252</xdr:rowOff>
    </xdr:from>
    <xdr:to>
      <xdr:col>85</xdr:col>
      <xdr:colOff>127000</xdr:colOff>
      <xdr:row>105</xdr:row>
      <xdr:rowOff>28848</xdr:rowOff>
    </xdr:to>
    <xdr:cxnSp macro="">
      <xdr:nvCxnSpPr>
        <xdr:cNvPr id="874" name="直線コネクタ 873">
          <a:extLst>
            <a:ext uri="{FF2B5EF4-FFF2-40B4-BE49-F238E27FC236}">
              <a16:creationId xmlns:a16="http://schemas.microsoft.com/office/drawing/2014/main" id="{52B790FA-1238-4F8F-92CF-966D431CC9C3}"/>
            </a:ext>
          </a:extLst>
        </xdr:cNvPr>
        <xdr:cNvCxnSpPr/>
      </xdr:nvCxnSpPr>
      <xdr:spPr>
        <a:xfrm>
          <a:off x="15481300" y="18011502"/>
          <a:ext cx="8382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875" name="楕円 874">
          <a:extLst>
            <a:ext uri="{FF2B5EF4-FFF2-40B4-BE49-F238E27FC236}">
              <a16:creationId xmlns:a16="http://schemas.microsoft.com/office/drawing/2014/main" id="{2C6A4CAC-4B53-495C-B37A-CCA91F2B5491}"/>
            </a:ext>
          </a:extLst>
        </xdr:cNvPr>
        <xdr:cNvSpPr/>
      </xdr:nvSpPr>
      <xdr:spPr>
        <a:xfrm>
          <a:off x="14541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154577</xdr:rowOff>
    </xdr:from>
    <xdr:to>
      <xdr:col>81</xdr:col>
      <xdr:colOff>50800</xdr:colOff>
      <xdr:row>105</xdr:row>
      <xdr:rowOff>9252</xdr:rowOff>
    </xdr:to>
    <xdr:cxnSp macro="">
      <xdr:nvCxnSpPr>
        <xdr:cNvPr id="876" name="直線コネクタ 875">
          <a:extLst>
            <a:ext uri="{FF2B5EF4-FFF2-40B4-BE49-F238E27FC236}">
              <a16:creationId xmlns:a16="http://schemas.microsoft.com/office/drawing/2014/main" id="{AA5650BF-2AE5-4F7C-9BA6-15133B208FA5}"/>
            </a:ext>
          </a:extLst>
        </xdr:cNvPr>
        <xdr:cNvCxnSpPr/>
      </xdr:nvCxnSpPr>
      <xdr:spPr>
        <a:xfrm>
          <a:off x="14592300" y="179853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79284</xdr:rowOff>
    </xdr:from>
    <xdr:to>
      <xdr:col>72</xdr:col>
      <xdr:colOff>38100</xdr:colOff>
      <xdr:row>105</xdr:row>
      <xdr:rowOff>9434</xdr:rowOff>
    </xdr:to>
    <xdr:sp macro="" textlink="">
      <xdr:nvSpPr>
        <xdr:cNvPr id="877" name="楕円 876">
          <a:extLst>
            <a:ext uri="{FF2B5EF4-FFF2-40B4-BE49-F238E27FC236}">
              <a16:creationId xmlns:a16="http://schemas.microsoft.com/office/drawing/2014/main" id="{18B8C2C5-4B72-4D86-8392-7EA54FD82CC8}"/>
            </a:ext>
          </a:extLst>
        </xdr:cNvPr>
        <xdr:cNvSpPr/>
      </xdr:nvSpPr>
      <xdr:spPr>
        <a:xfrm>
          <a:off x="13652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130084</xdr:rowOff>
    </xdr:from>
    <xdr:to>
      <xdr:col>76</xdr:col>
      <xdr:colOff>114300</xdr:colOff>
      <xdr:row>104</xdr:row>
      <xdr:rowOff>154577</xdr:rowOff>
    </xdr:to>
    <xdr:cxnSp macro="">
      <xdr:nvCxnSpPr>
        <xdr:cNvPr id="878" name="直線コネクタ 877">
          <a:extLst>
            <a:ext uri="{FF2B5EF4-FFF2-40B4-BE49-F238E27FC236}">
              <a16:creationId xmlns:a16="http://schemas.microsoft.com/office/drawing/2014/main" id="{65E5F9A8-F72C-4211-9917-F4FEB61DDBA4}"/>
            </a:ext>
          </a:extLst>
        </xdr:cNvPr>
        <xdr:cNvCxnSpPr/>
      </xdr:nvCxnSpPr>
      <xdr:spPr>
        <a:xfrm>
          <a:off x="13703300" y="179608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23768</xdr:rowOff>
    </xdr:from>
    <xdr:to>
      <xdr:col>67</xdr:col>
      <xdr:colOff>101600</xdr:colOff>
      <xdr:row>104</xdr:row>
      <xdr:rowOff>125368</xdr:rowOff>
    </xdr:to>
    <xdr:sp macro="" textlink="">
      <xdr:nvSpPr>
        <xdr:cNvPr id="879" name="楕円 878">
          <a:extLst>
            <a:ext uri="{FF2B5EF4-FFF2-40B4-BE49-F238E27FC236}">
              <a16:creationId xmlns:a16="http://schemas.microsoft.com/office/drawing/2014/main" id="{7598C09A-9B0F-48EB-BB2C-E53948B582A6}"/>
            </a:ext>
          </a:extLst>
        </xdr:cNvPr>
        <xdr:cNvSpPr/>
      </xdr:nvSpPr>
      <xdr:spPr>
        <a:xfrm>
          <a:off x="12763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74568</xdr:rowOff>
    </xdr:from>
    <xdr:to>
      <xdr:col>71</xdr:col>
      <xdr:colOff>177800</xdr:colOff>
      <xdr:row>104</xdr:row>
      <xdr:rowOff>130084</xdr:rowOff>
    </xdr:to>
    <xdr:cxnSp macro="">
      <xdr:nvCxnSpPr>
        <xdr:cNvPr id="880" name="直線コネクタ 879">
          <a:extLst>
            <a:ext uri="{FF2B5EF4-FFF2-40B4-BE49-F238E27FC236}">
              <a16:creationId xmlns:a16="http://schemas.microsoft.com/office/drawing/2014/main" id="{30D67542-8FC4-4F3B-B30B-7F4BD82341CA}"/>
            </a:ext>
          </a:extLst>
        </xdr:cNvPr>
        <xdr:cNvCxnSpPr/>
      </xdr:nvCxnSpPr>
      <xdr:spPr>
        <a:xfrm>
          <a:off x="12814300" y="17905368"/>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a:extLst>
            <a:ext uri="{FF2B5EF4-FFF2-40B4-BE49-F238E27FC236}">
              <a16:creationId xmlns:a16="http://schemas.microsoft.com/office/drawing/2014/main" id="{09573318-9C22-4E1E-A8AC-B94F6DEE7FF8}"/>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a:extLst>
            <a:ext uri="{FF2B5EF4-FFF2-40B4-BE49-F238E27FC236}">
              <a16:creationId xmlns:a16="http://schemas.microsoft.com/office/drawing/2014/main" id="{E5A2965A-EEA1-4F6C-A3E4-CE2A4D9155EA}"/>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883" name="n_3aveValue【庁舎】&#10;有形固定資産減価償却率">
          <a:extLst>
            <a:ext uri="{FF2B5EF4-FFF2-40B4-BE49-F238E27FC236}">
              <a16:creationId xmlns:a16="http://schemas.microsoft.com/office/drawing/2014/main" id="{98568612-5760-4D07-8237-D8F6E9690BD4}"/>
            </a:ext>
          </a:extLst>
        </xdr:cNvPr>
        <xdr:cNvSpPr txBox="1"/>
      </xdr:nvSpPr>
      <xdr:spPr>
        <a:xfrm>
          <a:off x="13500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884" name="n_4aveValue【庁舎】&#10;有形固定資産減価償却率">
          <a:extLst>
            <a:ext uri="{FF2B5EF4-FFF2-40B4-BE49-F238E27FC236}">
              <a16:creationId xmlns:a16="http://schemas.microsoft.com/office/drawing/2014/main" id="{57A99DE9-AB75-4122-B104-428DE3CB83C4}"/>
            </a:ext>
          </a:extLst>
        </xdr:cNvPr>
        <xdr:cNvSpPr txBox="1"/>
      </xdr:nvSpPr>
      <xdr:spPr>
        <a:xfrm>
          <a:off x="12611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51179</xdr:rowOff>
    </xdr:from>
    <xdr:ext cx="405111" cy="259045"/>
    <xdr:sp macro="" textlink="">
      <xdr:nvSpPr>
        <xdr:cNvPr id="885" name="n_1mainValue【庁舎】&#10;有形固定資産減価償却率">
          <a:extLst>
            <a:ext uri="{FF2B5EF4-FFF2-40B4-BE49-F238E27FC236}">
              <a16:creationId xmlns:a16="http://schemas.microsoft.com/office/drawing/2014/main" id="{73CA7016-AE4E-4EB9-A9D4-0B19DAB6CDC9}"/>
            </a:ext>
          </a:extLst>
        </xdr:cNvPr>
        <xdr:cNvSpPr txBox="1"/>
      </xdr:nvSpPr>
      <xdr:spPr>
        <a:xfrm>
          <a:off x="152660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25054</xdr:rowOff>
    </xdr:from>
    <xdr:ext cx="405111" cy="259045"/>
    <xdr:sp macro="" textlink="">
      <xdr:nvSpPr>
        <xdr:cNvPr id="886" name="n_2mainValue【庁舎】&#10;有形固定資産減価償却率">
          <a:extLst>
            <a:ext uri="{FF2B5EF4-FFF2-40B4-BE49-F238E27FC236}">
              <a16:creationId xmlns:a16="http://schemas.microsoft.com/office/drawing/2014/main" id="{1C960170-39DC-4D8A-8687-F1895DADEE3E}"/>
            </a:ext>
          </a:extLst>
        </xdr:cNvPr>
        <xdr:cNvSpPr txBox="1"/>
      </xdr:nvSpPr>
      <xdr:spPr>
        <a:xfrm>
          <a:off x="14389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25961</xdr:rowOff>
    </xdr:from>
    <xdr:ext cx="405111" cy="259045"/>
    <xdr:sp macro="" textlink="">
      <xdr:nvSpPr>
        <xdr:cNvPr id="887" name="n_3mainValue【庁舎】&#10;有形固定資産減価償却率">
          <a:extLst>
            <a:ext uri="{FF2B5EF4-FFF2-40B4-BE49-F238E27FC236}">
              <a16:creationId xmlns:a16="http://schemas.microsoft.com/office/drawing/2014/main" id="{C55DE42C-7DF7-4310-B5A5-D10FFC07D3BB}"/>
            </a:ext>
          </a:extLst>
        </xdr:cNvPr>
        <xdr:cNvSpPr txBox="1"/>
      </xdr:nvSpPr>
      <xdr:spPr>
        <a:xfrm>
          <a:off x="13500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141895</xdr:rowOff>
    </xdr:from>
    <xdr:ext cx="405111" cy="259045"/>
    <xdr:sp macro="" textlink="">
      <xdr:nvSpPr>
        <xdr:cNvPr id="888" name="n_4mainValue【庁舎】&#10;有形固定資産減価償却率">
          <a:extLst>
            <a:ext uri="{FF2B5EF4-FFF2-40B4-BE49-F238E27FC236}">
              <a16:creationId xmlns:a16="http://schemas.microsoft.com/office/drawing/2014/main" id="{F028A71B-1820-4B53-978E-732A51975FAD}"/>
            </a:ext>
          </a:extLst>
        </xdr:cNvPr>
        <xdr:cNvSpPr txBox="1"/>
      </xdr:nvSpPr>
      <xdr:spPr>
        <a:xfrm>
          <a:off x="12611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F848667C-A0B6-41C0-A117-F3178575384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9A22C9F2-C104-421F-8EED-DE3D51894D8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1313FC44-8264-412C-B15C-8B6C644F4D2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994C3373-1A9D-40E7-B3BA-DCC20579D43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F017E977-4F00-410F-9BFA-4E472577BF8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2FF18F9F-B8F6-4E90-9B52-A1A2BF73201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F2253634-9CA3-4CF8-A5E3-4CF27790C47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2B0A70ED-2BB2-400A-887C-A87EB211BC1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9F489435-114C-4549-9D13-FD42A14926A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D519319F-9D7E-42C1-BB8D-B5A28C27B59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B81FA14E-C93A-4B1E-B953-78B549EDDEE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3A332C68-67B5-414A-A970-1F12A670DA8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20126874-4545-419D-AD93-D5B18C45E7F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148E4306-5FA3-4577-B206-1E3DBCEFDAD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2AAB0B1B-DAEE-4B77-AF26-FBB6C037FD4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1FC177D9-2024-4B82-B666-5008BB05B9A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64E0218B-3BEF-4D96-9C50-5962A766BBC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CC2B0DFE-468B-479C-9329-4339424D3D5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050A1502-8648-44A7-833F-08FDBC4A1EB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F0538FB4-F1E3-4865-A1EA-116F1E1C8C8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F68500AC-6B16-4A48-840E-4D5F16B6370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CF0922DB-A16C-4A8D-BD9F-877F11E833C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98EB2303-B4DB-458E-8E89-7469AE86141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5D838B76-AA46-4201-93A0-96BE23DA8DB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8359F7E5-D064-4522-B48A-613208BD08D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2DCD4C87-5B72-41CC-8F8A-682AD64C1514}"/>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BCE08B0E-0AD5-496A-A18F-A6D4E30C58A7}"/>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723BD03A-FF26-44FF-92B7-E327DA0865B3}"/>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9714D4FC-6F90-4361-82E8-15773864DDA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8E72D428-3FF9-4793-B765-2F71FECBD276}"/>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19" name="【庁舎】&#10;一人当たり面積平均値テキスト">
          <a:extLst>
            <a:ext uri="{FF2B5EF4-FFF2-40B4-BE49-F238E27FC236}">
              <a16:creationId xmlns:a16="http://schemas.microsoft.com/office/drawing/2014/main" id="{511BAB7D-E9F7-47C9-90F5-847AAF7A2D94}"/>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0E50C8E7-B714-4A4B-B630-92870C8C9275}"/>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64CE5C44-AAC9-495D-B404-34432F0B99E5}"/>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1E53253C-221B-4A6C-A4CD-508DDF8C0D5D}"/>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308187CF-B4C8-4C5D-98A7-0479D6F75EC7}"/>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CC471A31-80C0-487F-9608-ED1E9E69722A}"/>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9C7D3FB6-A811-4EEF-95B2-05776BD5F87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E96A951B-4ED0-445F-A68D-12BDC562947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B2BCB32D-5D51-4831-A041-4CFA5739816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E6A89AC7-124C-4B96-B992-8A38177F1C0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A560C0EC-DB47-4719-989B-78F37362C24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22134</xdr:rowOff>
    </xdr:from>
    <xdr:to>
      <xdr:col>116</xdr:col>
      <xdr:colOff>114300</xdr:colOff>
      <xdr:row>104</xdr:row>
      <xdr:rowOff>123734</xdr:rowOff>
    </xdr:to>
    <xdr:sp macro="" textlink="">
      <xdr:nvSpPr>
        <xdr:cNvPr id="930" name="楕円 929">
          <a:extLst>
            <a:ext uri="{FF2B5EF4-FFF2-40B4-BE49-F238E27FC236}">
              <a16:creationId xmlns:a16="http://schemas.microsoft.com/office/drawing/2014/main" id="{965C5CDC-2C37-4A9A-BAB5-59C67F6377C0}"/>
            </a:ext>
          </a:extLst>
        </xdr:cNvPr>
        <xdr:cNvSpPr/>
      </xdr:nvSpPr>
      <xdr:spPr>
        <a:xfrm>
          <a:off x="221107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45011</xdr:rowOff>
    </xdr:from>
    <xdr:ext cx="469744" cy="259045"/>
    <xdr:sp macro="" textlink="">
      <xdr:nvSpPr>
        <xdr:cNvPr id="931" name="【庁舎】&#10;一人当たり面積該当値テキスト">
          <a:extLst>
            <a:ext uri="{FF2B5EF4-FFF2-40B4-BE49-F238E27FC236}">
              <a16:creationId xmlns:a16="http://schemas.microsoft.com/office/drawing/2014/main" id="{A2D58E18-C4A5-4D07-B784-075C722108C9}"/>
            </a:ext>
          </a:extLst>
        </xdr:cNvPr>
        <xdr:cNvSpPr txBox="1"/>
      </xdr:nvSpPr>
      <xdr:spPr>
        <a:xfrm>
          <a:off x="22199600" y="1770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18869</xdr:rowOff>
    </xdr:from>
    <xdr:to>
      <xdr:col>112</xdr:col>
      <xdr:colOff>38100</xdr:colOff>
      <xdr:row>104</xdr:row>
      <xdr:rowOff>120469</xdr:rowOff>
    </xdr:to>
    <xdr:sp macro="" textlink="">
      <xdr:nvSpPr>
        <xdr:cNvPr id="932" name="楕円 931">
          <a:extLst>
            <a:ext uri="{FF2B5EF4-FFF2-40B4-BE49-F238E27FC236}">
              <a16:creationId xmlns:a16="http://schemas.microsoft.com/office/drawing/2014/main" id="{E79D7AC7-1590-4EA0-BFCA-7CC601A184C6}"/>
            </a:ext>
          </a:extLst>
        </xdr:cNvPr>
        <xdr:cNvSpPr/>
      </xdr:nvSpPr>
      <xdr:spPr>
        <a:xfrm>
          <a:off x="21272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69669</xdr:rowOff>
    </xdr:from>
    <xdr:to>
      <xdr:col>116</xdr:col>
      <xdr:colOff>63500</xdr:colOff>
      <xdr:row>104</xdr:row>
      <xdr:rowOff>72934</xdr:rowOff>
    </xdr:to>
    <xdr:cxnSp macro="">
      <xdr:nvCxnSpPr>
        <xdr:cNvPr id="933" name="直線コネクタ 932">
          <a:extLst>
            <a:ext uri="{FF2B5EF4-FFF2-40B4-BE49-F238E27FC236}">
              <a16:creationId xmlns:a16="http://schemas.microsoft.com/office/drawing/2014/main" id="{36F5286B-8CBC-47CB-B60F-3B73DDB2624B}"/>
            </a:ext>
          </a:extLst>
        </xdr:cNvPr>
        <xdr:cNvCxnSpPr/>
      </xdr:nvCxnSpPr>
      <xdr:spPr>
        <a:xfrm>
          <a:off x="21323300" y="179004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12337</xdr:rowOff>
    </xdr:from>
    <xdr:to>
      <xdr:col>107</xdr:col>
      <xdr:colOff>101600</xdr:colOff>
      <xdr:row>104</xdr:row>
      <xdr:rowOff>113937</xdr:rowOff>
    </xdr:to>
    <xdr:sp macro="" textlink="">
      <xdr:nvSpPr>
        <xdr:cNvPr id="934" name="楕円 933">
          <a:extLst>
            <a:ext uri="{FF2B5EF4-FFF2-40B4-BE49-F238E27FC236}">
              <a16:creationId xmlns:a16="http://schemas.microsoft.com/office/drawing/2014/main" id="{D54A0B8E-82BD-46EB-B81D-55ED353E8F35}"/>
            </a:ext>
          </a:extLst>
        </xdr:cNvPr>
        <xdr:cNvSpPr/>
      </xdr:nvSpPr>
      <xdr:spPr>
        <a:xfrm>
          <a:off x="20383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63137</xdr:rowOff>
    </xdr:from>
    <xdr:to>
      <xdr:col>111</xdr:col>
      <xdr:colOff>177800</xdr:colOff>
      <xdr:row>104</xdr:row>
      <xdr:rowOff>69669</xdr:rowOff>
    </xdr:to>
    <xdr:cxnSp macro="">
      <xdr:nvCxnSpPr>
        <xdr:cNvPr id="935" name="直線コネクタ 934">
          <a:extLst>
            <a:ext uri="{FF2B5EF4-FFF2-40B4-BE49-F238E27FC236}">
              <a16:creationId xmlns:a16="http://schemas.microsoft.com/office/drawing/2014/main" id="{5D419421-8159-4E4E-B0A1-9267FFA630C5}"/>
            </a:ext>
          </a:extLst>
        </xdr:cNvPr>
        <xdr:cNvCxnSpPr/>
      </xdr:nvCxnSpPr>
      <xdr:spPr>
        <a:xfrm>
          <a:off x="20434300" y="178939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936" name="楕円 935">
          <a:extLst>
            <a:ext uri="{FF2B5EF4-FFF2-40B4-BE49-F238E27FC236}">
              <a16:creationId xmlns:a16="http://schemas.microsoft.com/office/drawing/2014/main" id="{9AAC28EB-08C3-478D-BA35-6647FBC6FF50}"/>
            </a:ext>
          </a:extLst>
        </xdr:cNvPr>
        <xdr:cNvSpPr/>
      </xdr:nvSpPr>
      <xdr:spPr>
        <a:xfrm>
          <a:off x="19494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53339</xdr:rowOff>
    </xdr:from>
    <xdr:to>
      <xdr:col>107</xdr:col>
      <xdr:colOff>50800</xdr:colOff>
      <xdr:row>104</xdr:row>
      <xdr:rowOff>63137</xdr:rowOff>
    </xdr:to>
    <xdr:cxnSp macro="">
      <xdr:nvCxnSpPr>
        <xdr:cNvPr id="937" name="直線コネクタ 936">
          <a:extLst>
            <a:ext uri="{FF2B5EF4-FFF2-40B4-BE49-F238E27FC236}">
              <a16:creationId xmlns:a16="http://schemas.microsoft.com/office/drawing/2014/main" id="{B143CB8B-EE1E-4E41-B762-3F22AD593435}"/>
            </a:ext>
          </a:extLst>
        </xdr:cNvPr>
        <xdr:cNvCxnSpPr/>
      </xdr:nvCxnSpPr>
      <xdr:spPr>
        <a:xfrm>
          <a:off x="19545300" y="178841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167458</xdr:rowOff>
    </xdr:from>
    <xdr:to>
      <xdr:col>98</xdr:col>
      <xdr:colOff>38100</xdr:colOff>
      <xdr:row>104</xdr:row>
      <xdr:rowOff>97608</xdr:rowOff>
    </xdr:to>
    <xdr:sp macro="" textlink="">
      <xdr:nvSpPr>
        <xdr:cNvPr id="938" name="楕円 937">
          <a:extLst>
            <a:ext uri="{FF2B5EF4-FFF2-40B4-BE49-F238E27FC236}">
              <a16:creationId xmlns:a16="http://schemas.microsoft.com/office/drawing/2014/main" id="{EADCBEBE-3F89-402B-B8F6-6D05ADDC6916}"/>
            </a:ext>
          </a:extLst>
        </xdr:cNvPr>
        <xdr:cNvSpPr/>
      </xdr:nvSpPr>
      <xdr:spPr>
        <a:xfrm>
          <a:off x="18605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46808</xdr:rowOff>
    </xdr:from>
    <xdr:to>
      <xdr:col>102</xdr:col>
      <xdr:colOff>114300</xdr:colOff>
      <xdr:row>104</xdr:row>
      <xdr:rowOff>53339</xdr:rowOff>
    </xdr:to>
    <xdr:cxnSp macro="">
      <xdr:nvCxnSpPr>
        <xdr:cNvPr id="939" name="直線コネクタ 938">
          <a:extLst>
            <a:ext uri="{FF2B5EF4-FFF2-40B4-BE49-F238E27FC236}">
              <a16:creationId xmlns:a16="http://schemas.microsoft.com/office/drawing/2014/main" id="{CA37033D-CFF9-44D9-9992-42491BF10177}"/>
            </a:ext>
          </a:extLst>
        </xdr:cNvPr>
        <xdr:cNvCxnSpPr/>
      </xdr:nvCxnSpPr>
      <xdr:spPr>
        <a:xfrm>
          <a:off x="18656300" y="178776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940" name="n_1aveValue【庁舎】&#10;一人当たり面積">
          <a:extLst>
            <a:ext uri="{FF2B5EF4-FFF2-40B4-BE49-F238E27FC236}">
              <a16:creationId xmlns:a16="http://schemas.microsoft.com/office/drawing/2014/main" id="{D849D198-0602-4373-AA81-D09C8827E583}"/>
            </a:ext>
          </a:extLst>
        </xdr:cNvPr>
        <xdr:cNvSpPr txBox="1"/>
      </xdr:nvSpPr>
      <xdr:spPr>
        <a:xfrm>
          <a:off x="210757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941" name="n_2aveValue【庁舎】&#10;一人当たり面積">
          <a:extLst>
            <a:ext uri="{FF2B5EF4-FFF2-40B4-BE49-F238E27FC236}">
              <a16:creationId xmlns:a16="http://schemas.microsoft.com/office/drawing/2014/main" id="{8BB2EA21-3A2F-4FD9-B5AB-2361945D339A}"/>
            </a:ext>
          </a:extLst>
        </xdr:cNvPr>
        <xdr:cNvSpPr txBox="1"/>
      </xdr:nvSpPr>
      <xdr:spPr>
        <a:xfrm>
          <a:off x="201994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2" name="n_3aveValue【庁舎】&#10;一人当たり面積">
          <a:extLst>
            <a:ext uri="{FF2B5EF4-FFF2-40B4-BE49-F238E27FC236}">
              <a16:creationId xmlns:a16="http://schemas.microsoft.com/office/drawing/2014/main" id="{0C5CAD09-B933-4087-82C9-0878C6094DE4}"/>
            </a:ext>
          </a:extLst>
        </xdr:cNvPr>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943" name="n_4aveValue【庁舎】&#10;一人当たり面積">
          <a:extLst>
            <a:ext uri="{FF2B5EF4-FFF2-40B4-BE49-F238E27FC236}">
              <a16:creationId xmlns:a16="http://schemas.microsoft.com/office/drawing/2014/main" id="{4C34C577-C6D0-43FB-ACE3-5747D372B71D}"/>
            </a:ext>
          </a:extLst>
        </xdr:cNvPr>
        <xdr:cNvSpPr txBox="1"/>
      </xdr:nvSpPr>
      <xdr:spPr>
        <a:xfrm>
          <a:off x="18421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136996</xdr:rowOff>
    </xdr:from>
    <xdr:ext cx="469744" cy="259045"/>
    <xdr:sp macro="" textlink="">
      <xdr:nvSpPr>
        <xdr:cNvPr id="944" name="n_1mainValue【庁舎】&#10;一人当たり面積">
          <a:extLst>
            <a:ext uri="{FF2B5EF4-FFF2-40B4-BE49-F238E27FC236}">
              <a16:creationId xmlns:a16="http://schemas.microsoft.com/office/drawing/2014/main" id="{22F5C254-F510-4BF9-AE10-505EBD3F2314}"/>
            </a:ext>
          </a:extLst>
        </xdr:cNvPr>
        <xdr:cNvSpPr txBox="1"/>
      </xdr:nvSpPr>
      <xdr:spPr>
        <a:xfrm>
          <a:off x="21075727" y="176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130464</xdr:rowOff>
    </xdr:from>
    <xdr:ext cx="469744" cy="259045"/>
    <xdr:sp macro="" textlink="">
      <xdr:nvSpPr>
        <xdr:cNvPr id="945" name="n_2mainValue【庁舎】&#10;一人当たり面積">
          <a:extLst>
            <a:ext uri="{FF2B5EF4-FFF2-40B4-BE49-F238E27FC236}">
              <a16:creationId xmlns:a16="http://schemas.microsoft.com/office/drawing/2014/main" id="{E79D1978-AA23-41AC-B6C3-649BEA248553}"/>
            </a:ext>
          </a:extLst>
        </xdr:cNvPr>
        <xdr:cNvSpPr txBox="1"/>
      </xdr:nvSpPr>
      <xdr:spPr>
        <a:xfrm>
          <a:off x="20199427" y="1761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120666</xdr:rowOff>
    </xdr:from>
    <xdr:ext cx="469744" cy="259045"/>
    <xdr:sp macro="" textlink="">
      <xdr:nvSpPr>
        <xdr:cNvPr id="946" name="n_3mainValue【庁舎】&#10;一人当たり面積">
          <a:extLst>
            <a:ext uri="{FF2B5EF4-FFF2-40B4-BE49-F238E27FC236}">
              <a16:creationId xmlns:a16="http://schemas.microsoft.com/office/drawing/2014/main" id="{B0E2BE2E-9EF9-420A-A997-E409EF846301}"/>
            </a:ext>
          </a:extLst>
        </xdr:cNvPr>
        <xdr:cNvSpPr txBox="1"/>
      </xdr:nvSpPr>
      <xdr:spPr>
        <a:xfrm>
          <a:off x="19310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114135</xdr:rowOff>
    </xdr:from>
    <xdr:ext cx="469744" cy="259045"/>
    <xdr:sp macro="" textlink="">
      <xdr:nvSpPr>
        <xdr:cNvPr id="947" name="n_4mainValue【庁舎】&#10;一人当たり面積">
          <a:extLst>
            <a:ext uri="{FF2B5EF4-FFF2-40B4-BE49-F238E27FC236}">
              <a16:creationId xmlns:a16="http://schemas.microsoft.com/office/drawing/2014/main" id="{F63C25A0-1E26-49BE-840E-46EB024460A0}"/>
            </a:ext>
          </a:extLst>
        </xdr:cNvPr>
        <xdr:cNvSpPr txBox="1"/>
      </xdr:nvSpPr>
      <xdr:spPr>
        <a:xfrm>
          <a:off x="18421427" y="1760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DD983C8B-6F76-4EA0-B295-488C9F9858F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437E0368-E329-449B-8EDE-57B17A17FF5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C881AB02-FFC1-4D95-969C-5BFA71288F8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類似団体と比較して特に有形固定資産減価償却率が高くなっている施設は、体育館・プール、保健センター・保健所、福祉施設、市民会館で、低くなっている施設は、図書館、消防施設である。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保健センター・保健所、福祉施設、市民会館については、どれも老朽化が進んでおり、有形固定資産減価償却率は類似団体に比べ高い水準にあるため、令和２年度に策定された個別施設計画をもとに計画的に老朽化対策を行い、維持管理費用の抑制に努めていくこととな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年度の「学びの杜ののいち カレード」新設により有形固定資産減価償却率が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と類似団体の水準を大きく下回っている。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また、旧施設より規模が大きくなったため、一人あたりの面積の類似団体と比べ極めて大きくなっており、維持管理費も多額の費用を要するなどの課題も残る。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消防施設については、平成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年の富奥防災コミュニティセンターの新設により有形固定資産減価償却率は類似団体に比べ大幅に低い水準にある。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21269400</v>
      </c>
      <c r="BO4" s="384"/>
      <c r="BP4" s="384"/>
      <c r="BQ4" s="384"/>
      <c r="BR4" s="384"/>
      <c r="BS4" s="384"/>
      <c r="BT4" s="384"/>
      <c r="BU4" s="385"/>
      <c r="BV4" s="383">
        <v>21796205</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4.7</v>
      </c>
      <c r="CU4" s="390"/>
      <c r="CV4" s="390"/>
      <c r="CW4" s="390"/>
      <c r="CX4" s="390"/>
      <c r="CY4" s="390"/>
      <c r="CZ4" s="390"/>
      <c r="DA4" s="391"/>
      <c r="DB4" s="389">
        <v>4.2</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20609332</v>
      </c>
      <c r="BO5" s="421"/>
      <c r="BP5" s="421"/>
      <c r="BQ5" s="421"/>
      <c r="BR5" s="421"/>
      <c r="BS5" s="421"/>
      <c r="BT5" s="421"/>
      <c r="BU5" s="422"/>
      <c r="BV5" s="420">
        <v>21088515</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94.9</v>
      </c>
      <c r="CU5" s="418"/>
      <c r="CV5" s="418"/>
      <c r="CW5" s="418"/>
      <c r="CX5" s="418"/>
      <c r="CY5" s="418"/>
      <c r="CZ5" s="418"/>
      <c r="DA5" s="419"/>
      <c r="DB5" s="417">
        <v>89.8</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660068</v>
      </c>
      <c r="BO6" s="421"/>
      <c r="BP6" s="421"/>
      <c r="BQ6" s="421"/>
      <c r="BR6" s="421"/>
      <c r="BS6" s="421"/>
      <c r="BT6" s="421"/>
      <c r="BU6" s="422"/>
      <c r="BV6" s="420">
        <v>707690</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97.4</v>
      </c>
      <c r="CU6" s="458"/>
      <c r="CV6" s="458"/>
      <c r="CW6" s="458"/>
      <c r="CX6" s="458"/>
      <c r="CY6" s="458"/>
      <c r="CZ6" s="458"/>
      <c r="DA6" s="459"/>
      <c r="DB6" s="457">
        <v>98.2</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108</v>
      </c>
      <c r="AV7" s="453"/>
      <c r="AW7" s="453"/>
      <c r="AX7" s="453"/>
      <c r="AY7" s="454" t="s">
        <v>109</v>
      </c>
      <c r="AZ7" s="455"/>
      <c r="BA7" s="455"/>
      <c r="BB7" s="455"/>
      <c r="BC7" s="455"/>
      <c r="BD7" s="455"/>
      <c r="BE7" s="455"/>
      <c r="BF7" s="455"/>
      <c r="BG7" s="455"/>
      <c r="BH7" s="455"/>
      <c r="BI7" s="455"/>
      <c r="BJ7" s="455"/>
      <c r="BK7" s="455"/>
      <c r="BL7" s="455"/>
      <c r="BM7" s="456"/>
      <c r="BN7" s="420">
        <v>104350</v>
      </c>
      <c r="BO7" s="421"/>
      <c r="BP7" s="421"/>
      <c r="BQ7" s="421"/>
      <c r="BR7" s="421"/>
      <c r="BS7" s="421"/>
      <c r="BT7" s="421"/>
      <c r="BU7" s="422"/>
      <c r="BV7" s="420">
        <v>198277</v>
      </c>
      <c r="BW7" s="421"/>
      <c r="BX7" s="421"/>
      <c r="BY7" s="421"/>
      <c r="BZ7" s="421"/>
      <c r="CA7" s="421"/>
      <c r="CB7" s="421"/>
      <c r="CC7" s="422"/>
      <c r="CD7" s="423" t="s">
        <v>110</v>
      </c>
      <c r="CE7" s="424"/>
      <c r="CF7" s="424"/>
      <c r="CG7" s="424"/>
      <c r="CH7" s="424"/>
      <c r="CI7" s="424"/>
      <c r="CJ7" s="424"/>
      <c r="CK7" s="424"/>
      <c r="CL7" s="424"/>
      <c r="CM7" s="424"/>
      <c r="CN7" s="424"/>
      <c r="CO7" s="424"/>
      <c r="CP7" s="424"/>
      <c r="CQ7" s="424"/>
      <c r="CR7" s="424"/>
      <c r="CS7" s="425"/>
      <c r="CT7" s="420">
        <v>11883639</v>
      </c>
      <c r="CU7" s="421"/>
      <c r="CV7" s="421"/>
      <c r="CW7" s="421"/>
      <c r="CX7" s="421"/>
      <c r="CY7" s="421"/>
      <c r="CZ7" s="421"/>
      <c r="DA7" s="422"/>
      <c r="DB7" s="420">
        <v>12074556</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111</v>
      </c>
      <c r="AN8" s="450"/>
      <c r="AO8" s="450"/>
      <c r="AP8" s="450"/>
      <c r="AQ8" s="450"/>
      <c r="AR8" s="450"/>
      <c r="AS8" s="450"/>
      <c r="AT8" s="451"/>
      <c r="AU8" s="452" t="s">
        <v>112</v>
      </c>
      <c r="AV8" s="453"/>
      <c r="AW8" s="453"/>
      <c r="AX8" s="453"/>
      <c r="AY8" s="454" t="s">
        <v>113</v>
      </c>
      <c r="AZ8" s="455"/>
      <c r="BA8" s="455"/>
      <c r="BB8" s="455"/>
      <c r="BC8" s="455"/>
      <c r="BD8" s="455"/>
      <c r="BE8" s="455"/>
      <c r="BF8" s="455"/>
      <c r="BG8" s="455"/>
      <c r="BH8" s="455"/>
      <c r="BI8" s="455"/>
      <c r="BJ8" s="455"/>
      <c r="BK8" s="455"/>
      <c r="BL8" s="455"/>
      <c r="BM8" s="456"/>
      <c r="BN8" s="420">
        <v>555718</v>
      </c>
      <c r="BO8" s="421"/>
      <c r="BP8" s="421"/>
      <c r="BQ8" s="421"/>
      <c r="BR8" s="421"/>
      <c r="BS8" s="421"/>
      <c r="BT8" s="421"/>
      <c r="BU8" s="422"/>
      <c r="BV8" s="420">
        <v>509413</v>
      </c>
      <c r="BW8" s="421"/>
      <c r="BX8" s="421"/>
      <c r="BY8" s="421"/>
      <c r="BZ8" s="421"/>
      <c r="CA8" s="421"/>
      <c r="CB8" s="421"/>
      <c r="CC8" s="422"/>
      <c r="CD8" s="423" t="s">
        <v>114</v>
      </c>
      <c r="CE8" s="424"/>
      <c r="CF8" s="424"/>
      <c r="CG8" s="424"/>
      <c r="CH8" s="424"/>
      <c r="CI8" s="424"/>
      <c r="CJ8" s="424"/>
      <c r="CK8" s="424"/>
      <c r="CL8" s="424"/>
      <c r="CM8" s="424"/>
      <c r="CN8" s="424"/>
      <c r="CO8" s="424"/>
      <c r="CP8" s="424"/>
      <c r="CQ8" s="424"/>
      <c r="CR8" s="424"/>
      <c r="CS8" s="425"/>
      <c r="CT8" s="460">
        <v>0.81</v>
      </c>
      <c r="CU8" s="461"/>
      <c r="CV8" s="461"/>
      <c r="CW8" s="461"/>
      <c r="CX8" s="461"/>
      <c r="CY8" s="461"/>
      <c r="CZ8" s="461"/>
      <c r="DA8" s="462"/>
      <c r="DB8" s="460">
        <v>0.83</v>
      </c>
      <c r="DC8" s="461"/>
      <c r="DD8" s="461"/>
      <c r="DE8" s="461"/>
      <c r="DF8" s="461"/>
      <c r="DG8" s="461"/>
      <c r="DH8" s="461"/>
      <c r="DI8" s="462"/>
    </row>
    <row r="9" spans="1:119" ht="18.75" customHeight="1" thickBot="1" x14ac:dyDescent="0.25">
      <c r="A9" s="175"/>
      <c r="B9" s="414" t="s">
        <v>115</v>
      </c>
      <c r="C9" s="415"/>
      <c r="D9" s="415"/>
      <c r="E9" s="415"/>
      <c r="F9" s="415"/>
      <c r="G9" s="415"/>
      <c r="H9" s="415"/>
      <c r="I9" s="415"/>
      <c r="J9" s="415"/>
      <c r="K9" s="463"/>
      <c r="L9" s="464" t="s">
        <v>116</v>
      </c>
      <c r="M9" s="465"/>
      <c r="N9" s="465"/>
      <c r="O9" s="465"/>
      <c r="P9" s="465"/>
      <c r="Q9" s="466"/>
      <c r="R9" s="467">
        <v>57238</v>
      </c>
      <c r="S9" s="468"/>
      <c r="T9" s="468"/>
      <c r="U9" s="468"/>
      <c r="V9" s="469"/>
      <c r="W9" s="377" t="s">
        <v>117</v>
      </c>
      <c r="X9" s="378"/>
      <c r="Y9" s="378"/>
      <c r="Z9" s="378"/>
      <c r="AA9" s="378"/>
      <c r="AB9" s="378"/>
      <c r="AC9" s="378"/>
      <c r="AD9" s="378"/>
      <c r="AE9" s="378"/>
      <c r="AF9" s="378"/>
      <c r="AG9" s="378"/>
      <c r="AH9" s="378"/>
      <c r="AI9" s="378"/>
      <c r="AJ9" s="378"/>
      <c r="AK9" s="378"/>
      <c r="AL9" s="379"/>
      <c r="AM9" s="449" t="s">
        <v>118</v>
      </c>
      <c r="AN9" s="450"/>
      <c r="AO9" s="450"/>
      <c r="AP9" s="450"/>
      <c r="AQ9" s="450"/>
      <c r="AR9" s="450"/>
      <c r="AS9" s="450"/>
      <c r="AT9" s="451"/>
      <c r="AU9" s="452" t="s">
        <v>119</v>
      </c>
      <c r="AV9" s="453"/>
      <c r="AW9" s="453"/>
      <c r="AX9" s="453"/>
      <c r="AY9" s="454" t="s">
        <v>120</v>
      </c>
      <c r="AZ9" s="455"/>
      <c r="BA9" s="455"/>
      <c r="BB9" s="455"/>
      <c r="BC9" s="455"/>
      <c r="BD9" s="455"/>
      <c r="BE9" s="455"/>
      <c r="BF9" s="455"/>
      <c r="BG9" s="455"/>
      <c r="BH9" s="455"/>
      <c r="BI9" s="455"/>
      <c r="BJ9" s="455"/>
      <c r="BK9" s="455"/>
      <c r="BL9" s="455"/>
      <c r="BM9" s="456"/>
      <c r="BN9" s="420">
        <v>46305</v>
      </c>
      <c r="BO9" s="421"/>
      <c r="BP9" s="421"/>
      <c r="BQ9" s="421"/>
      <c r="BR9" s="421"/>
      <c r="BS9" s="421"/>
      <c r="BT9" s="421"/>
      <c r="BU9" s="422"/>
      <c r="BV9" s="420">
        <v>199392</v>
      </c>
      <c r="BW9" s="421"/>
      <c r="BX9" s="421"/>
      <c r="BY9" s="421"/>
      <c r="BZ9" s="421"/>
      <c r="CA9" s="421"/>
      <c r="CB9" s="421"/>
      <c r="CC9" s="422"/>
      <c r="CD9" s="423" t="s">
        <v>121</v>
      </c>
      <c r="CE9" s="424"/>
      <c r="CF9" s="424"/>
      <c r="CG9" s="424"/>
      <c r="CH9" s="424"/>
      <c r="CI9" s="424"/>
      <c r="CJ9" s="424"/>
      <c r="CK9" s="424"/>
      <c r="CL9" s="424"/>
      <c r="CM9" s="424"/>
      <c r="CN9" s="424"/>
      <c r="CO9" s="424"/>
      <c r="CP9" s="424"/>
      <c r="CQ9" s="424"/>
      <c r="CR9" s="424"/>
      <c r="CS9" s="425"/>
      <c r="CT9" s="417">
        <v>13.3</v>
      </c>
      <c r="CU9" s="418"/>
      <c r="CV9" s="418"/>
      <c r="CW9" s="418"/>
      <c r="CX9" s="418"/>
      <c r="CY9" s="418"/>
      <c r="CZ9" s="418"/>
      <c r="DA9" s="419"/>
      <c r="DB9" s="417">
        <v>12.7</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122</v>
      </c>
      <c r="M10" s="450"/>
      <c r="N10" s="450"/>
      <c r="O10" s="450"/>
      <c r="P10" s="450"/>
      <c r="Q10" s="451"/>
      <c r="R10" s="471">
        <v>55099</v>
      </c>
      <c r="S10" s="472"/>
      <c r="T10" s="472"/>
      <c r="U10" s="472"/>
      <c r="V10" s="473"/>
      <c r="W10" s="408"/>
      <c r="X10" s="409"/>
      <c r="Y10" s="409"/>
      <c r="Z10" s="409"/>
      <c r="AA10" s="409"/>
      <c r="AB10" s="409"/>
      <c r="AC10" s="409"/>
      <c r="AD10" s="409"/>
      <c r="AE10" s="409"/>
      <c r="AF10" s="409"/>
      <c r="AG10" s="409"/>
      <c r="AH10" s="409"/>
      <c r="AI10" s="409"/>
      <c r="AJ10" s="409"/>
      <c r="AK10" s="409"/>
      <c r="AL10" s="412"/>
      <c r="AM10" s="449" t="s">
        <v>123</v>
      </c>
      <c r="AN10" s="450"/>
      <c r="AO10" s="450"/>
      <c r="AP10" s="450"/>
      <c r="AQ10" s="450"/>
      <c r="AR10" s="450"/>
      <c r="AS10" s="450"/>
      <c r="AT10" s="451"/>
      <c r="AU10" s="452" t="s">
        <v>104</v>
      </c>
      <c r="AV10" s="453"/>
      <c r="AW10" s="453"/>
      <c r="AX10" s="453"/>
      <c r="AY10" s="454" t="s">
        <v>124</v>
      </c>
      <c r="AZ10" s="455"/>
      <c r="BA10" s="455"/>
      <c r="BB10" s="455"/>
      <c r="BC10" s="455"/>
      <c r="BD10" s="455"/>
      <c r="BE10" s="455"/>
      <c r="BF10" s="455"/>
      <c r="BG10" s="455"/>
      <c r="BH10" s="455"/>
      <c r="BI10" s="455"/>
      <c r="BJ10" s="455"/>
      <c r="BK10" s="455"/>
      <c r="BL10" s="455"/>
      <c r="BM10" s="456"/>
      <c r="BN10" s="420">
        <v>2749</v>
      </c>
      <c r="BO10" s="421"/>
      <c r="BP10" s="421"/>
      <c r="BQ10" s="421"/>
      <c r="BR10" s="421"/>
      <c r="BS10" s="421"/>
      <c r="BT10" s="421"/>
      <c r="BU10" s="422"/>
      <c r="BV10" s="420">
        <v>3643</v>
      </c>
      <c r="BW10" s="421"/>
      <c r="BX10" s="421"/>
      <c r="BY10" s="421"/>
      <c r="BZ10" s="421"/>
      <c r="CA10" s="421"/>
      <c r="CB10" s="421"/>
      <c r="CC10" s="422"/>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126</v>
      </c>
      <c r="M11" s="475"/>
      <c r="N11" s="475"/>
      <c r="O11" s="475"/>
      <c r="P11" s="475"/>
      <c r="Q11" s="476"/>
      <c r="R11" s="477" t="s">
        <v>127</v>
      </c>
      <c r="S11" s="478"/>
      <c r="T11" s="478"/>
      <c r="U11" s="478"/>
      <c r="V11" s="479"/>
      <c r="W11" s="408"/>
      <c r="X11" s="409"/>
      <c r="Y11" s="409"/>
      <c r="Z11" s="409"/>
      <c r="AA11" s="409"/>
      <c r="AB11" s="409"/>
      <c r="AC11" s="409"/>
      <c r="AD11" s="409"/>
      <c r="AE11" s="409"/>
      <c r="AF11" s="409"/>
      <c r="AG11" s="409"/>
      <c r="AH11" s="409"/>
      <c r="AI11" s="409"/>
      <c r="AJ11" s="409"/>
      <c r="AK11" s="409"/>
      <c r="AL11" s="412"/>
      <c r="AM11" s="449" t="s">
        <v>128</v>
      </c>
      <c r="AN11" s="450"/>
      <c r="AO11" s="450"/>
      <c r="AP11" s="450"/>
      <c r="AQ11" s="450"/>
      <c r="AR11" s="450"/>
      <c r="AS11" s="450"/>
      <c r="AT11" s="451"/>
      <c r="AU11" s="452" t="s">
        <v>129</v>
      </c>
      <c r="AV11" s="453"/>
      <c r="AW11" s="453"/>
      <c r="AX11" s="453"/>
      <c r="AY11" s="454" t="s">
        <v>130</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131</v>
      </c>
      <c r="CE11" s="424"/>
      <c r="CF11" s="424"/>
      <c r="CG11" s="424"/>
      <c r="CH11" s="424"/>
      <c r="CI11" s="424"/>
      <c r="CJ11" s="424"/>
      <c r="CK11" s="424"/>
      <c r="CL11" s="424"/>
      <c r="CM11" s="424"/>
      <c r="CN11" s="424"/>
      <c r="CO11" s="424"/>
      <c r="CP11" s="424"/>
      <c r="CQ11" s="424"/>
      <c r="CR11" s="424"/>
      <c r="CS11" s="425"/>
      <c r="CT11" s="460" t="s">
        <v>132</v>
      </c>
      <c r="CU11" s="461"/>
      <c r="CV11" s="461"/>
      <c r="CW11" s="461"/>
      <c r="CX11" s="461"/>
      <c r="CY11" s="461"/>
      <c r="CZ11" s="461"/>
      <c r="DA11" s="462"/>
      <c r="DB11" s="460" t="s">
        <v>132</v>
      </c>
      <c r="DC11" s="461"/>
      <c r="DD11" s="461"/>
      <c r="DE11" s="461"/>
      <c r="DF11" s="461"/>
      <c r="DG11" s="461"/>
      <c r="DH11" s="461"/>
      <c r="DI11" s="462"/>
    </row>
    <row r="12" spans="1:119" ht="18.75" customHeight="1" x14ac:dyDescent="0.2">
      <c r="A12" s="175"/>
      <c r="B12" s="480" t="s">
        <v>133</v>
      </c>
      <c r="C12" s="481"/>
      <c r="D12" s="481"/>
      <c r="E12" s="481"/>
      <c r="F12" s="481"/>
      <c r="G12" s="481"/>
      <c r="H12" s="481"/>
      <c r="I12" s="481"/>
      <c r="J12" s="481"/>
      <c r="K12" s="482"/>
      <c r="L12" s="489" t="s">
        <v>134</v>
      </c>
      <c r="M12" s="490"/>
      <c r="N12" s="490"/>
      <c r="O12" s="490"/>
      <c r="P12" s="490"/>
      <c r="Q12" s="491"/>
      <c r="R12" s="492">
        <v>54130</v>
      </c>
      <c r="S12" s="493"/>
      <c r="T12" s="493"/>
      <c r="U12" s="493"/>
      <c r="V12" s="494"/>
      <c r="W12" s="495" t="s">
        <v>1</v>
      </c>
      <c r="X12" s="453"/>
      <c r="Y12" s="453"/>
      <c r="Z12" s="453"/>
      <c r="AA12" s="453"/>
      <c r="AB12" s="496"/>
      <c r="AC12" s="497" t="s">
        <v>135</v>
      </c>
      <c r="AD12" s="498"/>
      <c r="AE12" s="498"/>
      <c r="AF12" s="498"/>
      <c r="AG12" s="499"/>
      <c r="AH12" s="497" t="s">
        <v>136</v>
      </c>
      <c r="AI12" s="498"/>
      <c r="AJ12" s="498"/>
      <c r="AK12" s="498"/>
      <c r="AL12" s="500"/>
      <c r="AM12" s="449" t="s">
        <v>137</v>
      </c>
      <c r="AN12" s="450"/>
      <c r="AO12" s="450"/>
      <c r="AP12" s="450"/>
      <c r="AQ12" s="450"/>
      <c r="AR12" s="450"/>
      <c r="AS12" s="450"/>
      <c r="AT12" s="451"/>
      <c r="AU12" s="452" t="s">
        <v>108</v>
      </c>
      <c r="AV12" s="453"/>
      <c r="AW12" s="453"/>
      <c r="AX12" s="453"/>
      <c r="AY12" s="454" t="s">
        <v>138</v>
      </c>
      <c r="AZ12" s="455"/>
      <c r="BA12" s="455"/>
      <c r="BB12" s="455"/>
      <c r="BC12" s="455"/>
      <c r="BD12" s="455"/>
      <c r="BE12" s="455"/>
      <c r="BF12" s="455"/>
      <c r="BG12" s="455"/>
      <c r="BH12" s="455"/>
      <c r="BI12" s="455"/>
      <c r="BJ12" s="455"/>
      <c r="BK12" s="455"/>
      <c r="BL12" s="455"/>
      <c r="BM12" s="456"/>
      <c r="BN12" s="420">
        <v>200000</v>
      </c>
      <c r="BO12" s="421"/>
      <c r="BP12" s="421"/>
      <c r="BQ12" s="421"/>
      <c r="BR12" s="421"/>
      <c r="BS12" s="421"/>
      <c r="BT12" s="421"/>
      <c r="BU12" s="422"/>
      <c r="BV12" s="420">
        <v>59972</v>
      </c>
      <c r="BW12" s="421"/>
      <c r="BX12" s="421"/>
      <c r="BY12" s="421"/>
      <c r="BZ12" s="421"/>
      <c r="CA12" s="421"/>
      <c r="CB12" s="421"/>
      <c r="CC12" s="422"/>
      <c r="CD12" s="423" t="s">
        <v>139</v>
      </c>
      <c r="CE12" s="424"/>
      <c r="CF12" s="424"/>
      <c r="CG12" s="424"/>
      <c r="CH12" s="424"/>
      <c r="CI12" s="424"/>
      <c r="CJ12" s="424"/>
      <c r="CK12" s="424"/>
      <c r="CL12" s="424"/>
      <c r="CM12" s="424"/>
      <c r="CN12" s="424"/>
      <c r="CO12" s="424"/>
      <c r="CP12" s="424"/>
      <c r="CQ12" s="424"/>
      <c r="CR12" s="424"/>
      <c r="CS12" s="425"/>
      <c r="CT12" s="460" t="s">
        <v>140</v>
      </c>
      <c r="CU12" s="461"/>
      <c r="CV12" s="461"/>
      <c r="CW12" s="461"/>
      <c r="CX12" s="461"/>
      <c r="CY12" s="461"/>
      <c r="CZ12" s="461"/>
      <c r="DA12" s="462"/>
      <c r="DB12" s="460" t="s">
        <v>140</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141</v>
      </c>
      <c r="N13" s="512"/>
      <c r="O13" s="512"/>
      <c r="P13" s="512"/>
      <c r="Q13" s="513"/>
      <c r="R13" s="504">
        <v>53538</v>
      </c>
      <c r="S13" s="505"/>
      <c r="T13" s="505"/>
      <c r="U13" s="505"/>
      <c r="V13" s="506"/>
      <c r="W13" s="436" t="s">
        <v>142</v>
      </c>
      <c r="X13" s="437"/>
      <c r="Y13" s="437"/>
      <c r="Z13" s="437"/>
      <c r="AA13" s="437"/>
      <c r="AB13" s="427"/>
      <c r="AC13" s="471">
        <v>304</v>
      </c>
      <c r="AD13" s="472"/>
      <c r="AE13" s="472"/>
      <c r="AF13" s="472"/>
      <c r="AG13" s="514"/>
      <c r="AH13" s="471">
        <v>289</v>
      </c>
      <c r="AI13" s="472"/>
      <c r="AJ13" s="472"/>
      <c r="AK13" s="472"/>
      <c r="AL13" s="473"/>
      <c r="AM13" s="449" t="s">
        <v>143</v>
      </c>
      <c r="AN13" s="450"/>
      <c r="AO13" s="450"/>
      <c r="AP13" s="450"/>
      <c r="AQ13" s="450"/>
      <c r="AR13" s="450"/>
      <c r="AS13" s="450"/>
      <c r="AT13" s="451"/>
      <c r="AU13" s="452" t="s">
        <v>144</v>
      </c>
      <c r="AV13" s="453"/>
      <c r="AW13" s="453"/>
      <c r="AX13" s="453"/>
      <c r="AY13" s="454" t="s">
        <v>145</v>
      </c>
      <c r="AZ13" s="455"/>
      <c r="BA13" s="455"/>
      <c r="BB13" s="455"/>
      <c r="BC13" s="455"/>
      <c r="BD13" s="455"/>
      <c r="BE13" s="455"/>
      <c r="BF13" s="455"/>
      <c r="BG13" s="455"/>
      <c r="BH13" s="455"/>
      <c r="BI13" s="455"/>
      <c r="BJ13" s="455"/>
      <c r="BK13" s="455"/>
      <c r="BL13" s="455"/>
      <c r="BM13" s="456"/>
      <c r="BN13" s="420">
        <v>-150946</v>
      </c>
      <c r="BO13" s="421"/>
      <c r="BP13" s="421"/>
      <c r="BQ13" s="421"/>
      <c r="BR13" s="421"/>
      <c r="BS13" s="421"/>
      <c r="BT13" s="421"/>
      <c r="BU13" s="422"/>
      <c r="BV13" s="420">
        <v>143063</v>
      </c>
      <c r="BW13" s="421"/>
      <c r="BX13" s="421"/>
      <c r="BY13" s="421"/>
      <c r="BZ13" s="421"/>
      <c r="CA13" s="421"/>
      <c r="CB13" s="421"/>
      <c r="CC13" s="422"/>
      <c r="CD13" s="423" t="s">
        <v>146</v>
      </c>
      <c r="CE13" s="424"/>
      <c r="CF13" s="424"/>
      <c r="CG13" s="424"/>
      <c r="CH13" s="424"/>
      <c r="CI13" s="424"/>
      <c r="CJ13" s="424"/>
      <c r="CK13" s="424"/>
      <c r="CL13" s="424"/>
      <c r="CM13" s="424"/>
      <c r="CN13" s="424"/>
      <c r="CO13" s="424"/>
      <c r="CP13" s="424"/>
      <c r="CQ13" s="424"/>
      <c r="CR13" s="424"/>
      <c r="CS13" s="425"/>
      <c r="CT13" s="417">
        <v>7</v>
      </c>
      <c r="CU13" s="418"/>
      <c r="CV13" s="418"/>
      <c r="CW13" s="418"/>
      <c r="CX13" s="418"/>
      <c r="CY13" s="418"/>
      <c r="CZ13" s="418"/>
      <c r="DA13" s="419"/>
      <c r="DB13" s="417">
        <v>7</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147</v>
      </c>
      <c r="M14" s="502"/>
      <c r="N14" s="502"/>
      <c r="O14" s="502"/>
      <c r="P14" s="502"/>
      <c r="Q14" s="503"/>
      <c r="R14" s="504">
        <v>53981</v>
      </c>
      <c r="S14" s="505"/>
      <c r="T14" s="505"/>
      <c r="U14" s="505"/>
      <c r="V14" s="506"/>
      <c r="W14" s="410"/>
      <c r="X14" s="411"/>
      <c r="Y14" s="411"/>
      <c r="Z14" s="411"/>
      <c r="AA14" s="411"/>
      <c r="AB14" s="400"/>
      <c r="AC14" s="507">
        <v>1.1000000000000001</v>
      </c>
      <c r="AD14" s="508"/>
      <c r="AE14" s="508"/>
      <c r="AF14" s="508"/>
      <c r="AG14" s="509"/>
      <c r="AH14" s="507">
        <v>1.1000000000000001</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148</v>
      </c>
      <c r="CE14" s="516"/>
      <c r="CF14" s="516"/>
      <c r="CG14" s="516"/>
      <c r="CH14" s="516"/>
      <c r="CI14" s="516"/>
      <c r="CJ14" s="516"/>
      <c r="CK14" s="516"/>
      <c r="CL14" s="516"/>
      <c r="CM14" s="516"/>
      <c r="CN14" s="516"/>
      <c r="CO14" s="516"/>
      <c r="CP14" s="516"/>
      <c r="CQ14" s="516"/>
      <c r="CR14" s="516"/>
      <c r="CS14" s="517"/>
      <c r="CT14" s="518" t="s">
        <v>140</v>
      </c>
      <c r="CU14" s="519"/>
      <c r="CV14" s="519"/>
      <c r="CW14" s="519"/>
      <c r="CX14" s="519"/>
      <c r="CY14" s="519"/>
      <c r="CZ14" s="519"/>
      <c r="DA14" s="520"/>
      <c r="DB14" s="518">
        <v>10.6</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141</v>
      </c>
      <c r="N15" s="512"/>
      <c r="O15" s="512"/>
      <c r="P15" s="512"/>
      <c r="Q15" s="513"/>
      <c r="R15" s="504">
        <v>53433</v>
      </c>
      <c r="S15" s="505"/>
      <c r="T15" s="505"/>
      <c r="U15" s="505"/>
      <c r="V15" s="506"/>
      <c r="W15" s="436" t="s">
        <v>149</v>
      </c>
      <c r="X15" s="437"/>
      <c r="Y15" s="437"/>
      <c r="Z15" s="437"/>
      <c r="AA15" s="437"/>
      <c r="AB15" s="427"/>
      <c r="AC15" s="471">
        <v>7498</v>
      </c>
      <c r="AD15" s="472"/>
      <c r="AE15" s="472"/>
      <c r="AF15" s="472"/>
      <c r="AG15" s="514"/>
      <c r="AH15" s="471">
        <v>7352</v>
      </c>
      <c r="AI15" s="472"/>
      <c r="AJ15" s="472"/>
      <c r="AK15" s="472"/>
      <c r="AL15" s="473"/>
      <c r="AM15" s="449"/>
      <c r="AN15" s="450"/>
      <c r="AO15" s="450"/>
      <c r="AP15" s="450"/>
      <c r="AQ15" s="450"/>
      <c r="AR15" s="450"/>
      <c r="AS15" s="450"/>
      <c r="AT15" s="451"/>
      <c r="AU15" s="452"/>
      <c r="AV15" s="453"/>
      <c r="AW15" s="453"/>
      <c r="AX15" s="453"/>
      <c r="AY15" s="380" t="s">
        <v>150</v>
      </c>
      <c r="AZ15" s="381"/>
      <c r="BA15" s="381"/>
      <c r="BB15" s="381"/>
      <c r="BC15" s="381"/>
      <c r="BD15" s="381"/>
      <c r="BE15" s="381"/>
      <c r="BF15" s="381"/>
      <c r="BG15" s="381"/>
      <c r="BH15" s="381"/>
      <c r="BI15" s="381"/>
      <c r="BJ15" s="381"/>
      <c r="BK15" s="381"/>
      <c r="BL15" s="381"/>
      <c r="BM15" s="382"/>
      <c r="BN15" s="383">
        <v>7575157</v>
      </c>
      <c r="BO15" s="384"/>
      <c r="BP15" s="384"/>
      <c r="BQ15" s="384"/>
      <c r="BR15" s="384"/>
      <c r="BS15" s="384"/>
      <c r="BT15" s="384"/>
      <c r="BU15" s="385"/>
      <c r="BV15" s="383">
        <v>7223584</v>
      </c>
      <c r="BW15" s="384"/>
      <c r="BX15" s="384"/>
      <c r="BY15" s="384"/>
      <c r="BZ15" s="384"/>
      <c r="CA15" s="384"/>
      <c r="CB15" s="384"/>
      <c r="CC15" s="385"/>
      <c r="CD15" s="521" t="s">
        <v>151</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152</v>
      </c>
      <c r="M16" s="524"/>
      <c r="N16" s="524"/>
      <c r="O16" s="524"/>
      <c r="P16" s="524"/>
      <c r="Q16" s="525"/>
      <c r="R16" s="526" t="s">
        <v>153</v>
      </c>
      <c r="S16" s="527"/>
      <c r="T16" s="527"/>
      <c r="U16" s="527"/>
      <c r="V16" s="528"/>
      <c r="W16" s="410"/>
      <c r="X16" s="411"/>
      <c r="Y16" s="411"/>
      <c r="Z16" s="411"/>
      <c r="AA16" s="411"/>
      <c r="AB16" s="400"/>
      <c r="AC16" s="507">
        <v>26.8</v>
      </c>
      <c r="AD16" s="508"/>
      <c r="AE16" s="508"/>
      <c r="AF16" s="508"/>
      <c r="AG16" s="509"/>
      <c r="AH16" s="507">
        <v>28.2</v>
      </c>
      <c r="AI16" s="508"/>
      <c r="AJ16" s="508"/>
      <c r="AK16" s="508"/>
      <c r="AL16" s="510"/>
      <c r="AM16" s="449"/>
      <c r="AN16" s="450"/>
      <c r="AO16" s="450"/>
      <c r="AP16" s="450"/>
      <c r="AQ16" s="450"/>
      <c r="AR16" s="450"/>
      <c r="AS16" s="450"/>
      <c r="AT16" s="451"/>
      <c r="AU16" s="452"/>
      <c r="AV16" s="453"/>
      <c r="AW16" s="453"/>
      <c r="AX16" s="453"/>
      <c r="AY16" s="454" t="s">
        <v>154</v>
      </c>
      <c r="AZ16" s="455"/>
      <c r="BA16" s="455"/>
      <c r="BB16" s="455"/>
      <c r="BC16" s="455"/>
      <c r="BD16" s="455"/>
      <c r="BE16" s="455"/>
      <c r="BF16" s="455"/>
      <c r="BG16" s="455"/>
      <c r="BH16" s="455"/>
      <c r="BI16" s="455"/>
      <c r="BJ16" s="455"/>
      <c r="BK16" s="455"/>
      <c r="BL16" s="455"/>
      <c r="BM16" s="456"/>
      <c r="BN16" s="420">
        <v>9614928</v>
      </c>
      <c r="BO16" s="421"/>
      <c r="BP16" s="421"/>
      <c r="BQ16" s="421"/>
      <c r="BR16" s="421"/>
      <c r="BS16" s="421"/>
      <c r="BT16" s="421"/>
      <c r="BU16" s="422"/>
      <c r="BV16" s="420">
        <v>9094597</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155</v>
      </c>
      <c r="N17" s="532"/>
      <c r="O17" s="532"/>
      <c r="P17" s="532"/>
      <c r="Q17" s="533"/>
      <c r="R17" s="526" t="s">
        <v>156</v>
      </c>
      <c r="S17" s="527"/>
      <c r="T17" s="527"/>
      <c r="U17" s="527"/>
      <c r="V17" s="528"/>
      <c r="W17" s="436" t="s">
        <v>157</v>
      </c>
      <c r="X17" s="437"/>
      <c r="Y17" s="437"/>
      <c r="Z17" s="437"/>
      <c r="AA17" s="437"/>
      <c r="AB17" s="427"/>
      <c r="AC17" s="471">
        <v>20203</v>
      </c>
      <c r="AD17" s="472"/>
      <c r="AE17" s="472"/>
      <c r="AF17" s="472"/>
      <c r="AG17" s="514"/>
      <c r="AH17" s="471">
        <v>18411</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9560253</v>
      </c>
      <c r="BO17" s="421"/>
      <c r="BP17" s="421"/>
      <c r="BQ17" s="421"/>
      <c r="BR17" s="421"/>
      <c r="BS17" s="421"/>
      <c r="BT17" s="421"/>
      <c r="BU17" s="422"/>
      <c r="BV17" s="420">
        <v>9135972</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159</v>
      </c>
      <c r="C18" s="463"/>
      <c r="D18" s="463"/>
      <c r="E18" s="543"/>
      <c r="F18" s="543"/>
      <c r="G18" s="543"/>
      <c r="H18" s="543"/>
      <c r="I18" s="543"/>
      <c r="J18" s="543"/>
      <c r="K18" s="543"/>
      <c r="L18" s="544">
        <v>13.56</v>
      </c>
      <c r="M18" s="544"/>
      <c r="N18" s="544"/>
      <c r="O18" s="544"/>
      <c r="P18" s="544"/>
      <c r="Q18" s="544"/>
      <c r="R18" s="545"/>
      <c r="S18" s="545"/>
      <c r="T18" s="545"/>
      <c r="U18" s="545"/>
      <c r="V18" s="546"/>
      <c r="W18" s="438"/>
      <c r="X18" s="439"/>
      <c r="Y18" s="439"/>
      <c r="Z18" s="439"/>
      <c r="AA18" s="439"/>
      <c r="AB18" s="430"/>
      <c r="AC18" s="547">
        <v>72.099999999999994</v>
      </c>
      <c r="AD18" s="548"/>
      <c r="AE18" s="548"/>
      <c r="AF18" s="548"/>
      <c r="AG18" s="549"/>
      <c r="AH18" s="547">
        <v>70.7</v>
      </c>
      <c r="AI18" s="548"/>
      <c r="AJ18" s="548"/>
      <c r="AK18" s="548"/>
      <c r="AL18" s="550"/>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11526556</v>
      </c>
      <c r="BO18" s="421"/>
      <c r="BP18" s="421"/>
      <c r="BQ18" s="421"/>
      <c r="BR18" s="421"/>
      <c r="BS18" s="421"/>
      <c r="BT18" s="421"/>
      <c r="BU18" s="422"/>
      <c r="BV18" s="420">
        <v>11190423</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161</v>
      </c>
      <c r="C19" s="463"/>
      <c r="D19" s="463"/>
      <c r="E19" s="543"/>
      <c r="F19" s="543"/>
      <c r="G19" s="543"/>
      <c r="H19" s="543"/>
      <c r="I19" s="543"/>
      <c r="J19" s="543"/>
      <c r="K19" s="543"/>
      <c r="L19" s="551">
        <v>4221</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14394506</v>
      </c>
      <c r="BO19" s="421"/>
      <c r="BP19" s="421"/>
      <c r="BQ19" s="421"/>
      <c r="BR19" s="421"/>
      <c r="BS19" s="421"/>
      <c r="BT19" s="421"/>
      <c r="BU19" s="422"/>
      <c r="BV19" s="420">
        <v>13820232</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163</v>
      </c>
      <c r="C20" s="463"/>
      <c r="D20" s="463"/>
      <c r="E20" s="543"/>
      <c r="F20" s="543"/>
      <c r="G20" s="543"/>
      <c r="H20" s="543"/>
      <c r="I20" s="543"/>
      <c r="J20" s="543"/>
      <c r="K20" s="543"/>
      <c r="L20" s="551">
        <v>26200</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164</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18994678</v>
      </c>
      <c r="BO22" s="384"/>
      <c r="BP22" s="384"/>
      <c r="BQ22" s="384"/>
      <c r="BR22" s="384"/>
      <c r="BS22" s="384"/>
      <c r="BT22" s="384"/>
      <c r="BU22" s="385"/>
      <c r="BV22" s="383">
        <v>20047454</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14822277</v>
      </c>
      <c r="BO23" s="421"/>
      <c r="BP23" s="421"/>
      <c r="BQ23" s="421"/>
      <c r="BR23" s="421"/>
      <c r="BS23" s="421"/>
      <c r="BT23" s="421"/>
      <c r="BU23" s="422"/>
      <c r="BV23" s="420">
        <v>15641351</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173</v>
      </c>
      <c r="F24" s="450"/>
      <c r="G24" s="450"/>
      <c r="H24" s="450"/>
      <c r="I24" s="450"/>
      <c r="J24" s="450"/>
      <c r="K24" s="451"/>
      <c r="L24" s="471">
        <v>1</v>
      </c>
      <c r="M24" s="472"/>
      <c r="N24" s="472"/>
      <c r="O24" s="472"/>
      <c r="P24" s="514"/>
      <c r="Q24" s="471">
        <v>7920</v>
      </c>
      <c r="R24" s="472"/>
      <c r="S24" s="472"/>
      <c r="T24" s="472"/>
      <c r="U24" s="472"/>
      <c r="V24" s="514"/>
      <c r="W24" s="566"/>
      <c r="X24" s="567"/>
      <c r="Y24" s="568"/>
      <c r="Z24" s="470" t="s">
        <v>174</v>
      </c>
      <c r="AA24" s="450"/>
      <c r="AB24" s="450"/>
      <c r="AC24" s="450"/>
      <c r="AD24" s="450"/>
      <c r="AE24" s="450"/>
      <c r="AF24" s="450"/>
      <c r="AG24" s="451"/>
      <c r="AH24" s="471">
        <v>314</v>
      </c>
      <c r="AI24" s="472"/>
      <c r="AJ24" s="472"/>
      <c r="AK24" s="472"/>
      <c r="AL24" s="514"/>
      <c r="AM24" s="471">
        <v>931010</v>
      </c>
      <c r="AN24" s="472"/>
      <c r="AO24" s="472"/>
      <c r="AP24" s="472"/>
      <c r="AQ24" s="472"/>
      <c r="AR24" s="514"/>
      <c r="AS24" s="471">
        <v>2965</v>
      </c>
      <c r="AT24" s="472"/>
      <c r="AU24" s="472"/>
      <c r="AV24" s="472"/>
      <c r="AW24" s="472"/>
      <c r="AX24" s="473"/>
      <c r="AY24" s="536" t="s">
        <v>175</v>
      </c>
      <c r="AZ24" s="537"/>
      <c r="BA24" s="537"/>
      <c r="BB24" s="537"/>
      <c r="BC24" s="537"/>
      <c r="BD24" s="537"/>
      <c r="BE24" s="537"/>
      <c r="BF24" s="537"/>
      <c r="BG24" s="537"/>
      <c r="BH24" s="537"/>
      <c r="BI24" s="537"/>
      <c r="BJ24" s="537"/>
      <c r="BK24" s="537"/>
      <c r="BL24" s="537"/>
      <c r="BM24" s="538"/>
      <c r="BN24" s="420">
        <v>10111161</v>
      </c>
      <c r="BO24" s="421"/>
      <c r="BP24" s="421"/>
      <c r="BQ24" s="421"/>
      <c r="BR24" s="421"/>
      <c r="BS24" s="421"/>
      <c r="BT24" s="421"/>
      <c r="BU24" s="422"/>
      <c r="BV24" s="420">
        <v>10740246</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176</v>
      </c>
      <c r="F25" s="450"/>
      <c r="G25" s="450"/>
      <c r="H25" s="450"/>
      <c r="I25" s="450"/>
      <c r="J25" s="450"/>
      <c r="K25" s="451"/>
      <c r="L25" s="471">
        <v>1</v>
      </c>
      <c r="M25" s="472"/>
      <c r="N25" s="472"/>
      <c r="O25" s="472"/>
      <c r="P25" s="514"/>
      <c r="Q25" s="471">
        <v>6372</v>
      </c>
      <c r="R25" s="472"/>
      <c r="S25" s="472"/>
      <c r="T25" s="472"/>
      <c r="U25" s="472"/>
      <c r="V25" s="514"/>
      <c r="W25" s="566"/>
      <c r="X25" s="567"/>
      <c r="Y25" s="568"/>
      <c r="Z25" s="470" t="s">
        <v>177</v>
      </c>
      <c r="AA25" s="450"/>
      <c r="AB25" s="450"/>
      <c r="AC25" s="450"/>
      <c r="AD25" s="450"/>
      <c r="AE25" s="450"/>
      <c r="AF25" s="450"/>
      <c r="AG25" s="451"/>
      <c r="AH25" s="471" t="s">
        <v>178</v>
      </c>
      <c r="AI25" s="472"/>
      <c r="AJ25" s="472"/>
      <c r="AK25" s="472"/>
      <c r="AL25" s="514"/>
      <c r="AM25" s="471" t="s">
        <v>178</v>
      </c>
      <c r="AN25" s="472"/>
      <c r="AO25" s="472"/>
      <c r="AP25" s="472"/>
      <c r="AQ25" s="472"/>
      <c r="AR25" s="514"/>
      <c r="AS25" s="471" t="s">
        <v>178</v>
      </c>
      <c r="AT25" s="472"/>
      <c r="AU25" s="472"/>
      <c r="AV25" s="472"/>
      <c r="AW25" s="472"/>
      <c r="AX25" s="473"/>
      <c r="AY25" s="380" t="s">
        <v>179</v>
      </c>
      <c r="AZ25" s="381"/>
      <c r="BA25" s="381"/>
      <c r="BB25" s="381"/>
      <c r="BC25" s="381"/>
      <c r="BD25" s="381"/>
      <c r="BE25" s="381"/>
      <c r="BF25" s="381"/>
      <c r="BG25" s="381"/>
      <c r="BH25" s="381"/>
      <c r="BI25" s="381"/>
      <c r="BJ25" s="381"/>
      <c r="BK25" s="381"/>
      <c r="BL25" s="381"/>
      <c r="BM25" s="382"/>
      <c r="BN25" s="383">
        <v>4078597</v>
      </c>
      <c r="BO25" s="384"/>
      <c r="BP25" s="384"/>
      <c r="BQ25" s="384"/>
      <c r="BR25" s="384"/>
      <c r="BS25" s="384"/>
      <c r="BT25" s="384"/>
      <c r="BU25" s="385"/>
      <c r="BV25" s="383">
        <v>4714836</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180</v>
      </c>
      <c r="F26" s="450"/>
      <c r="G26" s="450"/>
      <c r="H26" s="450"/>
      <c r="I26" s="450"/>
      <c r="J26" s="450"/>
      <c r="K26" s="451"/>
      <c r="L26" s="471">
        <v>1</v>
      </c>
      <c r="M26" s="472"/>
      <c r="N26" s="472"/>
      <c r="O26" s="472"/>
      <c r="P26" s="514"/>
      <c r="Q26" s="471">
        <v>5931</v>
      </c>
      <c r="R26" s="472"/>
      <c r="S26" s="472"/>
      <c r="T26" s="472"/>
      <c r="U26" s="472"/>
      <c r="V26" s="514"/>
      <c r="W26" s="566"/>
      <c r="X26" s="567"/>
      <c r="Y26" s="568"/>
      <c r="Z26" s="470" t="s">
        <v>181</v>
      </c>
      <c r="AA26" s="572"/>
      <c r="AB26" s="572"/>
      <c r="AC26" s="572"/>
      <c r="AD26" s="572"/>
      <c r="AE26" s="572"/>
      <c r="AF26" s="572"/>
      <c r="AG26" s="573"/>
      <c r="AH26" s="471">
        <v>5</v>
      </c>
      <c r="AI26" s="472"/>
      <c r="AJ26" s="472"/>
      <c r="AK26" s="472"/>
      <c r="AL26" s="514"/>
      <c r="AM26" s="471">
        <v>13975</v>
      </c>
      <c r="AN26" s="472"/>
      <c r="AO26" s="472"/>
      <c r="AP26" s="472"/>
      <c r="AQ26" s="472"/>
      <c r="AR26" s="514"/>
      <c r="AS26" s="471">
        <v>2795</v>
      </c>
      <c r="AT26" s="472"/>
      <c r="AU26" s="472"/>
      <c r="AV26" s="472"/>
      <c r="AW26" s="472"/>
      <c r="AX26" s="473"/>
      <c r="AY26" s="423" t="s">
        <v>182</v>
      </c>
      <c r="AZ26" s="424"/>
      <c r="BA26" s="424"/>
      <c r="BB26" s="424"/>
      <c r="BC26" s="424"/>
      <c r="BD26" s="424"/>
      <c r="BE26" s="424"/>
      <c r="BF26" s="424"/>
      <c r="BG26" s="424"/>
      <c r="BH26" s="424"/>
      <c r="BI26" s="424"/>
      <c r="BJ26" s="424"/>
      <c r="BK26" s="424"/>
      <c r="BL26" s="424"/>
      <c r="BM26" s="425"/>
      <c r="BN26" s="420" t="s">
        <v>178</v>
      </c>
      <c r="BO26" s="421"/>
      <c r="BP26" s="421"/>
      <c r="BQ26" s="421"/>
      <c r="BR26" s="421"/>
      <c r="BS26" s="421"/>
      <c r="BT26" s="421"/>
      <c r="BU26" s="422"/>
      <c r="BV26" s="420" t="s">
        <v>178</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183</v>
      </c>
      <c r="F27" s="450"/>
      <c r="G27" s="450"/>
      <c r="H27" s="450"/>
      <c r="I27" s="450"/>
      <c r="J27" s="450"/>
      <c r="K27" s="451"/>
      <c r="L27" s="471">
        <v>1</v>
      </c>
      <c r="M27" s="472"/>
      <c r="N27" s="472"/>
      <c r="O27" s="472"/>
      <c r="P27" s="514"/>
      <c r="Q27" s="471">
        <v>4800</v>
      </c>
      <c r="R27" s="472"/>
      <c r="S27" s="472"/>
      <c r="T27" s="472"/>
      <c r="U27" s="472"/>
      <c r="V27" s="514"/>
      <c r="W27" s="566"/>
      <c r="X27" s="567"/>
      <c r="Y27" s="568"/>
      <c r="Z27" s="470" t="s">
        <v>184</v>
      </c>
      <c r="AA27" s="450"/>
      <c r="AB27" s="450"/>
      <c r="AC27" s="450"/>
      <c r="AD27" s="450"/>
      <c r="AE27" s="450"/>
      <c r="AF27" s="450"/>
      <c r="AG27" s="451"/>
      <c r="AH27" s="471">
        <v>2</v>
      </c>
      <c r="AI27" s="472"/>
      <c r="AJ27" s="472"/>
      <c r="AK27" s="472"/>
      <c r="AL27" s="514"/>
      <c r="AM27" s="471" t="s">
        <v>185</v>
      </c>
      <c r="AN27" s="472"/>
      <c r="AO27" s="472"/>
      <c r="AP27" s="472"/>
      <c r="AQ27" s="472"/>
      <c r="AR27" s="514"/>
      <c r="AS27" s="471" t="s">
        <v>186</v>
      </c>
      <c r="AT27" s="472"/>
      <c r="AU27" s="472"/>
      <c r="AV27" s="472"/>
      <c r="AW27" s="472"/>
      <c r="AX27" s="473"/>
      <c r="AY27" s="515" t="s">
        <v>187</v>
      </c>
      <c r="AZ27" s="516"/>
      <c r="BA27" s="516"/>
      <c r="BB27" s="516"/>
      <c r="BC27" s="516"/>
      <c r="BD27" s="516"/>
      <c r="BE27" s="516"/>
      <c r="BF27" s="516"/>
      <c r="BG27" s="516"/>
      <c r="BH27" s="516"/>
      <c r="BI27" s="516"/>
      <c r="BJ27" s="516"/>
      <c r="BK27" s="516"/>
      <c r="BL27" s="516"/>
      <c r="BM27" s="517"/>
      <c r="BN27" s="539">
        <v>15690</v>
      </c>
      <c r="BO27" s="540"/>
      <c r="BP27" s="540"/>
      <c r="BQ27" s="540"/>
      <c r="BR27" s="540"/>
      <c r="BS27" s="540"/>
      <c r="BT27" s="540"/>
      <c r="BU27" s="541"/>
      <c r="BV27" s="539">
        <v>15690</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188</v>
      </c>
      <c r="F28" s="450"/>
      <c r="G28" s="450"/>
      <c r="H28" s="450"/>
      <c r="I28" s="450"/>
      <c r="J28" s="450"/>
      <c r="K28" s="451"/>
      <c r="L28" s="471">
        <v>1</v>
      </c>
      <c r="M28" s="472"/>
      <c r="N28" s="472"/>
      <c r="O28" s="472"/>
      <c r="P28" s="514"/>
      <c r="Q28" s="471">
        <v>4000</v>
      </c>
      <c r="R28" s="472"/>
      <c r="S28" s="472"/>
      <c r="T28" s="472"/>
      <c r="U28" s="472"/>
      <c r="V28" s="514"/>
      <c r="W28" s="566"/>
      <c r="X28" s="567"/>
      <c r="Y28" s="568"/>
      <c r="Z28" s="470" t="s">
        <v>189</v>
      </c>
      <c r="AA28" s="450"/>
      <c r="AB28" s="450"/>
      <c r="AC28" s="450"/>
      <c r="AD28" s="450"/>
      <c r="AE28" s="450"/>
      <c r="AF28" s="450"/>
      <c r="AG28" s="451"/>
      <c r="AH28" s="471" t="s">
        <v>178</v>
      </c>
      <c r="AI28" s="472"/>
      <c r="AJ28" s="472"/>
      <c r="AK28" s="472"/>
      <c r="AL28" s="514"/>
      <c r="AM28" s="471" t="s">
        <v>178</v>
      </c>
      <c r="AN28" s="472"/>
      <c r="AO28" s="472"/>
      <c r="AP28" s="472"/>
      <c r="AQ28" s="472"/>
      <c r="AR28" s="514"/>
      <c r="AS28" s="471" t="s">
        <v>178</v>
      </c>
      <c r="AT28" s="472"/>
      <c r="AU28" s="472"/>
      <c r="AV28" s="472"/>
      <c r="AW28" s="472"/>
      <c r="AX28" s="473"/>
      <c r="AY28" s="574" t="s">
        <v>190</v>
      </c>
      <c r="AZ28" s="575"/>
      <c r="BA28" s="575"/>
      <c r="BB28" s="576"/>
      <c r="BC28" s="380" t="s">
        <v>50</v>
      </c>
      <c r="BD28" s="381"/>
      <c r="BE28" s="381"/>
      <c r="BF28" s="381"/>
      <c r="BG28" s="381"/>
      <c r="BH28" s="381"/>
      <c r="BI28" s="381"/>
      <c r="BJ28" s="381"/>
      <c r="BK28" s="381"/>
      <c r="BL28" s="381"/>
      <c r="BM28" s="382"/>
      <c r="BN28" s="383">
        <v>2304136</v>
      </c>
      <c r="BO28" s="384"/>
      <c r="BP28" s="384"/>
      <c r="BQ28" s="384"/>
      <c r="BR28" s="384"/>
      <c r="BS28" s="384"/>
      <c r="BT28" s="384"/>
      <c r="BU28" s="385"/>
      <c r="BV28" s="383">
        <v>2241387</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191</v>
      </c>
      <c r="F29" s="450"/>
      <c r="G29" s="450"/>
      <c r="H29" s="450"/>
      <c r="I29" s="450"/>
      <c r="J29" s="450"/>
      <c r="K29" s="451"/>
      <c r="L29" s="471">
        <v>13</v>
      </c>
      <c r="M29" s="472"/>
      <c r="N29" s="472"/>
      <c r="O29" s="472"/>
      <c r="P29" s="514"/>
      <c r="Q29" s="471">
        <v>3800</v>
      </c>
      <c r="R29" s="472"/>
      <c r="S29" s="472"/>
      <c r="T29" s="472"/>
      <c r="U29" s="472"/>
      <c r="V29" s="514"/>
      <c r="W29" s="569"/>
      <c r="X29" s="570"/>
      <c r="Y29" s="571"/>
      <c r="Z29" s="470" t="s">
        <v>192</v>
      </c>
      <c r="AA29" s="450"/>
      <c r="AB29" s="450"/>
      <c r="AC29" s="450"/>
      <c r="AD29" s="450"/>
      <c r="AE29" s="450"/>
      <c r="AF29" s="450"/>
      <c r="AG29" s="451"/>
      <c r="AH29" s="471">
        <v>316</v>
      </c>
      <c r="AI29" s="472"/>
      <c r="AJ29" s="472"/>
      <c r="AK29" s="472"/>
      <c r="AL29" s="514"/>
      <c r="AM29" s="471">
        <v>938848</v>
      </c>
      <c r="AN29" s="472"/>
      <c r="AO29" s="472"/>
      <c r="AP29" s="472"/>
      <c r="AQ29" s="472"/>
      <c r="AR29" s="514"/>
      <c r="AS29" s="471">
        <v>2971</v>
      </c>
      <c r="AT29" s="472"/>
      <c r="AU29" s="472"/>
      <c r="AV29" s="472"/>
      <c r="AW29" s="472"/>
      <c r="AX29" s="473"/>
      <c r="AY29" s="577"/>
      <c r="AZ29" s="578"/>
      <c r="BA29" s="578"/>
      <c r="BB29" s="579"/>
      <c r="BC29" s="454" t="s">
        <v>193</v>
      </c>
      <c r="BD29" s="455"/>
      <c r="BE29" s="455"/>
      <c r="BF29" s="455"/>
      <c r="BG29" s="455"/>
      <c r="BH29" s="455"/>
      <c r="BI29" s="455"/>
      <c r="BJ29" s="455"/>
      <c r="BK29" s="455"/>
      <c r="BL29" s="455"/>
      <c r="BM29" s="456"/>
      <c r="BN29" s="420">
        <v>523695</v>
      </c>
      <c r="BO29" s="421"/>
      <c r="BP29" s="421"/>
      <c r="BQ29" s="421"/>
      <c r="BR29" s="421"/>
      <c r="BS29" s="421"/>
      <c r="BT29" s="421"/>
      <c r="BU29" s="422"/>
      <c r="BV29" s="420">
        <v>623159</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194</v>
      </c>
      <c r="X30" s="588"/>
      <c r="Y30" s="588"/>
      <c r="Z30" s="588"/>
      <c r="AA30" s="588"/>
      <c r="AB30" s="588"/>
      <c r="AC30" s="588"/>
      <c r="AD30" s="588"/>
      <c r="AE30" s="588"/>
      <c r="AF30" s="588"/>
      <c r="AG30" s="589"/>
      <c r="AH30" s="547">
        <v>98.6</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1345151</v>
      </c>
      <c r="BO30" s="540"/>
      <c r="BP30" s="540"/>
      <c r="BQ30" s="540"/>
      <c r="BR30" s="540"/>
      <c r="BS30" s="540"/>
      <c r="BT30" s="540"/>
      <c r="BU30" s="541"/>
      <c r="BV30" s="539">
        <v>950500</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195</v>
      </c>
      <c r="D32" s="583"/>
      <c r="E32" s="583"/>
      <c r="F32" s="583"/>
      <c r="G32" s="583"/>
      <c r="H32" s="583"/>
      <c r="I32" s="583"/>
      <c r="J32" s="583"/>
      <c r="K32" s="583"/>
      <c r="L32" s="583"/>
      <c r="M32" s="583"/>
      <c r="N32" s="583"/>
      <c r="O32" s="583"/>
      <c r="P32" s="583"/>
      <c r="Q32" s="583"/>
      <c r="R32" s="583"/>
      <c r="S32" s="583"/>
      <c r="U32" s="424" t="s">
        <v>196</v>
      </c>
      <c r="V32" s="424"/>
      <c r="W32" s="424"/>
      <c r="X32" s="424"/>
      <c r="Y32" s="424"/>
      <c r="Z32" s="424"/>
      <c r="AA32" s="424"/>
      <c r="AB32" s="424"/>
      <c r="AC32" s="424"/>
      <c r="AD32" s="424"/>
      <c r="AE32" s="424"/>
      <c r="AF32" s="424"/>
      <c r="AG32" s="424"/>
      <c r="AH32" s="424"/>
      <c r="AI32" s="424"/>
      <c r="AJ32" s="424"/>
      <c r="AK32" s="424"/>
      <c r="AM32" s="424" t="s">
        <v>197</v>
      </c>
      <c r="AN32" s="424"/>
      <c r="AO32" s="424"/>
      <c r="AP32" s="424"/>
      <c r="AQ32" s="424"/>
      <c r="AR32" s="424"/>
      <c r="AS32" s="424"/>
      <c r="AT32" s="424"/>
      <c r="AU32" s="424"/>
      <c r="AV32" s="424"/>
      <c r="AW32" s="424"/>
      <c r="AX32" s="424"/>
      <c r="AY32" s="424"/>
      <c r="AZ32" s="424"/>
      <c r="BA32" s="424"/>
      <c r="BB32" s="424"/>
      <c r="BC32" s="424"/>
      <c r="BE32" s="424" t="s">
        <v>198</v>
      </c>
      <c r="BF32" s="424"/>
      <c r="BG32" s="424"/>
      <c r="BH32" s="424"/>
      <c r="BI32" s="424"/>
      <c r="BJ32" s="424"/>
      <c r="BK32" s="424"/>
      <c r="BL32" s="424"/>
      <c r="BM32" s="424"/>
      <c r="BN32" s="424"/>
      <c r="BO32" s="424"/>
      <c r="BP32" s="424"/>
      <c r="BQ32" s="424"/>
      <c r="BR32" s="424"/>
      <c r="BS32" s="424"/>
      <c r="BT32" s="424"/>
      <c r="BU32" s="424"/>
      <c r="BW32" s="424" t="s">
        <v>199</v>
      </c>
      <c r="BX32" s="424"/>
      <c r="BY32" s="424"/>
      <c r="BZ32" s="424"/>
      <c r="CA32" s="424"/>
      <c r="CB32" s="424"/>
      <c r="CC32" s="424"/>
      <c r="CD32" s="424"/>
      <c r="CE32" s="424"/>
      <c r="CF32" s="424"/>
      <c r="CG32" s="424"/>
      <c r="CH32" s="424"/>
      <c r="CI32" s="424"/>
      <c r="CJ32" s="424"/>
      <c r="CK32" s="424"/>
      <c r="CL32" s="424"/>
      <c r="CM32" s="424"/>
      <c r="CO32" s="424" t="s">
        <v>200</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201</v>
      </c>
      <c r="D33" s="444"/>
      <c r="E33" s="409" t="s">
        <v>202</v>
      </c>
      <c r="F33" s="409"/>
      <c r="G33" s="409"/>
      <c r="H33" s="409"/>
      <c r="I33" s="409"/>
      <c r="J33" s="409"/>
      <c r="K33" s="409"/>
      <c r="L33" s="409"/>
      <c r="M33" s="409"/>
      <c r="N33" s="409"/>
      <c r="O33" s="409"/>
      <c r="P33" s="409"/>
      <c r="Q33" s="409"/>
      <c r="R33" s="409"/>
      <c r="S33" s="409"/>
      <c r="T33" s="200"/>
      <c r="U33" s="444" t="s">
        <v>201</v>
      </c>
      <c r="V33" s="444"/>
      <c r="W33" s="409" t="s">
        <v>203</v>
      </c>
      <c r="X33" s="409"/>
      <c r="Y33" s="409"/>
      <c r="Z33" s="409"/>
      <c r="AA33" s="409"/>
      <c r="AB33" s="409"/>
      <c r="AC33" s="409"/>
      <c r="AD33" s="409"/>
      <c r="AE33" s="409"/>
      <c r="AF33" s="409"/>
      <c r="AG33" s="409"/>
      <c r="AH33" s="409"/>
      <c r="AI33" s="409"/>
      <c r="AJ33" s="409"/>
      <c r="AK33" s="409"/>
      <c r="AL33" s="200"/>
      <c r="AM33" s="444" t="s">
        <v>201</v>
      </c>
      <c r="AN33" s="444"/>
      <c r="AO33" s="409" t="s">
        <v>203</v>
      </c>
      <c r="AP33" s="409"/>
      <c r="AQ33" s="409"/>
      <c r="AR33" s="409"/>
      <c r="AS33" s="409"/>
      <c r="AT33" s="409"/>
      <c r="AU33" s="409"/>
      <c r="AV33" s="409"/>
      <c r="AW33" s="409"/>
      <c r="AX33" s="409"/>
      <c r="AY33" s="409"/>
      <c r="AZ33" s="409"/>
      <c r="BA33" s="409"/>
      <c r="BB33" s="409"/>
      <c r="BC33" s="409"/>
      <c r="BD33" s="201"/>
      <c r="BE33" s="409" t="s">
        <v>204</v>
      </c>
      <c r="BF33" s="409"/>
      <c r="BG33" s="409" t="s">
        <v>205</v>
      </c>
      <c r="BH33" s="409"/>
      <c r="BI33" s="409"/>
      <c r="BJ33" s="409"/>
      <c r="BK33" s="409"/>
      <c r="BL33" s="409"/>
      <c r="BM33" s="409"/>
      <c r="BN33" s="409"/>
      <c r="BO33" s="409"/>
      <c r="BP33" s="409"/>
      <c r="BQ33" s="409"/>
      <c r="BR33" s="409"/>
      <c r="BS33" s="409"/>
      <c r="BT33" s="409"/>
      <c r="BU33" s="409"/>
      <c r="BV33" s="201"/>
      <c r="BW33" s="444" t="s">
        <v>204</v>
      </c>
      <c r="BX33" s="444"/>
      <c r="BY33" s="409" t="s">
        <v>206</v>
      </c>
      <c r="BZ33" s="409"/>
      <c r="CA33" s="409"/>
      <c r="CB33" s="409"/>
      <c r="CC33" s="409"/>
      <c r="CD33" s="409"/>
      <c r="CE33" s="409"/>
      <c r="CF33" s="409"/>
      <c r="CG33" s="409"/>
      <c r="CH33" s="409"/>
      <c r="CI33" s="409"/>
      <c r="CJ33" s="409"/>
      <c r="CK33" s="409"/>
      <c r="CL33" s="409"/>
      <c r="CM33" s="409"/>
      <c r="CN33" s="200"/>
      <c r="CO33" s="444" t="s">
        <v>207</v>
      </c>
      <c r="CP33" s="444"/>
      <c r="CQ33" s="409" t="s">
        <v>208</v>
      </c>
      <c r="CR33" s="409"/>
      <c r="CS33" s="409"/>
      <c r="CT33" s="409"/>
      <c r="CU33" s="409"/>
      <c r="CV33" s="409"/>
      <c r="CW33" s="409"/>
      <c r="CX33" s="409"/>
      <c r="CY33" s="409"/>
      <c r="CZ33" s="409"/>
      <c r="DA33" s="409"/>
      <c r="DB33" s="409"/>
      <c r="DC33" s="409"/>
      <c r="DD33" s="409"/>
      <c r="DE33" s="409"/>
      <c r="DF33" s="200"/>
      <c r="DG33" s="609" t="s">
        <v>209</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6</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8</v>
      </c>
      <c r="BX34" s="610"/>
      <c r="BY34" s="611" t="str">
        <f>IF('各会計、関係団体の財政状況及び健全化判断比率'!B68="","",'各会計、関係団体の財政状況及び健全化判断比率'!B68)</f>
        <v>白山石川医療企業団（松任石川中央病院）</v>
      </c>
      <c r="BZ34" s="611"/>
      <c r="CA34" s="611"/>
      <c r="CB34" s="611"/>
      <c r="CC34" s="611"/>
      <c r="CD34" s="611"/>
      <c r="CE34" s="611"/>
      <c r="CF34" s="611"/>
      <c r="CG34" s="611"/>
      <c r="CH34" s="611"/>
      <c r="CI34" s="611"/>
      <c r="CJ34" s="611"/>
      <c r="CK34" s="611"/>
      <c r="CL34" s="611"/>
      <c r="CM34" s="611"/>
      <c r="CN34" s="175"/>
      <c r="CO34" s="610">
        <f>IF(CQ34="","",MAX(C34:D43,U34:V43,AM34:AN43,BE34:BF43,BW34:BX43)+1)</f>
        <v>18</v>
      </c>
      <c r="CP34" s="610"/>
      <c r="CQ34" s="611" t="str">
        <f>IF('各会計、関係団体の財政状況及び健全化判断比率'!BS7="","",'各会計、関係団体の財政状況及び健全化判断比率'!BS7)</f>
        <v>野々市市土地開発公社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〇</v>
      </c>
      <c r="DH34" s="612"/>
      <c r="DI34" s="202"/>
    </row>
    <row r="35" spans="1:113" ht="32.25" customHeight="1" x14ac:dyDescent="0.2">
      <c r="A35" s="175"/>
      <c r="B35" s="199"/>
      <c r="C35" s="610">
        <f>IF(E35="","",C34+1)</f>
        <v>2</v>
      </c>
      <c r="D35" s="610"/>
      <c r="E35" s="611" t="str">
        <f>IF('各会計、関係団体の財政状況及び健全化判断比率'!B8="","",'各会計、関係団体の財政状況及び健全化判断比率'!B8)</f>
        <v>墓地特別会計</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f t="shared" ref="AM35:AM43" si="0">IF(AO35="","",AM34+1)</f>
        <v>7</v>
      </c>
      <c r="AN35" s="610"/>
      <c r="AO35" s="611" t="str">
        <f>IF('各会計、関係団体の財政状況及び健全化判断比率'!B32="","",'各会計、関係団体の財政状況及び健全化判断比率'!B32)</f>
        <v>公共下水道事業会計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9</v>
      </c>
      <c r="BX35" s="610"/>
      <c r="BY35" s="611" t="str">
        <f>IF('各会計、関係団体の財政状況及び健全化判断比率'!B69="","",'各会計、関係団体の財政状況及び健全化判断比率'!B69)</f>
        <v>白山石川医療企業団（つるぎ病院）</v>
      </c>
      <c r="BZ35" s="611"/>
      <c r="CA35" s="611"/>
      <c r="CB35" s="611"/>
      <c r="CC35" s="611"/>
      <c r="CD35" s="611"/>
      <c r="CE35" s="611"/>
      <c r="CF35" s="611"/>
      <c r="CG35" s="611"/>
      <c r="CH35" s="611"/>
      <c r="CI35" s="611"/>
      <c r="CJ35" s="611"/>
      <c r="CK35" s="611"/>
      <c r="CL35" s="611"/>
      <c r="CM35" s="611"/>
      <c r="CN35" s="175"/>
      <c r="CO35" s="610">
        <f t="shared" ref="CO35:CO43" si="3">IF(CQ35="","",CO34+1)</f>
        <v>19</v>
      </c>
      <c r="CP35" s="610"/>
      <c r="CQ35" s="611" t="str">
        <f>IF('各会計、関係団体の財政状況及び健全化判断比率'!BS8="","",'各会計、関係団体の財政状況及び健全化判断比率'!BS8)</f>
        <v>野々市市情報文化振興財団</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10</v>
      </c>
      <c r="BX36" s="610"/>
      <c r="BY36" s="611" t="str">
        <f>IF('各会計、関係団体の財政状況及び健全化判断比率'!B70="","",'各会計、関係団体の財政状況及び健全化判断比率'!B70)</f>
        <v>白山野々市広域事務組合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11</v>
      </c>
      <c r="BX37" s="610"/>
      <c r="BY37" s="611" t="str">
        <f>IF('各会計、関係団体の財政状況及び健全化判断比率'!B71="","",'各会計、関係団体の財政状況及び健全化判断比率'!B71)</f>
        <v>石川県後期高齢者医療広域連合（一般会計）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12</v>
      </c>
      <c r="BX38" s="610"/>
      <c r="BY38" s="611" t="str">
        <f>IF('各会計、関係団体の財政状況及び健全化判断比率'!B72="","",'各会計、関係団体の財政状況及び健全化判断比率'!B72)</f>
        <v>石川県後期高齢者医療広域連合（後期高齢者医療特別会計）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13</v>
      </c>
      <c r="BX39" s="610"/>
      <c r="BY39" s="611" t="str">
        <f>IF('各会計、関係団体の財政状況及び健全化判断比率'!B73="","",'各会計、関係団体の財政状況及び健全化判断比率'!B73)</f>
        <v>石川県市町村職員退職手当組合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14</v>
      </c>
      <c r="BX40" s="610"/>
      <c r="BY40" s="611" t="str">
        <f>IF('各会計、関係団体の財政状況及び健全化判断比率'!B74="","",'各会計、関係団体の財政状況及び健全化判断比率'!B74)</f>
        <v>石川県市町村消防団員等公務災害補償等組合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15</v>
      </c>
      <c r="BX41" s="610"/>
      <c r="BY41" s="611" t="str">
        <f>IF('各会計、関係団体の財政状況及び健全化判断比率'!B75="","",'各会計、関係団体の財政状況及び健全化判断比率'!B75)</f>
        <v>石川県市町村消防賞じゅつ金組合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16</v>
      </c>
      <c r="BX42" s="610"/>
      <c r="BY42" s="611" t="str">
        <f>IF('各会計、関係団体の財政状況及び健全化判断比率'!B76="","",'各会計、関係団体の財政状況及び健全化判断比率'!B76)</f>
        <v>石川県市町議会議員等公務災害補償組合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17</v>
      </c>
      <c r="BX43" s="610"/>
      <c r="BY43" s="611" t="str">
        <f>IF('各会計、関係団体の財政状況及び健全化判断比率'!B77="","",'各会計、関係団体の財政状況及び健全化判断比率'!B77)</f>
        <v>手取川水防事務組合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210</v>
      </c>
      <c r="E46" s="613" t="s">
        <v>211</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212</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213</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214</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215</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216</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217</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218</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JRfHdjJdYK2oVtJIUCwQ9UKpDjwmG3L2ect4r4kmAJoDs8giCdriBOGZmxam0fMmqTXxzo+XRHdGAWlrBRWOqg==" saltValue="lukiZfUkM4nrxzx7yNki0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219</v>
      </c>
      <c r="DI1" s="616"/>
      <c r="DJ1" s="616"/>
      <c r="DK1" s="616"/>
      <c r="DL1" s="616"/>
      <c r="DM1" s="616"/>
      <c r="DN1" s="617"/>
      <c r="DO1" s="208"/>
      <c r="DP1" s="615" t="s">
        <v>220</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222</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223</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224</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225</v>
      </c>
      <c r="S4" s="619"/>
      <c r="T4" s="619"/>
      <c r="U4" s="619"/>
      <c r="V4" s="619"/>
      <c r="W4" s="619"/>
      <c r="X4" s="619"/>
      <c r="Y4" s="620"/>
      <c r="Z4" s="618" t="s">
        <v>226</v>
      </c>
      <c r="AA4" s="619"/>
      <c r="AB4" s="619"/>
      <c r="AC4" s="620"/>
      <c r="AD4" s="618" t="s">
        <v>227</v>
      </c>
      <c r="AE4" s="619"/>
      <c r="AF4" s="619"/>
      <c r="AG4" s="619"/>
      <c r="AH4" s="619"/>
      <c r="AI4" s="619"/>
      <c r="AJ4" s="619"/>
      <c r="AK4" s="620"/>
      <c r="AL4" s="618" t="s">
        <v>226</v>
      </c>
      <c r="AM4" s="619"/>
      <c r="AN4" s="619"/>
      <c r="AO4" s="620"/>
      <c r="AP4" s="621" t="s">
        <v>228</v>
      </c>
      <c r="AQ4" s="621"/>
      <c r="AR4" s="621"/>
      <c r="AS4" s="621"/>
      <c r="AT4" s="621"/>
      <c r="AU4" s="621"/>
      <c r="AV4" s="621"/>
      <c r="AW4" s="621"/>
      <c r="AX4" s="621"/>
      <c r="AY4" s="621"/>
      <c r="AZ4" s="621"/>
      <c r="BA4" s="621"/>
      <c r="BB4" s="621"/>
      <c r="BC4" s="621"/>
      <c r="BD4" s="621"/>
      <c r="BE4" s="621"/>
      <c r="BF4" s="621"/>
      <c r="BG4" s="621" t="s">
        <v>229</v>
      </c>
      <c r="BH4" s="621"/>
      <c r="BI4" s="621"/>
      <c r="BJ4" s="621"/>
      <c r="BK4" s="621"/>
      <c r="BL4" s="621"/>
      <c r="BM4" s="621"/>
      <c r="BN4" s="621"/>
      <c r="BO4" s="621" t="s">
        <v>226</v>
      </c>
      <c r="BP4" s="621"/>
      <c r="BQ4" s="621"/>
      <c r="BR4" s="621"/>
      <c r="BS4" s="621" t="s">
        <v>230</v>
      </c>
      <c r="BT4" s="621"/>
      <c r="BU4" s="621"/>
      <c r="BV4" s="621"/>
      <c r="BW4" s="621"/>
      <c r="BX4" s="621"/>
      <c r="BY4" s="621"/>
      <c r="BZ4" s="621"/>
      <c r="CA4" s="621"/>
      <c r="CB4" s="621"/>
      <c r="CD4" s="618" t="s">
        <v>231</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232</v>
      </c>
      <c r="C5" s="623"/>
      <c r="D5" s="623"/>
      <c r="E5" s="623"/>
      <c r="F5" s="623"/>
      <c r="G5" s="623"/>
      <c r="H5" s="623"/>
      <c r="I5" s="623"/>
      <c r="J5" s="623"/>
      <c r="K5" s="623"/>
      <c r="L5" s="623"/>
      <c r="M5" s="623"/>
      <c r="N5" s="623"/>
      <c r="O5" s="623"/>
      <c r="P5" s="623"/>
      <c r="Q5" s="624"/>
      <c r="R5" s="625">
        <v>8375939</v>
      </c>
      <c r="S5" s="626"/>
      <c r="T5" s="626"/>
      <c r="U5" s="626"/>
      <c r="V5" s="626"/>
      <c r="W5" s="626"/>
      <c r="X5" s="626"/>
      <c r="Y5" s="627"/>
      <c r="Z5" s="628">
        <v>39.4</v>
      </c>
      <c r="AA5" s="628"/>
      <c r="AB5" s="628"/>
      <c r="AC5" s="628"/>
      <c r="AD5" s="629">
        <v>7861190</v>
      </c>
      <c r="AE5" s="629"/>
      <c r="AF5" s="629"/>
      <c r="AG5" s="629"/>
      <c r="AH5" s="629"/>
      <c r="AI5" s="629"/>
      <c r="AJ5" s="629"/>
      <c r="AK5" s="629"/>
      <c r="AL5" s="630">
        <v>66.400000000000006</v>
      </c>
      <c r="AM5" s="631"/>
      <c r="AN5" s="631"/>
      <c r="AO5" s="632"/>
      <c r="AP5" s="622" t="s">
        <v>233</v>
      </c>
      <c r="AQ5" s="623"/>
      <c r="AR5" s="623"/>
      <c r="AS5" s="623"/>
      <c r="AT5" s="623"/>
      <c r="AU5" s="623"/>
      <c r="AV5" s="623"/>
      <c r="AW5" s="623"/>
      <c r="AX5" s="623"/>
      <c r="AY5" s="623"/>
      <c r="AZ5" s="623"/>
      <c r="BA5" s="623"/>
      <c r="BB5" s="623"/>
      <c r="BC5" s="623"/>
      <c r="BD5" s="623"/>
      <c r="BE5" s="623"/>
      <c r="BF5" s="624"/>
      <c r="BG5" s="636">
        <v>7861191</v>
      </c>
      <c r="BH5" s="637"/>
      <c r="BI5" s="637"/>
      <c r="BJ5" s="637"/>
      <c r="BK5" s="637"/>
      <c r="BL5" s="637"/>
      <c r="BM5" s="637"/>
      <c r="BN5" s="638"/>
      <c r="BO5" s="639">
        <v>93.9</v>
      </c>
      <c r="BP5" s="639"/>
      <c r="BQ5" s="639"/>
      <c r="BR5" s="639"/>
      <c r="BS5" s="640">
        <v>72821</v>
      </c>
      <c r="BT5" s="640"/>
      <c r="BU5" s="640"/>
      <c r="BV5" s="640"/>
      <c r="BW5" s="640"/>
      <c r="BX5" s="640"/>
      <c r="BY5" s="640"/>
      <c r="BZ5" s="640"/>
      <c r="CA5" s="640"/>
      <c r="CB5" s="644"/>
      <c r="CD5" s="618" t="s">
        <v>228</v>
      </c>
      <c r="CE5" s="619"/>
      <c r="CF5" s="619"/>
      <c r="CG5" s="619"/>
      <c r="CH5" s="619"/>
      <c r="CI5" s="619"/>
      <c r="CJ5" s="619"/>
      <c r="CK5" s="619"/>
      <c r="CL5" s="619"/>
      <c r="CM5" s="619"/>
      <c r="CN5" s="619"/>
      <c r="CO5" s="619"/>
      <c r="CP5" s="619"/>
      <c r="CQ5" s="620"/>
      <c r="CR5" s="618" t="s">
        <v>234</v>
      </c>
      <c r="CS5" s="619"/>
      <c r="CT5" s="619"/>
      <c r="CU5" s="619"/>
      <c r="CV5" s="619"/>
      <c r="CW5" s="619"/>
      <c r="CX5" s="619"/>
      <c r="CY5" s="620"/>
      <c r="CZ5" s="618" t="s">
        <v>226</v>
      </c>
      <c r="DA5" s="619"/>
      <c r="DB5" s="619"/>
      <c r="DC5" s="620"/>
      <c r="DD5" s="618" t="s">
        <v>235</v>
      </c>
      <c r="DE5" s="619"/>
      <c r="DF5" s="619"/>
      <c r="DG5" s="619"/>
      <c r="DH5" s="619"/>
      <c r="DI5" s="619"/>
      <c r="DJ5" s="619"/>
      <c r="DK5" s="619"/>
      <c r="DL5" s="619"/>
      <c r="DM5" s="619"/>
      <c r="DN5" s="619"/>
      <c r="DO5" s="619"/>
      <c r="DP5" s="620"/>
      <c r="DQ5" s="618" t="s">
        <v>236</v>
      </c>
      <c r="DR5" s="619"/>
      <c r="DS5" s="619"/>
      <c r="DT5" s="619"/>
      <c r="DU5" s="619"/>
      <c r="DV5" s="619"/>
      <c r="DW5" s="619"/>
      <c r="DX5" s="619"/>
      <c r="DY5" s="619"/>
      <c r="DZ5" s="619"/>
      <c r="EA5" s="619"/>
      <c r="EB5" s="619"/>
      <c r="EC5" s="620"/>
    </row>
    <row r="6" spans="2:143" ht="11.25" customHeight="1" x14ac:dyDescent="0.2">
      <c r="B6" s="633" t="s">
        <v>237</v>
      </c>
      <c r="C6" s="634"/>
      <c r="D6" s="634"/>
      <c r="E6" s="634"/>
      <c r="F6" s="634"/>
      <c r="G6" s="634"/>
      <c r="H6" s="634"/>
      <c r="I6" s="634"/>
      <c r="J6" s="634"/>
      <c r="K6" s="634"/>
      <c r="L6" s="634"/>
      <c r="M6" s="634"/>
      <c r="N6" s="634"/>
      <c r="O6" s="634"/>
      <c r="P6" s="634"/>
      <c r="Q6" s="635"/>
      <c r="R6" s="636">
        <v>145232</v>
      </c>
      <c r="S6" s="637"/>
      <c r="T6" s="637"/>
      <c r="U6" s="637"/>
      <c r="V6" s="637"/>
      <c r="W6" s="637"/>
      <c r="X6" s="637"/>
      <c r="Y6" s="638"/>
      <c r="Z6" s="639">
        <v>0.7</v>
      </c>
      <c r="AA6" s="639"/>
      <c r="AB6" s="639"/>
      <c r="AC6" s="639"/>
      <c r="AD6" s="640">
        <v>145232</v>
      </c>
      <c r="AE6" s="640"/>
      <c r="AF6" s="640"/>
      <c r="AG6" s="640"/>
      <c r="AH6" s="640"/>
      <c r="AI6" s="640"/>
      <c r="AJ6" s="640"/>
      <c r="AK6" s="640"/>
      <c r="AL6" s="641">
        <v>1.2</v>
      </c>
      <c r="AM6" s="642"/>
      <c r="AN6" s="642"/>
      <c r="AO6" s="643"/>
      <c r="AP6" s="633" t="s">
        <v>238</v>
      </c>
      <c r="AQ6" s="634"/>
      <c r="AR6" s="634"/>
      <c r="AS6" s="634"/>
      <c r="AT6" s="634"/>
      <c r="AU6" s="634"/>
      <c r="AV6" s="634"/>
      <c r="AW6" s="634"/>
      <c r="AX6" s="634"/>
      <c r="AY6" s="634"/>
      <c r="AZ6" s="634"/>
      <c r="BA6" s="634"/>
      <c r="BB6" s="634"/>
      <c r="BC6" s="634"/>
      <c r="BD6" s="634"/>
      <c r="BE6" s="634"/>
      <c r="BF6" s="635"/>
      <c r="BG6" s="636">
        <v>7861191</v>
      </c>
      <c r="BH6" s="637"/>
      <c r="BI6" s="637"/>
      <c r="BJ6" s="637"/>
      <c r="BK6" s="637"/>
      <c r="BL6" s="637"/>
      <c r="BM6" s="637"/>
      <c r="BN6" s="638"/>
      <c r="BO6" s="639">
        <v>93.9</v>
      </c>
      <c r="BP6" s="639"/>
      <c r="BQ6" s="639"/>
      <c r="BR6" s="639"/>
      <c r="BS6" s="640">
        <v>72821</v>
      </c>
      <c r="BT6" s="640"/>
      <c r="BU6" s="640"/>
      <c r="BV6" s="640"/>
      <c r="BW6" s="640"/>
      <c r="BX6" s="640"/>
      <c r="BY6" s="640"/>
      <c r="BZ6" s="640"/>
      <c r="CA6" s="640"/>
      <c r="CB6" s="644"/>
      <c r="CD6" s="622" t="s">
        <v>239</v>
      </c>
      <c r="CE6" s="623"/>
      <c r="CF6" s="623"/>
      <c r="CG6" s="623"/>
      <c r="CH6" s="623"/>
      <c r="CI6" s="623"/>
      <c r="CJ6" s="623"/>
      <c r="CK6" s="623"/>
      <c r="CL6" s="623"/>
      <c r="CM6" s="623"/>
      <c r="CN6" s="623"/>
      <c r="CO6" s="623"/>
      <c r="CP6" s="623"/>
      <c r="CQ6" s="624"/>
      <c r="CR6" s="636">
        <v>171752</v>
      </c>
      <c r="CS6" s="637"/>
      <c r="CT6" s="637"/>
      <c r="CU6" s="637"/>
      <c r="CV6" s="637"/>
      <c r="CW6" s="637"/>
      <c r="CX6" s="637"/>
      <c r="CY6" s="638"/>
      <c r="CZ6" s="630">
        <v>0.8</v>
      </c>
      <c r="DA6" s="631"/>
      <c r="DB6" s="631"/>
      <c r="DC6" s="647"/>
      <c r="DD6" s="645" t="s">
        <v>240</v>
      </c>
      <c r="DE6" s="637"/>
      <c r="DF6" s="637"/>
      <c r="DG6" s="637"/>
      <c r="DH6" s="637"/>
      <c r="DI6" s="637"/>
      <c r="DJ6" s="637"/>
      <c r="DK6" s="637"/>
      <c r="DL6" s="637"/>
      <c r="DM6" s="637"/>
      <c r="DN6" s="637"/>
      <c r="DO6" s="637"/>
      <c r="DP6" s="638"/>
      <c r="DQ6" s="645">
        <v>171752</v>
      </c>
      <c r="DR6" s="637"/>
      <c r="DS6" s="637"/>
      <c r="DT6" s="637"/>
      <c r="DU6" s="637"/>
      <c r="DV6" s="637"/>
      <c r="DW6" s="637"/>
      <c r="DX6" s="637"/>
      <c r="DY6" s="637"/>
      <c r="DZ6" s="637"/>
      <c r="EA6" s="637"/>
      <c r="EB6" s="637"/>
      <c r="EC6" s="646"/>
    </row>
    <row r="7" spans="2:143" ht="11.25" customHeight="1" x14ac:dyDescent="0.2">
      <c r="B7" s="633" t="s">
        <v>241</v>
      </c>
      <c r="C7" s="634"/>
      <c r="D7" s="634"/>
      <c r="E7" s="634"/>
      <c r="F7" s="634"/>
      <c r="G7" s="634"/>
      <c r="H7" s="634"/>
      <c r="I7" s="634"/>
      <c r="J7" s="634"/>
      <c r="K7" s="634"/>
      <c r="L7" s="634"/>
      <c r="M7" s="634"/>
      <c r="N7" s="634"/>
      <c r="O7" s="634"/>
      <c r="P7" s="634"/>
      <c r="Q7" s="635"/>
      <c r="R7" s="636">
        <v>3358</v>
      </c>
      <c r="S7" s="637"/>
      <c r="T7" s="637"/>
      <c r="U7" s="637"/>
      <c r="V7" s="637"/>
      <c r="W7" s="637"/>
      <c r="X7" s="637"/>
      <c r="Y7" s="638"/>
      <c r="Z7" s="639">
        <v>0</v>
      </c>
      <c r="AA7" s="639"/>
      <c r="AB7" s="639"/>
      <c r="AC7" s="639"/>
      <c r="AD7" s="640">
        <v>3358</v>
      </c>
      <c r="AE7" s="640"/>
      <c r="AF7" s="640"/>
      <c r="AG7" s="640"/>
      <c r="AH7" s="640"/>
      <c r="AI7" s="640"/>
      <c r="AJ7" s="640"/>
      <c r="AK7" s="640"/>
      <c r="AL7" s="641">
        <v>0</v>
      </c>
      <c r="AM7" s="642"/>
      <c r="AN7" s="642"/>
      <c r="AO7" s="643"/>
      <c r="AP7" s="633" t="s">
        <v>242</v>
      </c>
      <c r="AQ7" s="634"/>
      <c r="AR7" s="634"/>
      <c r="AS7" s="634"/>
      <c r="AT7" s="634"/>
      <c r="AU7" s="634"/>
      <c r="AV7" s="634"/>
      <c r="AW7" s="634"/>
      <c r="AX7" s="634"/>
      <c r="AY7" s="634"/>
      <c r="AZ7" s="634"/>
      <c r="BA7" s="634"/>
      <c r="BB7" s="634"/>
      <c r="BC7" s="634"/>
      <c r="BD7" s="634"/>
      <c r="BE7" s="634"/>
      <c r="BF7" s="635"/>
      <c r="BG7" s="636">
        <v>3656959</v>
      </c>
      <c r="BH7" s="637"/>
      <c r="BI7" s="637"/>
      <c r="BJ7" s="637"/>
      <c r="BK7" s="637"/>
      <c r="BL7" s="637"/>
      <c r="BM7" s="637"/>
      <c r="BN7" s="638"/>
      <c r="BO7" s="639">
        <v>43.7</v>
      </c>
      <c r="BP7" s="639"/>
      <c r="BQ7" s="639"/>
      <c r="BR7" s="639"/>
      <c r="BS7" s="640">
        <v>72821</v>
      </c>
      <c r="BT7" s="640"/>
      <c r="BU7" s="640"/>
      <c r="BV7" s="640"/>
      <c r="BW7" s="640"/>
      <c r="BX7" s="640"/>
      <c r="BY7" s="640"/>
      <c r="BZ7" s="640"/>
      <c r="CA7" s="640"/>
      <c r="CB7" s="644"/>
      <c r="CD7" s="633" t="s">
        <v>243</v>
      </c>
      <c r="CE7" s="634"/>
      <c r="CF7" s="634"/>
      <c r="CG7" s="634"/>
      <c r="CH7" s="634"/>
      <c r="CI7" s="634"/>
      <c r="CJ7" s="634"/>
      <c r="CK7" s="634"/>
      <c r="CL7" s="634"/>
      <c r="CM7" s="634"/>
      <c r="CN7" s="634"/>
      <c r="CO7" s="634"/>
      <c r="CP7" s="634"/>
      <c r="CQ7" s="635"/>
      <c r="CR7" s="636">
        <v>1764551</v>
      </c>
      <c r="CS7" s="637"/>
      <c r="CT7" s="637"/>
      <c r="CU7" s="637"/>
      <c r="CV7" s="637"/>
      <c r="CW7" s="637"/>
      <c r="CX7" s="637"/>
      <c r="CY7" s="638"/>
      <c r="CZ7" s="639">
        <v>8.6</v>
      </c>
      <c r="DA7" s="639"/>
      <c r="DB7" s="639"/>
      <c r="DC7" s="639"/>
      <c r="DD7" s="645">
        <v>147070</v>
      </c>
      <c r="DE7" s="637"/>
      <c r="DF7" s="637"/>
      <c r="DG7" s="637"/>
      <c r="DH7" s="637"/>
      <c r="DI7" s="637"/>
      <c r="DJ7" s="637"/>
      <c r="DK7" s="637"/>
      <c r="DL7" s="637"/>
      <c r="DM7" s="637"/>
      <c r="DN7" s="637"/>
      <c r="DO7" s="637"/>
      <c r="DP7" s="638"/>
      <c r="DQ7" s="645">
        <v>1561215</v>
      </c>
      <c r="DR7" s="637"/>
      <c r="DS7" s="637"/>
      <c r="DT7" s="637"/>
      <c r="DU7" s="637"/>
      <c r="DV7" s="637"/>
      <c r="DW7" s="637"/>
      <c r="DX7" s="637"/>
      <c r="DY7" s="637"/>
      <c r="DZ7" s="637"/>
      <c r="EA7" s="637"/>
      <c r="EB7" s="637"/>
      <c r="EC7" s="646"/>
    </row>
    <row r="8" spans="2:143" ht="11.25" customHeight="1" x14ac:dyDescent="0.2">
      <c r="B8" s="633" t="s">
        <v>244</v>
      </c>
      <c r="C8" s="634"/>
      <c r="D8" s="634"/>
      <c r="E8" s="634"/>
      <c r="F8" s="634"/>
      <c r="G8" s="634"/>
      <c r="H8" s="634"/>
      <c r="I8" s="634"/>
      <c r="J8" s="634"/>
      <c r="K8" s="634"/>
      <c r="L8" s="634"/>
      <c r="M8" s="634"/>
      <c r="N8" s="634"/>
      <c r="O8" s="634"/>
      <c r="P8" s="634"/>
      <c r="Q8" s="635"/>
      <c r="R8" s="636">
        <v>38896</v>
      </c>
      <c r="S8" s="637"/>
      <c r="T8" s="637"/>
      <c r="U8" s="637"/>
      <c r="V8" s="637"/>
      <c r="W8" s="637"/>
      <c r="X8" s="637"/>
      <c r="Y8" s="638"/>
      <c r="Z8" s="639">
        <v>0.2</v>
      </c>
      <c r="AA8" s="639"/>
      <c r="AB8" s="639"/>
      <c r="AC8" s="639"/>
      <c r="AD8" s="640">
        <v>38896</v>
      </c>
      <c r="AE8" s="640"/>
      <c r="AF8" s="640"/>
      <c r="AG8" s="640"/>
      <c r="AH8" s="640"/>
      <c r="AI8" s="640"/>
      <c r="AJ8" s="640"/>
      <c r="AK8" s="640"/>
      <c r="AL8" s="641">
        <v>0.3</v>
      </c>
      <c r="AM8" s="642"/>
      <c r="AN8" s="642"/>
      <c r="AO8" s="643"/>
      <c r="AP8" s="633" t="s">
        <v>245</v>
      </c>
      <c r="AQ8" s="634"/>
      <c r="AR8" s="634"/>
      <c r="AS8" s="634"/>
      <c r="AT8" s="634"/>
      <c r="AU8" s="634"/>
      <c r="AV8" s="634"/>
      <c r="AW8" s="634"/>
      <c r="AX8" s="634"/>
      <c r="AY8" s="634"/>
      <c r="AZ8" s="634"/>
      <c r="BA8" s="634"/>
      <c r="BB8" s="634"/>
      <c r="BC8" s="634"/>
      <c r="BD8" s="634"/>
      <c r="BE8" s="634"/>
      <c r="BF8" s="635"/>
      <c r="BG8" s="636">
        <v>103959</v>
      </c>
      <c r="BH8" s="637"/>
      <c r="BI8" s="637"/>
      <c r="BJ8" s="637"/>
      <c r="BK8" s="637"/>
      <c r="BL8" s="637"/>
      <c r="BM8" s="637"/>
      <c r="BN8" s="638"/>
      <c r="BO8" s="639">
        <v>1.2</v>
      </c>
      <c r="BP8" s="639"/>
      <c r="BQ8" s="639"/>
      <c r="BR8" s="639"/>
      <c r="BS8" s="640" t="s">
        <v>240</v>
      </c>
      <c r="BT8" s="640"/>
      <c r="BU8" s="640"/>
      <c r="BV8" s="640"/>
      <c r="BW8" s="640"/>
      <c r="BX8" s="640"/>
      <c r="BY8" s="640"/>
      <c r="BZ8" s="640"/>
      <c r="CA8" s="640"/>
      <c r="CB8" s="644"/>
      <c r="CD8" s="633" t="s">
        <v>246</v>
      </c>
      <c r="CE8" s="634"/>
      <c r="CF8" s="634"/>
      <c r="CG8" s="634"/>
      <c r="CH8" s="634"/>
      <c r="CI8" s="634"/>
      <c r="CJ8" s="634"/>
      <c r="CK8" s="634"/>
      <c r="CL8" s="634"/>
      <c r="CM8" s="634"/>
      <c r="CN8" s="634"/>
      <c r="CO8" s="634"/>
      <c r="CP8" s="634"/>
      <c r="CQ8" s="635"/>
      <c r="CR8" s="636">
        <v>9005384</v>
      </c>
      <c r="CS8" s="637"/>
      <c r="CT8" s="637"/>
      <c r="CU8" s="637"/>
      <c r="CV8" s="637"/>
      <c r="CW8" s="637"/>
      <c r="CX8" s="637"/>
      <c r="CY8" s="638"/>
      <c r="CZ8" s="639">
        <v>43.7</v>
      </c>
      <c r="DA8" s="639"/>
      <c r="DB8" s="639"/>
      <c r="DC8" s="639"/>
      <c r="DD8" s="645">
        <v>315367</v>
      </c>
      <c r="DE8" s="637"/>
      <c r="DF8" s="637"/>
      <c r="DG8" s="637"/>
      <c r="DH8" s="637"/>
      <c r="DI8" s="637"/>
      <c r="DJ8" s="637"/>
      <c r="DK8" s="637"/>
      <c r="DL8" s="637"/>
      <c r="DM8" s="637"/>
      <c r="DN8" s="637"/>
      <c r="DO8" s="637"/>
      <c r="DP8" s="638"/>
      <c r="DQ8" s="645">
        <v>3976034</v>
      </c>
      <c r="DR8" s="637"/>
      <c r="DS8" s="637"/>
      <c r="DT8" s="637"/>
      <c r="DU8" s="637"/>
      <c r="DV8" s="637"/>
      <c r="DW8" s="637"/>
      <c r="DX8" s="637"/>
      <c r="DY8" s="637"/>
      <c r="DZ8" s="637"/>
      <c r="EA8" s="637"/>
      <c r="EB8" s="637"/>
      <c r="EC8" s="646"/>
    </row>
    <row r="9" spans="2:143" ht="11.25" customHeight="1" x14ac:dyDescent="0.2">
      <c r="B9" s="633" t="s">
        <v>247</v>
      </c>
      <c r="C9" s="634"/>
      <c r="D9" s="634"/>
      <c r="E9" s="634"/>
      <c r="F9" s="634"/>
      <c r="G9" s="634"/>
      <c r="H9" s="634"/>
      <c r="I9" s="634"/>
      <c r="J9" s="634"/>
      <c r="K9" s="634"/>
      <c r="L9" s="634"/>
      <c r="M9" s="634"/>
      <c r="N9" s="634"/>
      <c r="O9" s="634"/>
      <c r="P9" s="634"/>
      <c r="Q9" s="635"/>
      <c r="R9" s="636">
        <v>36670</v>
      </c>
      <c r="S9" s="637"/>
      <c r="T9" s="637"/>
      <c r="U9" s="637"/>
      <c r="V9" s="637"/>
      <c r="W9" s="637"/>
      <c r="X9" s="637"/>
      <c r="Y9" s="638"/>
      <c r="Z9" s="639">
        <v>0.2</v>
      </c>
      <c r="AA9" s="639"/>
      <c r="AB9" s="639"/>
      <c r="AC9" s="639"/>
      <c r="AD9" s="640">
        <v>36670</v>
      </c>
      <c r="AE9" s="640"/>
      <c r="AF9" s="640"/>
      <c r="AG9" s="640"/>
      <c r="AH9" s="640"/>
      <c r="AI9" s="640"/>
      <c r="AJ9" s="640"/>
      <c r="AK9" s="640"/>
      <c r="AL9" s="641">
        <v>0.3</v>
      </c>
      <c r="AM9" s="642"/>
      <c r="AN9" s="642"/>
      <c r="AO9" s="643"/>
      <c r="AP9" s="633" t="s">
        <v>248</v>
      </c>
      <c r="AQ9" s="634"/>
      <c r="AR9" s="634"/>
      <c r="AS9" s="634"/>
      <c r="AT9" s="634"/>
      <c r="AU9" s="634"/>
      <c r="AV9" s="634"/>
      <c r="AW9" s="634"/>
      <c r="AX9" s="634"/>
      <c r="AY9" s="634"/>
      <c r="AZ9" s="634"/>
      <c r="BA9" s="634"/>
      <c r="BB9" s="634"/>
      <c r="BC9" s="634"/>
      <c r="BD9" s="634"/>
      <c r="BE9" s="634"/>
      <c r="BF9" s="635"/>
      <c r="BG9" s="636">
        <v>3118947</v>
      </c>
      <c r="BH9" s="637"/>
      <c r="BI9" s="637"/>
      <c r="BJ9" s="637"/>
      <c r="BK9" s="637"/>
      <c r="BL9" s="637"/>
      <c r="BM9" s="637"/>
      <c r="BN9" s="638"/>
      <c r="BO9" s="639">
        <v>37.200000000000003</v>
      </c>
      <c r="BP9" s="639"/>
      <c r="BQ9" s="639"/>
      <c r="BR9" s="639"/>
      <c r="BS9" s="640" t="s">
        <v>249</v>
      </c>
      <c r="BT9" s="640"/>
      <c r="BU9" s="640"/>
      <c r="BV9" s="640"/>
      <c r="BW9" s="640"/>
      <c r="BX9" s="640"/>
      <c r="BY9" s="640"/>
      <c r="BZ9" s="640"/>
      <c r="CA9" s="640"/>
      <c r="CB9" s="644"/>
      <c r="CD9" s="633" t="s">
        <v>250</v>
      </c>
      <c r="CE9" s="634"/>
      <c r="CF9" s="634"/>
      <c r="CG9" s="634"/>
      <c r="CH9" s="634"/>
      <c r="CI9" s="634"/>
      <c r="CJ9" s="634"/>
      <c r="CK9" s="634"/>
      <c r="CL9" s="634"/>
      <c r="CM9" s="634"/>
      <c r="CN9" s="634"/>
      <c r="CO9" s="634"/>
      <c r="CP9" s="634"/>
      <c r="CQ9" s="635"/>
      <c r="CR9" s="636">
        <v>2074836</v>
      </c>
      <c r="CS9" s="637"/>
      <c r="CT9" s="637"/>
      <c r="CU9" s="637"/>
      <c r="CV9" s="637"/>
      <c r="CW9" s="637"/>
      <c r="CX9" s="637"/>
      <c r="CY9" s="638"/>
      <c r="CZ9" s="639">
        <v>10.1</v>
      </c>
      <c r="DA9" s="639"/>
      <c r="DB9" s="639"/>
      <c r="DC9" s="639"/>
      <c r="DD9" s="645">
        <v>373604</v>
      </c>
      <c r="DE9" s="637"/>
      <c r="DF9" s="637"/>
      <c r="DG9" s="637"/>
      <c r="DH9" s="637"/>
      <c r="DI9" s="637"/>
      <c r="DJ9" s="637"/>
      <c r="DK9" s="637"/>
      <c r="DL9" s="637"/>
      <c r="DM9" s="637"/>
      <c r="DN9" s="637"/>
      <c r="DO9" s="637"/>
      <c r="DP9" s="638"/>
      <c r="DQ9" s="645">
        <v>1391763</v>
      </c>
      <c r="DR9" s="637"/>
      <c r="DS9" s="637"/>
      <c r="DT9" s="637"/>
      <c r="DU9" s="637"/>
      <c r="DV9" s="637"/>
      <c r="DW9" s="637"/>
      <c r="DX9" s="637"/>
      <c r="DY9" s="637"/>
      <c r="DZ9" s="637"/>
      <c r="EA9" s="637"/>
      <c r="EB9" s="637"/>
      <c r="EC9" s="646"/>
    </row>
    <row r="10" spans="2:143" ht="11.25" customHeight="1" x14ac:dyDescent="0.2">
      <c r="B10" s="633" t="s">
        <v>251</v>
      </c>
      <c r="C10" s="634"/>
      <c r="D10" s="634"/>
      <c r="E10" s="634"/>
      <c r="F10" s="634"/>
      <c r="G10" s="634"/>
      <c r="H10" s="634"/>
      <c r="I10" s="634"/>
      <c r="J10" s="634"/>
      <c r="K10" s="634"/>
      <c r="L10" s="634"/>
      <c r="M10" s="634"/>
      <c r="N10" s="634"/>
      <c r="O10" s="634"/>
      <c r="P10" s="634"/>
      <c r="Q10" s="635"/>
      <c r="R10" s="636" t="s">
        <v>140</v>
      </c>
      <c r="S10" s="637"/>
      <c r="T10" s="637"/>
      <c r="U10" s="637"/>
      <c r="V10" s="637"/>
      <c r="W10" s="637"/>
      <c r="X10" s="637"/>
      <c r="Y10" s="638"/>
      <c r="Z10" s="639" t="s">
        <v>240</v>
      </c>
      <c r="AA10" s="639"/>
      <c r="AB10" s="639"/>
      <c r="AC10" s="639"/>
      <c r="AD10" s="640" t="s">
        <v>140</v>
      </c>
      <c r="AE10" s="640"/>
      <c r="AF10" s="640"/>
      <c r="AG10" s="640"/>
      <c r="AH10" s="640"/>
      <c r="AI10" s="640"/>
      <c r="AJ10" s="640"/>
      <c r="AK10" s="640"/>
      <c r="AL10" s="641" t="s">
        <v>140</v>
      </c>
      <c r="AM10" s="642"/>
      <c r="AN10" s="642"/>
      <c r="AO10" s="643"/>
      <c r="AP10" s="633" t="s">
        <v>252</v>
      </c>
      <c r="AQ10" s="634"/>
      <c r="AR10" s="634"/>
      <c r="AS10" s="634"/>
      <c r="AT10" s="634"/>
      <c r="AU10" s="634"/>
      <c r="AV10" s="634"/>
      <c r="AW10" s="634"/>
      <c r="AX10" s="634"/>
      <c r="AY10" s="634"/>
      <c r="AZ10" s="634"/>
      <c r="BA10" s="634"/>
      <c r="BB10" s="634"/>
      <c r="BC10" s="634"/>
      <c r="BD10" s="634"/>
      <c r="BE10" s="634"/>
      <c r="BF10" s="635"/>
      <c r="BG10" s="636">
        <v>179803</v>
      </c>
      <c r="BH10" s="637"/>
      <c r="BI10" s="637"/>
      <c r="BJ10" s="637"/>
      <c r="BK10" s="637"/>
      <c r="BL10" s="637"/>
      <c r="BM10" s="637"/>
      <c r="BN10" s="638"/>
      <c r="BO10" s="639">
        <v>2.1</v>
      </c>
      <c r="BP10" s="639"/>
      <c r="BQ10" s="639"/>
      <c r="BR10" s="639"/>
      <c r="BS10" s="640" t="s">
        <v>240</v>
      </c>
      <c r="BT10" s="640"/>
      <c r="BU10" s="640"/>
      <c r="BV10" s="640"/>
      <c r="BW10" s="640"/>
      <c r="BX10" s="640"/>
      <c r="BY10" s="640"/>
      <c r="BZ10" s="640"/>
      <c r="CA10" s="640"/>
      <c r="CB10" s="644"/>
      <c r="CD10" s="633" t="s">
        <v>253</v>
      </c>
      <c r="CE10" s="634"/>
      <c r="CF10" s="634"/>
      <c r="CG10" s="634"/>
      <c r="CH10" s="634"/>
      <c r="CI10" s="634"/>
      <c r="CJ10" s="634"/>
      <c r="CK10" s="634"/>
      <c r="CL10" s="634"/>
      <c r="CM10" s="634"/>
      <c r="CN10" s="634"/>
      <c r="CO10" s="634"/>
      <c r="CP10" s="634"/>
      <c r="CQ10" s="635"/>
      <c r="CR10" s="636">
        <v>21529</v>
      </c>
      <c r="CS10" s="637"/>
      <c r="CT10" s="637"/>
      <c r="CU10" s="637"/>
      <c r="CV10" s="637"/>
      <c r="CW10" s="637"/>
      <c r="CX10" s="637"/>
      <c r="CY10" s="638"/>
      <c r="CZ10" s="639">
        <v>0.1</v>
      </c>
      <c r="DA10" s="639"/>
      <c r="DB10" s="639"/>
      <c r="DC10" s="639"/>
      <c r="DD10" s="645" t="s">
        <v>240</v>
      </c>
      <c r="DE10" s="637"/>
      <c r="DF10" s="637"/>
      <c r="DG10" s="637"/>
      <c r="DH10" s="637"/>
      <c r="DI10" s="637"/>
      <c r="DJ10" s="637"/>
      <c r="DK10" s="637"/>
      <c r="DL10" s="637"/>
      <c r="DM10" s="637"/>
      <c r="DN10" s="637"/>
      <c r="DO10" s="637"/>
      <c r="DP10" s="638"/>
      <c r="DQ10" s="645">
        <v>19879</v>
      </c>
      <c r="DR10" s="637"/>
      <c r="DS10" s="637"/>
      <c r="DT10" s="637"/>
      <c r="DU10" s="637"/>
      <c r="DV10" s="637"/>
      <c r="DW10" s="637"/>
      <c r="DX10" s="637"/>
      <c r="DY10" s="637"/>
      <c r="DZ10" s="637"/>
      <c r="EA10" s="637"/>
      <c r="EB10" s="637"/>
      <c r="EC10" s="646"/>
    </row>
    <row r="11" spans="2:143" ht="11.25" customHeight="1" x14ac:dyDescent="0.2">
      <c r="B11" s="633" t="s">
        <v>254</v>
      </c>
      <c r="C11" s="634"/>
      <c r="D11" s="634"/>
      <c r="E11" s="634"/>
      <c r="F11" s="634"/>
      <c r="G11" s="634"/>
      <c r="H11" s="634"/>
      <c r="I11" s="634"/>
      <c r="J11" s="634"/>
      <c r="K11" s="634"/>
      <c r="L11" s="634"/>
      <c r="M11" s="634"/>
      <c r="N11" s="634"/>
      <c r="O11" s="634"/>
      <c r="P11" s="634"/>
      <c r="Q11" s="635"/>
      <c r="R11" s="636">
        <v>1455270</v>
      </c>
      <c r="S11" s="637"/>
      <c r="T11" s="637"/>
      <c r="U11" s="637"/>
      <c r="V11" s="637"/>
      <c r="W11" s="637"/>
      <c r="X11" s="637"/>
      <c r="Y11" s="638"/>
      <c r="Z11" s="641">
        <v>6.8</v>
      </c>
      <c r="AA11" s="642"/>
      <c r="AB11" s="642"/>
      <c r="AC11" s="648"/>
      <c r="AD11" s="645">
        <v>1455270</v>
      </c>
      <c r="AE11" s="637"/>
      <c r="AF11" s="637"/>
      <c r="AG11" s="637"/>
      <c r="AH11" s="637"/>
      <c r="AI11" s="637"/>
      <c r="AJ11" s="637"/>
      <c r="AK11" s="638"/>
      <c r="AL11" s="641">
        <v>12.3</v>
      </c>
      <c r="AM11" s="642"/>
      <c r="AN11" s="642"/>
      <c r="AO11" s="643"/>
      <c r="AP11" s="633" t="s">
        <v>255</v>
      </c>
      <c r="AQ11" s="634"/>
      <c r="AR11" s="634"/>
      <c r="AS11" s="634"/>
      <c r="AT11" s="634"/>
      <c r="AU11" s="634"/>
      <c r="AV11" s="634"/>
      <c r="AW11" s="634"/>
      <c r="AX11" s="634"/>
      <c r="AY11" s="634"/>
      <c r="AZ11" s="634"/>
      <c r="BA11" s="634"/>
      <c r="BB11" s="634"/>
      <c r="BC11" s="634"/>
      <c r="BD11" s="634"/>
      <c r="BE11" s="634"/>
      <c r="BF11" s="635"/>
      <c r="BG11" s="636">
        <v>254250</v>
      </c>
      <c r="BH11" s="637"/>
      <c r="BI11" s="637"/>
      <c r="BJ11" s="637"/>
      <c r="BK11" s="637"/>
      <c r="BL11" s="637"/>
      <c r="BM11" s="637"/>
      <c r="BN11" s="638"/>
      <c r="BO11" s="639">
        <v>3</v>
      </c>
      <c r="BP11" s="639"/>
      <c r="BQ11" s="639"/>
      <c r="BR11" s="639"/>
      <c r="BS11" s="640">
        <v>72821</v>
      </c>
      <c r="BT11" s="640"/>
      <c r="BU11" s="640"/>
      <c r="BV11" s="640"/>
      <c r="BW11" s="640"/>
      <c r="BX11" s="640"/>
      <c r="BY11" s="640"/>
      <c r="BZ11" s="640"/>
      <c r="CA11" s="640"/>
      <c r="CB11" s="644"/>
      <c r="CD11" s="633" t="s">
        <v>256</v>
      </c>
      <c r="CE11" s="634"/>
      <c r="CF11" s="634"/>
      <c r="CG11" s="634"/>
      <c r="CH11" s="634"/>
      <c r="CI11" s="634"/>
      <c r="CJ11" s="634"/>
      <c r="CK11" s="634"/>
      <c r="CL11" s="634"/>
      <c r="CM11" s="634"/>
      <c r="CN11" s="634"/>
      <c r="CO11" s="634"/>
      <c r="CP11" s="634"/>
      <c r="CQ11" s="635"/>
      <c r="CR11" s="636">
        <v>83839</v>
      </c>
      <c r="CS11" s="637"/>
      <c r="CT11" s="637"/>
      <c r="CU11" s="637"/>
      <c r="CV11" s="637"/>
      <c r="CW11" s="637"/>
      <c r="CX11" s="637"/>
      <c r="CY11" s="638"/>
      <c r="CZ11" s="639">
        <v>0.4</v>
      </c>
      <c r="DA11" s="639"/>
      <c r="DB11" s="639"/>
      <c r="DC11" s="639"/>
      <c r="DD11" s="645">
        <v>44046</v>
      </c>
      <c r="DE11" s="637"/>
      <c r="DF11" s="637"/>
      <c r="DG11" s="637"/>
      <c r="DH11" s="637"/>
      <c r="DI11" s="637"/>
      <c r="DJ11" s="637"/>
      <c r="DK11" s="637"/>
      <c r="DL11" s="637"/>
      <c r="DM11" s="637"/>
      <c r="DN11" s="637"/>
      <c r="DO11" s="637"/>
      <c r="DP11" s="638"/>
      <c r="DQ11" s="645">
        <v>44742</v>
      </c>
      <c r="DR11" s="637"/>
      <c r="DS11" s="637"/>
      <c r="DT11" s="637"/>
      <c r="DU11" s="637"/>
      <c r="DV11" s="637"/>
      <c r="DW11" s="637"/>
      <c r="DX11" s="637"/>
      <c r="DY11" s="637"/>
      <c r="DZ11" s="637"/>
      <c r="EA11" s="637"/>
      <c r="EB11" s="637"/>
      <c r="EC11" s="646"/>
    </row>
    <row r="12" spans="2:143" ht="11.25" customHeight="1" x14ac:dyDescent="0.2">
      <c r="B12" s="633" t="s">
        <v>257</v>
      </c>
      <c r="C12" s="634"/>
      <c r="D12" s="634"/>
      <c r="E12" s="634"/>
      <c r="F12" s="634"/>
      <c r="G12" s="634"/>
      <c r="H12" s="634"/>
      <c r="I12" s="634"/>
      <c r="J12" s="634"/>
      <c r="K12" s="634"/>
      <c r="L12" s="634"/>
      <c r="M12" s="634"/>
      <c r="N12" s="634"/>
      <c r="O12" s="634"/>
      <c r="P12" s="634"/>
      <c r="Q12" s="635"/>
      <c r="R12" s="636" t="s">
        <v>240</v>
      </c>
      <c r="S12" s="637"/>
      <c r="T12" s="637"/>
      <c r="U12" s="637"/>
      <c r="V12" s="637"/>
      <c r="W12" s="637"/>
      <c r="X12" s="637"/>
      <c r="Y12" s="638"/>
      <c r="Z12" s="639" t="s">
        <v>249</v>
      </c>
      <c r="AA12" s="639"/>
      <c r="AB12" s="639"/>
      <c r="AC12" s="639"/>
      <c r="AD12" s="640" t="s">
        <v>249</v>
      </c>
      <c r="AE12" s="640"/>
      <c r="AF12" s="640"/>
      <c r="AG12" s="640"/>
      <c r="AH12" s="640"/>
      <c r="AI12" s="640"/>
      <c r="AJ12" s="640"/>
      <c r="AK12" s="640"/>
      <c r="AL12" s="641" t="s">
        <v>240</v>
      </c>
      <c r="AM12" s="642"/>
      <c r="AN12" s="642"/>
      <c r="AO12" s="643"/>
      <c r="AP12" s="633" t="s">
        <v>258</v>
      </c>
      <c r="AQ12" s="634"/>
      <c r="AR12" s="634"/>
      <c r="AS12" s="634"/>
      <c r="AT12" s="634"/>
      <c r="AU12" s="634"/>
      <c r="AV12" s="634"/>
      <c r="AW12" s="634"/>
      <c r="AX12" s="634"/>
      <c r="AY12" s="634"/>
      <c r="AZ12" s="634"/>
      <c r="BA12" s="634"/>
      <c r="BB12" s="634"/>
      <c r="BC12" s="634"/>
      <c r="BD12" s="634"/>
      <c r="BE12" s="634"/>
      <c r="BF12" s="635"/>
      <c r="BG12" s="636">
        <v>3550059</v>
      </c>
      <c r="BH12" s="637"/>
      <c r="BI12" s="637"/>
      <c r="BJ12" s="637"/>
      <c r="BK12" s="637"/>
      <c r="BL12" s="637"/>
      <c r="BM12" s="637"/>
      <c r="BN12" s="638"/>
      <c r="BO12" s="639">
        <v>42.4</v>
      </c>
      <c r="BP12" s="639"/>
      <c r="BQ12" s="639"/>
      <c r="BR12" s="639"/>
      <c r="BS12" s="640" t="s">
        <v>240</v>
      </c>
      <c r="BT12" s="640"/>
      <c r="BU12" s="640"/>
      <c r="BV12" s="640"/>
      <c r="BW12" s="640"/>
      <c r="BX12" s="640"/>
      <c r="BY12" s="640"/>
      <c r="BZ12" s="640"/>
      <c r="CA12" s="640"/>
      <c r="CB12" s="644"/>
      <c r="CD12" s="633" t="s">
        <v>259</v>
      </c>
      <c r="CE12" s="634"/>
      <c r="CF12" s="634"/>
      <c r="CG12" s="634"/>
      <c r="CH12" s="634"/>
      <c r="CI12" s="634"/>
      <c r="CJ12" s="634"/>
      <c r="CK12" s="634"/>
      <c r="CL12" s="634"/>
      <c r="CM12" s="634"/>
      <c r="CN12" s="634"/>
      <c r="CO12" s="634"/>
      <c r="CP12" s="634"/>
      <c r="CQ12" s="635"/>
      <c r="CR12" s="636">
        <v>477066</v>
      </c>
      <c r="CS12" s="637"/>
      <c r="CT12" s="637"/>
      <c r="CU12" s="637"/>
      <c r="CV12" s="637"/>
      <c r="CW12" s="637"/>
      <c r="CX12" s="637"/>
      <c r="CY12" s="638"/>
      <c r="CZ12" s="639">
        <v>2.2999999999999998</v>
      </c>
      <c r="DA12" s="639"/>
      <c r="DB12" s="639"/>
      <c r="DC12" s="639"/>
      <c r="DD12" s="645">
        <v>2958</v>
      </c>
      <c r="DE12" s="637"/>
      <c r="DF12" s="637"/>
      <c r="DG12" s="637"/>
      <c r="DH12" s="637"/>
      <c r="DI12" s="637"/>
      <c r="DJ12" s="637"/>
      <c r="DK12" s="637"/>
      <c r="DL12" s="637"/>
      <c r="DM12" s="637"/>
      <c r="DN12" s="637"/>
      <c r="DO12" s="637"/>
      <c r="DP12" s="638"/>
      <c r="DQ12" s="645">
        <v>460461</v>
      </c>
      <c r="DR12" s="637"/>
      <c r="DS12" s="637"/>
      <c r="DT12" s="637"/>
      <c r="DU12" s="637"/>
      <c r="DV12" s="637"/>
      <c r="DW12" s="637"/>
      <c r="DX12" s="637"/>
      <c r="DY12" s="637"/>
      <c r="DZ12" s="637"/>
      <c r="EA12" s="637"/>
      <c r="EB12" s="637"/>
      <c r="EC12" s="646"/>
    </row>
    <row r="13" spans="2:143" ht="11.25" customHeight="1" x14ac:dyDescent="0.2">
      <c r="B13" s="633" t="s">
        <v>260</v>
      </c>
      <c r="C13" s="634"/>
      <c r="D13" s="634"/>
      <c r="E13" s="634"/>
      <c r="F13" s="634"/>
      <c r="G13" s="634"/>
      <c r="H13" s="634"/>
      <c r="I13" s="634"/>
      <c r="J13" s="634"/>
      <c r="K13" s="634"/>
      <c r="L13" s="634"/>
      <c r="M13" s="634"/>
      <c r="N13" s="634"/>
      <c r="O13" s="634"/>
      <c r="P13" s="634"/>
      <c r="Q13" s="635"/>
      <c r="R13" s="636" t="s">
        <v>240</v>
      </c>
      <c r="S13" s="637"/>
      <c r="T13" s="637"/>
      <c r="U13" s="637"/>
      <c r="V13" s="637"/>
      <c r="W13" s="637"/>
      <c r="X13" s="637"/>
      <c r="Y13" s="638"/>
      <c r="Z13" s="639" t="s">
        <v>249</v>
      </c>
      <c r="AA13" s="639"/>
      <c r="AB13" s="639"/>
      <c r="AC13" s="639"/>
      <c r="AD13" s="640" t="s">
        <v>240</v>
      </c>
      <c r="AE13" s="640"/>
      <c r="AF13" s="640"/>
      <c r="AG13" s="640"/>
      <c r="AH13" s="640"/>
      <c r="AI13" s="640"/>
      <c r="AJ13" s="640"/>
      <c r="AK13" s="640"/>
      <c r="AL13" s="641" t="s">
        <v>140</v>
      </c>
      <c r="AM13" s="642"/>
      <c r="AN13" s="642"/>
      <c r="AO13" s="643"/>
      <c r="AP13" s="633" t="s">
        <v>261</v>
      </c>
      <c r="AQ13" s="634"/>
      <c r="AR13" s="634"/>
      <c r="AS13" s="634"/>
      <c r="AT13" s="634"/>
      <c r="AU13" s="634"/>
      <c r="AV13" s="634"/>
      <c r="AW13" s="634"/>
      <c r="AX13" s="634"/>
      <c r="AY13" s="634"/>
      <c r="AZ13" s="634"/>
      <c r="BA13" s="634"/>
      <c r="BB13" s="634"/>
      <c r="BC13" s="634"/>
      <c r="BD13" s="634"/>
      <c r="BE13" s="634"/>
      <c r="BF13" s="635"/>
      <c r="BG13" s="636">
        <v>3524125</v>
      </c>
      <c r="BH13" s="637"/>
      <c r="BI13" s="637"/>
      <c r="BJ13" s="637"/>
      <c r="BK13" s="637"/>
      <c r="BL13" s="637"/>
      <c r="BM13" s="637"/>
      <c r="BN13" s="638"/>
      <c r="BO13" s="639">
        <v>42.1</v>
      </c>
      <c r="BP13" s="639"/>
      <c r="BQ13" s="639"/>
      <c r="BR13" s="639"/>
      <c r="BS13" s="640" t="s">
        <v>240</v>
      </c>
      <c r="BT13" s="640"/>
      <c r="BU13" s="640"/>
      <c r="BV13" s="640"/>
      <c r="BW13" s="640"/>
      <c r="BX13" s="640"/>
      <c r="BY13" s="640"/>
      <c r="BZ13" s="640"/>
      <c r="CA13" s="640"/>
      <c r="CB13" s="644"/>
      <c r="CD13" s="633" t="s">
        <v>262</v>
      </c>
      <c r="CE13" s="634"/>
      <c r="CF13" s="634"/>
      <c r="CG13" s="634"/>
      <c r="CH13" s="634"/>
      <c r="CI13" s="634"/>
      <c r="CJ13" s="634"/>
      <c r="CK13" s="634"/>
      <c r="CL13" s="634"/>
      <c r="CM13" s="634"/>
      <c r="CN13" s="634"/>
      <c r="CO13" s="634"/>
      <c r="CP13" s="634"/>
      <c r="CQ13" s="635"/>
      <c r="CR13" s="636">
        <v>1390112</v>
      </c>
      <c r="CS13" s="637"/>
      <c r="CT13" s="637"/>
      <c r="CU13" s="637"/>
      <c r="CV13" s="637"/>
      <c r="CW13" s="637"/>
      <c r="CX13" s="637"/>
      <c r="CY13" s="638"/>
      <c r="CZ13" s="639">
        <v>6.7</v>
      </c>
      <c r="DA13" s="639"/>
      <c r="DB13" s="639"/>
      <c r="DC13" s="639"/>
      <c r="DD13" s="645">
        <v>483826</v>
      </c>
      <c r="DE13" s="637"/>
      <c r="DF13" s="637"/>
      <c r="DG13" s="637"/>
      <c r="DH13" s="637"/>
      <c r="DI13" s="637"/>
      <c r="DJ13" s="637"/>
      <c r="DK13" s="637"/>
      <c r="DL13" s="637"/>
      <c r="DM13" s="637"/>
      <c r="DN13" s="637"/>
      <c r="DO13" s="637"/>
      <c r="DP13" s="638"/>
      <c r="DQ13" s="645">
        <v>935056</v>
      </c>
      <c r="DR13" s="637"/>
      <c r="DS13" s="637"/>
      <c r="DT13" s="637"/>
      <c r="DU13" s="637"/>
      <c r="DV13" s="637"/>
      <c r="DW13" s="637"/>
      <c r="DX13" s="637"/>
      <c r="DY13" s="637"/>
      <c r="DZ13" s="637"/>
      <c r="EA13" s="637"/>
      <c r="EB13" s="637"/>
      <c r="EC13" s="646"/>
    </row>
    <row r="14" spans="2:143" ht="11.25" customHeight="1" x14ac:dyDescent="0.2">
      <c r="B14" s="633" t="s">
        <v>263</v>
      </c>
      <c r="C14" s="634"/>
      <c r="D14" s="634"/>
      <c r="E14" s="634"/>
      <c r="F14" s="634"/>
      <c r="G14" s="634"/>
      <c r="H14" s="634"/>
      <c r="I14" s="634"/>
      <c r="J14" s="634"/>
      <c r="K14" s="634"/>
      <c r="L14" s="634"/>
      <c r="M14" s="634"/>
      <c r="N14" s="634"/>
      <c r="O14" s="634"/>
      <c r="P14" s="634"/>
      <c r="Q14" s="635"/>
      <c r="R14" s="636" t="s">
        <v>140</v>
      </c>
      <c r="S14" s="637"/>
      <c r="T14" s="637"/>
      <c r="U14" s="637"/>
      <c r="V14" s="637"/>
      <c r="W14" s="637"/>
      <c r="X14" s="637"/>
      <c r="Y14" s="638"/>
      <c r="Z14" s="639" t="s">
        <v>140</v>
      </c>
      <c r="AA14" s="639"/>
      <c r="AB14" s="639"/>
      <c r="AC14" s="639"/>
      <c r="AD14" s="640" t="s">
        <v>240</v>
      </c>
      <c r="AE14" s="640"/>
      <c r="AF14" s="640"/>
      <c r="AG14" s="640"/>
      <c r="AH14" s="640"/>
      <c r="AI14" s="640"/>
      <c r="AJ14" s="640"/>
      <c r="AK14" s="640"/>
      <c r="AL14" s="641" t="s">
        <v>240</v>
      </c>
      <c r="AM14" s="642"/>
      <c r="AN14" s="642"/>
      <c r="AO14" s="643"/>
      <c r="AP14" s="633" t="s">
        <v>264</v>
      </c>
      <c r="AQ14" s="634"/>
      <c r="AR14" s="634"/>
      <c r="AS14" s="634"/>
      <c r="AT14" s="634"/>
      <c r="AU14" s="634"/>
      <c r="AV14" s="634"/>
      <c r="AW14" s="634"/>
      <c r="AX14" s="634"/>
      <c r="AY14" s="634"/>
      <c r="AZ14" s="634"/>
      <c r="BA14" s="634"/>
      <c r="BB14" s="634"/>
      <c r="BC14" s="634"/>
      <c r="BD14" s="634"/>
      <c r="BE14" s="634"/>
      <c r="BF14" s="635"/>
      <c r="BG14" s="636">
        <v>161501</v>
      </c>
      <c r="BH14" s="637"/>
      <c r="BI14" s="637"/>
      <c r="BJ14" s="637"/>
      <c r="BK14" s="637"/>
      <c r="BL14" s="637"/>
      <c r="BM14" s="637"/>
      <c r="BN14" s="638"/>
      <c r="BO14" s="639">
        <v>1.9</v>
      </c>
      <c r="BP14" s="639"/>
      <c r="BQ14" s="639"/>
      <c r="BR14" s="639"/>
      <c r="BS14" s="640" t="s">
        <v>249</v>
      </c>
      <c r="BT14" s="640"/>
      <c r="BU14" s="640"/>
      <c r="BV14" s="640"/>
      <c r="BW14" s="640"/>
      <c r="BX14" s="640"/>
      <c r="BY14" s="640"/>
      <c r="BZ14" s="640"/>
      <c r="CA14" s="640"/>
      <c r="CB14" s="644"/>
      <c r="CD14" s="633" t="s">
        <v>265</v>
      </c>
      <c r="CE14" s="634"/>
      <c r="CF14" s="634"/>
      <c r="CG14" s="634"/>
      <c r="CH14" s="634"/>
      <c r="CI14" s="634"/>
      <c r="CJ14" s="634"/>
      <c r="CK14" s="634"/>
      <c r="CL14" s="634"/>
      <c r="CM14" s="634"/>
      <c r="CN14" s="634"/>
      <c r="CO14" s="634"/>
      <c r="CP14" s="634"/>
      <c r="CQ14" s="635"/>
      <c r="CR14" s="636">
        <v>720295</v>
      </c>
      <c r="CS14" s="637"/>
      <c r="CT14" s="637"/>
      <c r="CU14" s="637"/>
      <c r="CV14" s="637"/>
      <c r="CW14" s="637"/>
      <c r="CX14" s="637"/>
      <c r="CY14" s="638"/>
      <c r="CZ14" s="639">
        <v>3.5</v>
      </c>
      <c r="DA14" s="639"/>
      <c r="DB14" s="639"/>
      <c r="DC14" s="639"/>
      <c r="DD14" s="645">
        <v>2570</v>
      </c>
      <c r="DE14" s="637"/>
      <c r="DF14" s="637"/>
      <c r="DG14" s="637"/>
      <c r="DH14" s="637"/>
      <c r="DI14" s="637"/>
      <c r="DJ14" s="637"/>
      <c r="DK14" s="637"/>
      <c r="DL14" s="637"/>
      <c r="DM14" s="637"/>
      <c r="DN14" s="637"/>
      <c r="DO14" s="637"/>
      <c r="DP14" s="638"/>
      <c r="DQ14" s="645">
        <v>717880</v>
      </c>
      <c r="DR14" s="637"/>
      <c r="DS14" s="637"/>
      <c r="DT14" s="637"/>
      <c r="DU14" s="637"/>
      <c r="DV14" s="637"/>
      <c r="DW14" s="637"/>
      <c r="DX14" s="637"/>
      <c r="DY14" s="637"/>
      <c r="DZ14" s="637"/>
      <c r="EA14" s="637"/>
      <c r="EB14" s="637"/>
      <c r="EC14" s="646"/>
    </row>
    <row r="15" spans="2:143" ht="11.25" customHeight="1" x14ac:dyDescent="0.2">
      <c r="B15" s="633" t="s">
        <v>266</v>
      </c>
      <c r="C15" s="634"/>
      <c r="D15" s="634"/>
      <c r="E15" s="634"/>
      <c r="F15" s="634"/>
      <c r="G15" s="634"/>
      <c r="H15" s="634"/>
      <c r="I15" s="634"/>
      <c r="J15" s="634"/>
      <c r="K15" s="634"/>
      <c r="L15" s="634"/>
      <c r="M15" s="634"/>
      <c r="N15" s="634"/>
      <c r="O15" s="634"/>
      <c r="P15" s="634"/>
      <c r="Q15" s="635"/>
      <c r="R15" s="636" t="s">
        <v>249</v>
      </c>
      <c r="S15" s="637"/>
      <c r="T15" s="637"/>
      <c r="U15" s="637"/>
      <c r="V15" s="637"/>
      <c r="W15" s="637"/>
      <c r="X15" s="637"/>
      <c r="Y15" s="638"/>
      <c r="Z15" s="639" t="s">
        <v>240</v>
      </c>
      <c r="AA15" s="639"/>
      <c r="AB15" s="639"/>
      <c r="AC15" s="639"/>
      <c r="AD15" s="640" t="s">
        <v>240</v>
      </c>
      <c r="AE15" s="640"/>
      <c r="AF15" s="640"/>
      <c r="AG15" s="640"/>
      <c r="AH15" s="640"/>
      <c r="AI15" s="640"/>
      <c r="AJ15" s="640"/>
      <c r="AK15" s="640"/>
      <c r="AL15" s="641" t="s">
        <v>249</v>
      </c>
      <c r="AM15" s="642"/>
      <c r="AN15" s="642"/>
      <c r="AO15" s="643"/>
      <c r="AP15" s="633" t="s">
        <v>267</v>
      </c>
      <c r="AQ15" s="634"/>
      <c r="AR15" s="634"/>
      <c r="AS15" s="634"/>
      <c r="AT15" s="634"/>
      <c r="AU15" s="634"/>
      <c r="AV15" s="634"/>
      <c r="AW15" s="634"/>
      <c r="AX15" s="634"/>
      <c r="AY15" s="634"/>
      <c r="AZ15" s="634"/>
      <c r="BA15" s="634"/>
      <c r="BB15" s="634"/>
      <c r="BC15" s="634"/>
      <c r="BD15" s="634"/>
      <c r="BE15" s="634"/>
      <c r="BF15" s="635"/>
      <c r="BG15" s="636">
        <v>492672</v>
      </c>
      <c r="BH15" s="637"/>
      <c r="BI15" s="637"/>
      <c r="BJ15" s="637"/>
      <c r="BK15" s="637"/>
      <c r="BL15" s="637"/>
      <c r="BM15" s="637"/>
      <c r="BN15" s="638"/>
      <c r="BO15" s="639">
        <v>5.9</v>
      </c>
      <c r="BP15" s="639"/>
      <c r="BQ15" s="639"/>
      <c r="BR15" s="639"/>
      <c r="BS15" s="640" t="s">
        <v>249</v>
      </c>
      <c r="BT15" s="640"/>
      <c r="BU15" s="640"/>
      <c r="BV15" s="640"/>
      <c r="BW15" s="640"/>
      <c r="BX15" s="640"/>
      <c r="BY15" s="640"/>
      <c r="BZ15" s="640"/>
      <c r="CA15" s="640"/>
      <c r="CB15" s="644"/>
      <c r="CD15" s="633" t="s">
        <v>268</v>
      </c>
      <c r="CE15" s="634"/>
      <c r="CF15" s="634"/>
      <c r="CG15" s="634"/>
      <c r="CH15" s="634"/>
      <c r="CI15" s="634"/>
      <c r="CJ15" s="634"/>
      <c r="CK15" s="634"/>
      <c r="CL15" s="634"/>
      <c r="CM15" s="634"/>
      <c r="CN15" s="634"/>
      <c r="CO15" s="634"/>
      <c r="CP15" s="634"/>
      <c r="CQ15" s="635"/>
      <c r="CR15" s="636">
        <v>2974100</v>
      </c>
      <c r="CS15" s="637"/>
      <c r="CT15" s="637"/>
      <c r="CU15" s="637"/>
      <c r="CV15" s="637"/>
      <c r="CW15" s="637"/>
      <c r="CX15" s="637"/>
      <c r="CY15" s="638"/>
      <c r="CZ15" s="639">
        <v>14.4</v>
      </c>
      <c r="DA15" s="639"/>
      <c r="DB15" s="639"/>
      <c r="DC15" s="639"/>
      <c r="DD15" s="645">
        <v>390145</v>
      </c>
      <c r="DE15" s="637"/>
      <c r="DF15" s="637"/>
      <c r="DG15" s="637"/>
      <c r="DH15" s="637"/>
      <c r="DI15" s="637"/>
      <c r="DJ15" s="637"/>
      <c r="DK15" s="637"/>
      <c r="DL15" s="637"/>
      <c r="DM15" s="637"/>
      <c r="DN15" s="637"/>
      <c r="DO15" s="637"/>
      <c r="DP15" s="638"/>
      <c r="DQ15" s="645">
        <v>2546238</v>
      </c>
      <c r="DR15" s="637"/>
      <c r="DS15" s="637"/>
      <c r="DT15" s="637"/>
      <c r="DU15" s="637"/>
      <c r="DV15" s="637"/>
      <c r="DW15" s="637"/>
      <c r="DX15" s="637"/>
      <c r="DY15" s="637"/>
      <c r="DZ15" s="637"/>
      <c r="EA15" s="637"/>
      <c r="EB15" s="637"/>
      <c r="EC15" s="646"/>
    </row>
    <row r="16" spans="2:143" ht="11.25" customHeight="1" x14ac:dyDescent="0.2">
      <c r="B16" s="633" t="s">
        <v>269</v>
      </c>
      <c r="C16" s="634"/>
      <c r="D16" s="634"/>
      <c r="E16" s="634"/>
      <c r="F16" s="634"/>
      <c r="G16" s="634"/>
      <c r="H16" s="634"/>
      <c r="I16" s="634"/>
      <c r="J16" s="634"/>
      <c r="K16" s="634"/>
      <c r="L16" s="634"/>
      <c r="M16" s="634"/>
      <c r="N16" s="634"/>
      <c r="O16" s="634"/>
      <c r="P16" s="634"/>
      <c r="Q16" s="635"/>
      <c r="R16" s="636">
        <v>19149</v>
      </c>
      <c r="S16" s="637"/>
      <c r="T16" s="637"/>
      <c r="U16" s="637"/>
      <c r="V16" s="637"/>
      <c r="W16" s="637"/>
      <c r="X16" s="637"/>
      <c r="Y16" s="638"/>
      <c r="Z16" s="639">
        <v>0.1</v>
      </c>
      <c r="AA16" s="639"/>
      <c r="AB16" s="639"/>
      <c r="AC16" s="639"/>
      <c r="AD16" s="640">
        <v>19149</v>
      </c>
      <c r="AE16" s="640"/>
      <c r="AF16" s="640"/>
      <c r="AG16" s="640"/>
      <c r="AH16" s="640"/>
      <c r="AI16" s="640"/>
      <c r="AJ16" s="640"/>
      <c r="AK16" s="640"/>
      <c r="AL16" s="641">
        <v>0.2</v>
      </c>
      <c r="AM16" s="642"/>
      <c r="AN16" s="642"/>
      <c r="AO16" s="643"/>
      <c r="AP16" s="633" t="s">
        <v>270</v>
      </c>
      <c r="AQ16" s="634"/>
      <c r="AR16" s="634"/>
      <c r="AS16" s="634"/>
      <c r="AT16" s="634"/>
      <c r="AU16" s="634"/>
      <c r="AV16" s="634"/>
      <c r="AW16" s="634"/>
      <c r="AX16" s="634"/>
      <c r="AY16" s="634"/>
      <c r="AZ16" s="634"/>
      <c r="BA16" s="634"/>
      <c r="BB16" s="634"/>
      <c r="BC16" s="634"/>
      <c r="BD16" s="634"/>
      <c r="BE16" s="634"/>
      <c r="BF16" s="635"/>
      <c r="BG16" s="636" t="s">
        <v>240</v>
      </c>
      <c r="BH16" s="637"/>
      <c r="BI16" s="637"/>
      <c r="BJ16" s="637"/>
      <c r="BK16" s="637"/>
      <c r="BL16" s="637"/>
      <c r="BM16" s="637"/>
      <c r="BN16" s="638"/>
      <c r="BO16" s="639" t="s">
        <v>240</v>
      </c>
      <c r="BP16" s="639"/>
      <c r="BQ16" s="639"/>
      <c r="BR16" s="639"/>
      <c r="BS16" s="640" t="s">
        <v>140</v>
      </c>
      <c r="BT16" s="640"/>
      <c r="BU16" s="640"/>
      <c r="BV16" s="640"/>
      <c r="BW16" s="640"/>
      <c r="BX16" s="640"/>
      <c r="BY16" s="640"/>
      <c r="BZ16" s="640"/>
      <c r="CA16" s="640"/>
      <c r="CB16" s="644"/>
      <c r="CD16" s="633" t="s">
        <v>271</v>
      </c>
      <c r="CE16" s="634"/>
      <c r="CF16" s="634"/>
      <c r="CG16" s="634"/>
      <c r="CH16" s="634"/>
      <c r="CI16" s="634"/>
      <c r="CJ16" s="634"/>
      <c r="CK16" s="634"/>
      <c r="CL16" s="634"/>
      <c r="CM16" s="634"/>
      <c r="CN16" s="634"/>
      <c r="CO16" s="634"/>
      <c r="CP16" s="634"/>
      <c r="CQ16" s="635"/>
      <c r="CR16" s="636" t="s">
        <v>240</v>
      </c>
      <c r="CS16" s="637"/>
      <c r="CT16" s="637"/>
      <c r="CU16" s="637"/>
      <c r="CV16" s="637"/>
      <c r="CW16" s="637"/>
      <c r="CX16" s="637"/>
      <c r="CY16" s="638"/>
      <c r="CZ16" s="639" t="s">
        <v>240</v>
      </c>
      <c r="DA16" s="639"/>
      <c r="DB16" s="639"/>
      <c r="DC16" s="639"/>
      <c r="DD16" s="645" t="s">
        <v>140</v>
      </c>
      <c r="DE16" s="637"/>
      <c r="DF16" s="637"/>
      <c r="DG16" s="637"/>
      <c r="DH16" s="637"/>
      <c r="DI16" s="637"/>
      <c r="DJ16" s="637"/>
      <c r="DK16" s="637"/>
      <c r="DL16" s="637"/>
      <c r="DM16" s="637"/>
      <c r="DN16" s="637"/>
      <c r="DO16" s="637"/>
      <c r="DP16" s="638"/>
      <c r="DQ16" s="645" t="s">
        <v>240</v>
      </c>
      <c r="DR16" s="637"/>
      <c r="DS16" s="637"/>
      <c r="DT16" s="637"/>
      <c r="DU16" s="637"/>
      <c r="DV16" s="637"/>
      <c r="DW16" s="637"/>
      <c r="DX16" s="637"/>
      <c r="DY16" s="637"/>
      <c r="DZ16" s="637"/>
      <c r="EA16" s="637"/>
      <c r="EB16" s="637"/>
      <c r="EC16" s="646"/>
    </row>
    <row r="17" spans="2:133" ht="11.25" customHeight="1" x14ac:dyDescent="0.2">
      <c r="B17" s="633" t="s">
        <v>272</v>
      </c>
      <c r="C17" s="634"/>
      <c r="D17" s="634"/>
      <c r="E17" s="634"/>
      <c r="F17" s="634"/>
      <c r="G17" s="634"/>
      <c r="H17" s="634"/>
      <c r="I17" s="634"/>
      <c r="J17" s="634"/>
      <c r="K17" s="634"/>
      <c r="L17" s="634"/>
      <c r="M17" s="634"/>
      <c r="N17" s="634"/>
      <c r="O17" s="634"/>
      <c r="P17" s="634"/>
      <c r="Q17" s="635"/>
      <c r="R17" s="636">
        <v>114168</v>
      </c>
      <c r="S17" s="637"/>
      <c r="T17" s="637"/>
      <c r="U17" s="637"/>
      <c r="V17" s="637"/>
      <c r="W17" s="637"/>
      <c r="X17" s="637"/>
      <c r="Y17" s="638"/>
      <c r="Z17" s="639">
        <v>0.5</v>
      </c>
      <c r="AA17" s="639"/>
      <c r="AB17" s="639"/>
      <c r="AC17" s="639"/>
      <c r="AD17" s="640">
        <v>114168</v>
      </c>
      <c r="AE17" s="640"/>
      <c r="AF17" s="640"/>
      <c r="AG17" s="640"/>
      <c r="AH17" s="640"/>
      <c r="AI17" s="640"/>
      <c r="AJ17" s="640"/>
      <c r="AK17" s="640"/>
      <c r="AL17" s="641">
        <v>1</v>
      </c>
      <c r="AM17" s="642"/>
      <c r="AN17" s="642"/>
      <c r="AO17" s="643"/>
      <c r="AP17" s="633" t="s">
        <v>273</v>
      </c>
      <c r="AQ17" s="634"/>
      <c r="AR17" s="634"/>
      <c r="AS17" s="634"/>
      <c r="AT17" s="634"/>
      <c r="AU17" s="634"/>
      <c r="AV17" s="634"/>
      <c r="AW17" s="634"/>
      <c r="AX17" s="634"/>
      <c r="AY17" s="634"/>
      <c r="AZ17" s="634"/>
      <c r="BA17" s="634"/>
      <c r="BB17" s="634"/>
      <c r="BC17" s="634"/>
      <c r="BD17" s="634"/>
      <c r="BE17" s="634"/>
      <c r="BF17" s="635"/>
      <c r="BG17" s="636" t="s">
        <v>240</v>
      </c>
      <c r="BH17" s="637"/>
      <c r="BI17" s="637"/>
      <c r="BJ17" s="637"/>
      <c r="BK17" s="637"/>
      <c r="BL17" s="637"/>
      <c r="BM17" s="637"/>
      <c r="BN17" s="638"/>
      <c r="BO17" s="639" t="s">
        <v>240</v>
      </c>
      <c r="BP17" s="639"/>
      <c r="BQ17" s="639"/>
      <c r="BR17" s="639"/>
      <c r="BS17" s="640" t="s">
        <v>249</v>
      </c>
      <c r="BT17" s="640"/>
      <c r="BU17" s="640"/>
      <c r="BV17" s="640"/>
      <c r="BW17" s="640"/>
      <c r="BX17" s="640"/>
      <c r="BY17" s="640"/>
      <c r="BZ17" s="640"/>
      <c r="CA17" s="640"/>
      <c r="CB17" s="644"/>
      <c r="CD17" s="633" t="s">
        <v>274</v>
      </c>
      <c r="CE17" s="634"/>
      <c r="CF17" s="634"/>
      <c r="CG17" s="634"/>
      <c r="CH17" s="634"/>
      <c r="CI17" s="634"/>
      <c r="CJ17" s="634"/>
      <c r="CK17" s="634"/>
      <c r="CL17" s="634"/>
      <c r="CM17" s="634"/>
      <c r="CN17" s="634"/>
      <c r="CO17" s="634"/>
      <c r="CP17" s="634"/>
      <c r="CQ17" s="635"/>
      <c r="CR17" s="636">
        <v>1925868</v>
      </c>
      <c r="CS17" s="637"/>
      <c r="CT17" s="637"/>
      <c r="CU17" s="637"/>
      <c r="CV17" s="637"/>
      <c r="CW17" s="637"/>
      <c r="CX17" s="637"/>
      <c r="CY17" s="638"/>
      <c r="CZ17" s="639">
        <v>9.3000000000000007</v>
      </c>
      <c r="DA17" s="639"/>
      <c r="DB17" s="639"/>
      <c r="DC17" s="639"/>
      <c r="DD17" s="645" t="s">
        <v>240</v>
      </c>
      <c r="DE17" s="637"/>
      <c r="DF17" s="637"/>
      <c r="DG17" s="637"/>
      <c r="DH17" s="637"/>
      <c r="DI17" s="637"/>
      <c r="DJ17" s="637"/>
      <c r="DK17" s="637"/>
      <c r="DL17" s="637"/>
      <c r="DM17" s="637"/>
      <c r="DN17" s="637"/>
      <c r="DO17" s="637"/>
      <c r="DP17" s="638"/>
      <c r="DQ17" s="645">
        <v>1909418</v>
      </c>
      <c r="DR17" s="637"/>
      <c r="DS17" s="637"/>
      <c r="DT17" s="637"/>
      <c r="DU17" s="637"/>
      <c r="DV17" s="637"/>
      <c r="DW17" s="637"/>
      <c r="DX17" s="637"/>
      <c r="DY17" s="637"/>
      <c r="DZ17" s="637"/>
      <c r="EA17" s="637"/>
      <c r="EB17" s="637"/>
      <c r="EC17" s="646"/>
    </row>
    <row r="18" spans="2:133" ht="11.25" customHeight="1" x14ac:dyDescent="0.2">
      <c r="B18" s="633" t="s">
        <v>275</v>
      </c>
      <c r="C18" s="634"/>
      <c r="D18" s="634"/>
      <c r="E18" s="634"/>
      <c r="F18" s="634"/>
      <c r="G18" s="634"/>
      <c r="H18" s="634"/>
      <c r="I18" s="634"/>
      <c r="J18" s="634"/>
      <c r="K18" s="634"/>
      <c r="L18" s="634"/>
      <c r="M18" s="634"/>
      <c r="N18" s="634"/>
      <c r="O18" s="634"/>
      <c r="P18" s="634"/>
      <c r="Q18" s="635"/>
      <c r="R18" s="636">
        <v>79713</v>
      </c>
      <c r="S18" s="637"/>
      <c r="T18" s="637"/>
      <c r="U18" s="637"/>
      <c r="V18" s="637"/>
      <c r="W18" s="637"/>
      <c r="X18" s="637"/>
      <c r="Y18" s="638"/>
      <c r="Z18" s="639">
        <v>0.4</v>
      </c>
      <c r="AA18" s="639"/>
      <c r="AB18" s="639"/>
      <c r="AC18" s="639"/>
      <c r="AD18" s="640">
        <v>79713</v>
      </c>
      <c r="AE18" s="640"/>
      <c r="AF18" s="640"/>
      <c r="AG18" s="640"/>
      <c r="AH18" s="640"/>
      <c r="AI18" s="640"/>
      <c r="AJ18" s="640"/>
      <c r="AK18" s="640"/>
      <c r="AL18" s="641">
        <v>0.7</v>
      </c>
      <c r="AM18" s="642"/>
      <c r="AN18" s="642"/>
      <c r="AO18" s="643"/>
      <c r="AP18" s="633" t="s">
        <v>276</v>
      </c>
      <c r="AQ18" s="634"/>
      <c r="AR18" s="634"/>
      <c r="AS18" s="634"/>
      <c r="AT18" s="634"/>
      <c r="AU18" s="634"/>
      <c r="AV18" s="634"/>
      <c r="AW18" s="634"/>
      <c r="AX18" s="634"/>
      <c r="AY18" s="634"/>
      <c r="AZ18" s="634"/>
      <c r="BA18" s="634"/>
      <c r="BB18" s="634"/>
      <c r="BC18" s="634"/>
      <c r="BD18" s="634"/>
      <c r="BE18" s="634"/>
      <c r="BF18" s="635"/>
      <c r="BG18" s="636" t="s">
        <v>140</v>
      </c>
      <c r="BH18" s="637"/>
      <c r="BI18" s="637"/>
      <c r="BJ18" s="637"/>
      <c r="BK18" s="637"/>
      <c r="BL18" s="637"/>
      <c r="BM18" s="637"/>
      <c r="BN18" s="638"/>
      <c r="BO18" s="639" t="s">
        <v>240</v>
      </c>
      <c r="BP18" s="639"/>
      <c r="BQ18" s="639"/>
      <c r="BR18" s="639"/>
      <c r="BS18" s="640" t="s">
        <v>140</v>
      </c>
      <c r="BT18" s="640"/>
      <c r="BU18" s="640"/>
      <c r="BV18" s="640"/>
      <c r="BW18" s="640"/>
      <c r="BX18" s="640"/>
      <c r="BY18" s="640"/>
      <c r="BZ18" s="640"/>
      <c r="CA18" s="640"/>
      <c r="CB18" s="644"/>
      <c r="CD18" s="633" t="s">
        <v>277</v>
      </c>
      <c r="CE18" s="634"/>
      <c r="CF18" s="634"/>
      <c r="CG18" s="634"/>
      <c r="CH18" s="634"/>
      <c r="CI18" s="634"/>
      <c r="CJ18" s="634"/>
      <c r="CK18" s="634"/>
      <c r="CL18" s="634"/>
      <c r="CM18" s="634"/>
      <c r="CN18" s="634"/>
      <c r="CO18" s="634"/>
      <c r="CP18" s="634"/>
      <c r="CQ18" s="635"/>
      <c r="CR18" s="636" t="s">
        <v>240</v>
      </c>
      <c r="CS18" s="637"/>
      <c r="CT18" s="637"/>
      <c r="CU18" s="637"/>
      <c r="CV18" s="637"/>
      <c r="CW18" s="637"/>
      <c r="CX18" s="637"/>
      <c r="CY18" s="638"/>
      <c r="CZ18" s="639" t="s">
        <v>249</v>
      </c>
      <c r="DA18" s="639"/>
      <c r="DB18" s="639"/>
      <c r="DC18" s="639"/>
      <c r="DD18" s="645" t="s">
        <v>240</v>
      </c>
      <c r="DE18" s="637"/>
      <c r="DF18" s="637"/>
      <c r="DG18" s="637"/>
      <c r="DH18" s="637"/>
      <c r="DI18" s="637"/>
      <c r="DJ18" s="637"/>
      <c r="DK18" s="637"/>
      <c r="DL18" s="637"/>
      <c r="DM18" s="637"/>
      <c r="DN18" s="637"/>
      <c r="DO18" s="637"/>
      <c r="DP18" s="638"/>
      <c r="DQ18" s="645" t="s">
        <v>140</v>
      </c>
      <c r="DR18" s="637"/>
      <c r="DS18" s="637"/>
      <c r="DT18" s="637"/>
      <c r="DU18" s="637"/>
      <c r="DV18" s="637"/>
      <c r="DW18" s="637"/>
      <c r="DX18" s="637"/>
      <c r="DY18" s="637"/>
      <c r="DZ18" s="637"/>
      <c r="EA18" s="637"/>
      <c r="EB18" s="637"/>
      <c r="EC18" s="646"/>
    </row>
    <row r="19" spans="2:133" ht="11.25" customHeight="1" x14ac:dyDescent="0.2">
      <c r="B19" s="633" t="s">
        <v>278</v>
      </c>
      <c r="C19" s="634"/>
      <c r="D19" s="634"/>
      <c r="E19" s="634"/>
      <c r="F19" s="634"/>
      <c r="G19" s="634"/>
      <c r="H19" s="634"/>
      <c r="I19" s="634"/>
      <c r="J19" s="634"/>
      <c r="K19" s="634"/>
      <c r="L19" s="634"/>
      <c r="M19" s="634"/>
      <c r="N19" s="634"/>
      <c r="O19" s="634"/>
      <c r="P19" s="634"/>
      <c r="Q19" s="635"/>
      <c r="R19" s="636">
        <v>77259</v>
      </c>
      <c r="S19" s="637"/>
      <c r="T19" s="637"/>
      <c r="U19" s="637"/>
      <c r="V19" s="637"/>
      <c r="W19" s="637"/>
      <c r="X19" s="637"/>
      <c r="Y19" s="638"/>
      <c r="Z19" s="639">
        <v>0.4</v>
      </c>
      <c r="AA19" s="639"/>
      <c r="AB19" s="639"/>
      <c r="AC19" s="639"/>
      <c r="AD19" s="640">
        <v>77259</v>
      </c>
      <c r="AE19" s="640"/>
      <c r="AF19" s="640"/>
      <c r="AG19" s="640"/>
      <c r="AH19" s="640"/>
      <c r="AI19" s="640"/>
      <c r="AJ19" s="640"/>
      <c r="AK19" s="640"/>
      <c r="AL19" s="641">
        <v>0.7</v>
      </c>
      <c r="AM19" s="642"/>
      <c r="AN19" s="642"/>
      <c r="AO19" s="643"/>
      <c r="AP19" s="633" t="s">
        <v>279</v>
      </c>
      <c r="AQ19" s="634"/>
      <c r="AR19" s="634"/>
      <c r="AS19" s="634"/>
      <c r="AT19" s="634"/>
      <c r="AU19" s="634"/>
      <c r="AV19" s="634"/>
      <c r="AW19" s="634"/>
      <c r="AX19" s="634"/>
      <c r="AY19" s="634"/>
      <c r="AZ19" s="634"/>
      <c r="BA19" s="634"/>
      <c r="BB19" s="634"/>
      <c r="BC19" s="634"/>
      <c r="BD19" s="634"/>
      <c r="BE19" s="634"/>
      <c r="BF19" s="635"/>
      <c r="BG19" s="636">
        <v>514748</v>
      </c>
      <c r="BH19" s="637"/>
      <c r="BI19" s="637"/>
      <c r="BJ19" s="637"/>
      <c r="BK19" s="637"/>
      <c r="BL19" s="637"/>
      <c r="BM19" s="637"/>
      <c r="BN19" s="638"/>
      <c r="BO19" s="639">
        <v>6.1</v>
      </c>
      <c r="BP19" s="639"/>
      <c r="BQ19" s="639"/>
      <c r="BR19" s="639"/>
      <c r="BS19" s="640" t="s">
        <v>240</v>
      </c>
      <c r="BT19" s="640"/>
      <c r="BU19" s="640"/>
      <c r="BV19" s="640"/>
      <c r="BW19" s="640"/>
      <c r="BX19" s="640"/>
      <c r="BY19" s="640"/>
      <c r="BZ19" s="640"/>
      <c r="CA19" s="640"/>
      <c r="CB19" s="644"/>
      <c r="CD19" s="633" t="s">
        <v>280</v>
      </c>
      <c r="CE19" s="634"/>
      <c r="CF19" s="634"/>
      <c r="CG19" s="634"/>
      <c r="CH19" s="634"/>
      <c r="CI19" s="634"/>
      <c r="CJ19" s="634"/>
      <c r="CK19" s="634"/>
      <c r="CL19" s="634"/>
      <c r="CM19" s="634"/>
      <c r="CN19" s="634"/>
      <c r="CO19" s="634"/>
      <c r="CP19" s="634"/>
      <c r="CQ19" s="635"/>
      <c r="CR19" s="636" t="s">
        <v>240</v>
      </c>
      <c r="CS19" s="637"/>
      <c r="CT19" s="637"/>
      <c r="CU19" s="637"/>
      <c r="CV19" s="637"/>
      <c r="CW19" s="637"/>
      <c r="CX19" s="637"/>
      <c r="CY19" s="638"/>
      <c r="CZ19" s="639" t="s">
        <v>240</v>
      </c>
      <c r="DA19" s="639"/>
      <c r="DB19" s="639"/>
      <c r="DC19" s="639"/>
      <c r="DD19" s="645" t="s">
        <v>240</v>
      </c>
      <c r="DE19" s="637"/>
      <c r="DF19" s="637"/>
      <c r="DG19" s="637"/>
      <c r="DH19" s="637"/>
      <c r="DI19" s="637"/>
      <c r="DJ19" s="637"/>
      <c r="DK19" s="637"/>
      <c r="DL19" s="637"/>
      <c r="DM19" s="637"/>
      <c r="DN19" s="637"/>
      <c r="DO19" s="637"/>
      <c r="DP19" s="638"/>
      <c r="DQ19" s="645" t="s">
        <v>249</v>
      </c>
      <c r="DR19" s="637"/>
      <c r="DS19" s="637"/>
      <c r="DT19" s="637"/>
      <c r="DU19" s="637"/>
      <c r="DV19" s="637"/>
      <c r="DW19" s="637"/>
      <c r="DX19" s="637"/>
      <c r="DY19" s="637"/>
      <c r="DZ19" s="637"/>
      <c r="EA19" s="637"/>
      <c r="EB19" s="637"/>
      <c r="EC19" s="646"/>
    </row>
    <row r="20" spans="2:133" ht="11.25" customHeight="1" x14ac:dyDescent="0.2">
      <c r="B20" s="649" t="s">
        <v>281</v>
      </c>
      <c r="C20" s="650"/>
      <c r="D20" s="650"/>
      <c r="E20" s="650"/>
      <c r="F20" s="650"/>
      <c r="G20" s="650"/>
      <c r="H20" s="650"/>
      <c r="I20" s="650"/>
      <c r="J20" s="650"/>
      <c r="K20" s="650"/>
      <c r="L20" s="650"/>
      <c r="M20" s="650"/>
      <c r="N20" s="650"/>
      <c r="O20" s="650"/>
      <c r="P20" s="650"/>
      <c r="Q20" s="651"/>
      <c r="R20" s="636">
        <v>2454</v>
      </c>
      <c r="S20" s="637"/>
      <c r="T20" s="637"/>
      <c r="U20" s="637"/>
      <c r="V20" s="637"/>
      <c r="W20" s="637"/>
      <c r="X20" s="637"/>
      <c r="Y20" s="638"/>
      <c r="Z20" s="639">
        <v>0</v>
      </c>
      <c r="AA20" s="639"/>
      <c r="AB20" s="639"/>
      <c r="AC20" s="639"/>
      <c r="AD20" s="640">
        <v>2454</v>
      </c>
      <c r="AE20" s="640"/>
      <c r="AF20" s="640"/>
      <c r="AG20" s="640"/>
      <c r="AH20" s="640"/>
      <c r="AI20" s="640"/>
      <c r="AJ20" s="640"/>
      <c r="AK20" s="640"/>
      <c r="AL20" s="641">
        <v>0</v>
      </c>
      <c r="AM20" s="642"/>
      <c r="AN20" s="642"/>
      <c r="AO20" s="643"/>
      <c r="AP20" s="633" t="s">
        <v>282</v>
      </c>
      <c r="AQ20" s="634"/>
      <c r="AR20" s="634"/>
      <c r="AS20" s="634"/>
      <c r="AT20" s="634"/>
      <c r="AU20" s="634"/>
      <c r="AV20" s="634"/>
      <c r="AW20" s="634"/>
      <c r="AX20" s="634"/>
      <c r="AY20" s="634"/>
      <c r="AZ20" s="634"/>
      <c r="BA20" s="634"/>
      <c r="BB20" s="634"/>
      <c r="BC20" s="634"/>
      <c r="BD20" s="634"/>
      <c r="BE20" s="634"/>
      <c r="BF20" s="635"/>
      <c r="BG20" s="636">
        <v>514748</v>
      </c>
      <c r="BH20" s="637"/>
      <c r="BI20" s="637"/>
      <c r="BJ20" s="637"/>
      <c r="BK20" s="637"/>
      <c r="BL20" s="637"/>
      <c r="BM20" s="637"/>
      <c r="BN20" s="638"/>
      <c r="BO20" s="639">
        <v>6.1</v>
      </c>
      <c r="BP20" s="639"/>
      <c r="BQ20" s="639"/>
      <c r="BR20" s="639"/>
      <c r="BS20" s="640" t="s">
        <v>249</v>
      </c>
      <c r="BT20" s="640"/>
      <c r="BU20" s="640"/>
      <c r="BV20" s="640"/>
      <c r="BW20" s="640"/>
      <c r="BX20" s="640"/>
      <c r="BY20" s="640"/>
      <c r="BZ20" s="640"/>
      <c r="CA20" s="640"/>
      <c r="CB20" s="644"/>
      <c r="CD20" s="633" t="s">
        <v>283</v>
      </c>
      <c r="CE20" s="634"/>
      <c r="CF20" s="634"/>
      <c r="CG20" s="634"/>
      <c r="CH20" s="634"/>
      <c r="CI20" s="634"/>
      <c r="CJ20" s="634"/>
      <c r="CK20" s="634"/>
      <c r="CL20" s="634"/>
      <c r="CM20" s="634"/>
      <c r="CN20" s="634"/>
      <c r="CO20" s="634"/>
      <c r="CP20" s="634"/>
      <c r="CQ20" s="635"/>
      <c r="CR20" s="636">
        <v>20609332</v>
      </c>
      <c r="CS20" s="637"/>
      <c r="CT20" s="637"/>
      <c r="CU20" s="637"/>
      <c r="CV20" s="637"/>
      <c r="CW20" s="637"/>
      <c r="CX20" s="637"/>
      <c r="CY20" s="638"/>
      <c r="CZ20" s="639">
        <v>100</v>
      </c>
      <c r="DA20" s="639"/>
      <c r="DB20" s="639"/>
      <c r="DC20" s="639"/>
      <c r="DD20" s="645">
        <v>1759586</v>
      </c>
      <c r="DE20" s="637"/>
      <c r="DF20" s="637"/>
      <c r="DG20" s="637"/>
      <c r="DH20" s="637"/>
      <c r="DI20" s="637"/>
      <c r="DJ20" s="637"/>
      <c r="DK20" s="637"/>
      <c r="DL20" s="637"/>
      <c r="DM20" s="637"/>
      <c r="DN20" s="637"/>
      <c r="DO20" s="637"/>
      <c r="DP20" s="638"/>
      <c r="DQ20" s="645">
        <v>13734438</v>
      </c>
      <c r="DR20" s="637"/>
      <c r="DS20" s="637"/>
      <c r="DT20" s="637"/>
      <c r="DU20" s="637"/>
      <c r="DV20" s="637"/>
      <c r="DW20" s="637"/>
      <c r="DX20" s="637"/>
      <c r="DY20" s="637"/>
      <c r="DZ20" s="637"/>
      <c r="EA20" s="637"/>
      <c r="EB20" s="637"/>
      <c r="EC20" s="646"/>
    </row>
    <row r="21" spans="2:133" ht="11.25" customHeight="1" x14ac:dyDescent="0.2">
      <c r="B21" s="633" t="s">
        <v>284</v>
      </c>
      <c r="C21" s="634"/>
      <c r="D21" s="634"/>
      <c r="E21" s="634"/>
      <c r="F21" s="634"/>
      <c r="G21" s="634"/>
      <c r="H21" s="634"/>
      <c r="I21" s="634"/>
      <c r="J21" s="634"/>
      <c r="K21" s="634"/>
      <c r="L21" s="634"/>
      <c r="M21" s="634"/>
      <c r="N21" s="634"/>
      <c r="O21" s="634"/>
      <c r="P21" s="634"/>
      <c r="Q21" s="635"/>
      <c r="R21" s="636">
        <v>2298912</v>
      </c>
      <c r="S21" s="637"/>
      <c r="T21" s="637"/>
      <c r="U21" s="637"/>
      <c r="V21" s="637"/>
      <c r="W21" s="637"/>
      <c r="X21" s="637"/>
      <c r="Y21" s="638"/>
      <c r="Z21" s="639">
        <v>10.8</v>
      </c>
      <c r="AA21" s="639"/>
      <c r="AB21" s="639"/>
      <c r="AC21" s="639"/>
      <c r="AD21" s="640">
        <v>2018782</v>
      </c>
      <c r="AE21" s="640"/>
      <c r="AF21" s="640"/>
      <c r="AG21" s="640"/>
      <c r="AH21" s="640"/>
      <c r="AI21" s="640"/>
      <c r="AJ21" s="640"/>
      <c r="AK21" s="640"/>
      <c r="AL21" s="641">
        <v>17.100000000000001</v>
      </c>
      <c r="AM21" s="642"/>
      <c r="AN21" s="642"/>
      <c r="AO21" s="643"/>
      <c r="AP21" s="633" t="s">
        <v>285</v>
      </c>
      <c r="AQ21" s="652"/>
      <c r="AR21" s="652"/>
      <c r="AS21" s="652"/>
      <c r="AT21" s="652"/>
      <c r="AU21" s="652"/>
      <c r="AV21" s="652"/>
      <c r="AW21" s="652"/>
      <c r="AX21" s="652"/>
      <c r="AY21" s="652"/>
      <c r="AZ21" s="652"/>
      <c r="BA21" s="652"/>
      <c r="BB21" s="652"/>
      <c r="BC21" s="652"/>
      <c r="BD21" s="652"/>
      <c r="BE21" s="652"/>
      <c r="BF21" s="653"/>
      <c r="BG21" s="636" t="s">
        <v>140</v>
      </c>
      <c r="BH21" s="637"/>
      <c r="BI21" s="637"/>
      <c r="BJ21" s="637"/>
      <c r="BK21" s="637"/>
      <c r="BL21" s="637"/>
      <c r="BM21" s="637"/>
      <c r="BN21" s="638"/>
      <c r="BO21" s="639" t="s">
        <v>249</v>
      </c>
      <c r="BP21" s="639"/>
      <c r="BQ21" s="639"/>
      <c r="BR21" s="639"/>
      <c r="BS21" s="640" t="s">
        <v>240</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286</v>
      </c>
      <c r="C22" s="634"/>
      <c r="D22" s="634"/>
      <c r="E22" s="634"/>
      <c r="F22" s="634"/>
      <c r="G22" s="634"/>
      <c r="H22" s="634"/>
      <c r="I22" s="634"/>
      <c r="J22" s="634"/>
      <c r="K22" s="634"/>
      <c r="L22" s="634"/>
      <c r="M22" s="634"/>
      <c r="N22" s="634"/>
      <c r="O22" s="634"/>
      <c r="P22" s="634"/>
      <c r="Q22" s="635"/>
      <c r="R22" s="636">
        <v>2018782</v>
      </c>
      <c r="S22" s="637"/>
      <c r="T22" s="637"/>
      <c r="U22" s="637"/>
      <c r="V22" s="637"/>
      <c r="W22" s="637"/>
      <c r="X22" s="637"/>
      <c r="Y22" s="638"/>
      <c r="Z22" s="639">
        <v>9.5</v>
      </c>
      <c r="AA22" s="639"/>
      <c r="AB22" s="639"/>
      <c r="AC22" s="639"/>
      <c r="AD22" s="640">
        <v>2018782</v>
      </c>
      <c r="AE22" s="640"/>
      <c r="AF22" s="640"/>
      <c r="AG22" s="640"/>
      <c r="AH22" s="640"/>
      <c r="AI22" s="640"/>
      <c r="AJ22" s="640"/>
      <c r="AK22" s="640"/>
      <c r="AL22" s="641">
        <v>17.100000000000001</v>
      </c>
      <c r="AM22" s="642"/>
      <c r="AN22" s="642"/>
      <c r="AO22" s="643"/>
      <c r="AP22" s="633" t="s">
        <v>287</v>
      </c>
      <c r="AQ22" s="652"/>
      <c r="AR22" s="652"/>
      <c r="AS22" s="652"/>
      <c r="AT22" s="652"/>
      <c r="AU22" s="652"/>
      <c r="AV22" s="652"/>
      <c r="AW22" s="652"/>
      <c r="AX22" s="652"/>
      <c r="AY22" s="652"/>
      <c r="AZ22" s="652"/>
      <c r="BA22" s="652"/>
      <c r="BB22" s="652"/>
      <c r="BC22" s="652"/>
      <c r="BD22" s="652"/>
      <c r="BE22" s="652"/>
      <c r="BF22" s="653"/>
      <c r="BG22" s="636" t="s">
        <v>140</v>
      </c>
      <c r="BH22" s="637"/>
      <c r="BI22" s="637"/>
      <c r="BJ22" s="637"/>
      <c r="BK22" s="637"/>
      <c r="BL22" s="637"/>
      <c r="BM22" s="637"/>
      <c r="BN22" s="638"/>
      <c r="BO22" s="639" t="s">
        <v>240</v>
      </c>
      <c r="BP22" s="639"/>
      <c r="BQ22" s="639"/>
      <c r="BR22" s="639"/>
      <c r="BS22" s="640" t="s">
        <v>249</v>
      </c>
      <c r="BT22" s="640"/>
      <c r="BU22" s="640"/>
      <c r="BV22" s="640"/>
      <c r="BW22" s="640"/>
      <c r="BX22" s="640"/>
      <c r="BY22" s="640"/>
      <c r="BZ22" s="640"/>
      <c r="CA22" s="640"/>
      <c r="CB22" s="644"/>
      <c r="CD22" s="618" t="s">
        <v>288</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289</v>
      </c>
      <c r="C23" s="634"/>
      <c r="D23" s="634"/>
      <c r="E23" s="634"/>
      <c r="F23" s="634"/>
      <c r="G23" s="634"/>
      <c r="H23" s="634"/>
      <c r="I23" s="634"/>
      <c r="J23" s="634"/>
      <c r="K23" s="634"/>
      <c r="L23" s="634"/>
      <c r="M23" s="634"/>
      <c r="N23" s="634"/>
      <c r="O23" s="634"/>
      <c r="P23" s="634"/>
      <c r="Q23" s="635"/>
      <c r="R23" s="636">
        <v>280130</v>
      </c>
      <c r="S23" s="637"/>
      <c r="T23" s="637"/>
      <c r="U23" s="637"/>
      <c r="V23" s="637"/>
      <c r="W23" s="637"/>
      <c r="X23" s="637"/>
      <c r="Y23" s="638"/>
      <c r="Z23" s="639">
        <v>1.3</v>
      </c>
      <c r="AA23" s="639"/>
      <c r="AB23" s="639"/>
      <c r="AC23" s="639"/>
      <c r="AD23" s="640" t="s">
        <v>140</v>
      </c>
      <c r="AE23" s="640"/>
      <c r="AF23" s="640"/>
      <c r="AG23" s="640"/>
      <c r="AH23" s="640"/>
      <c r="AI23" s="640"/>
      <c r="AJ23" s="640"/>
      <c r="AK23" s="640"/>
      <c r="AL23" s="641" t="s">
        <v>249</v>
      </c>
      <c r="AM23" s="642"/>
      <c r="AN23" s="642"/>
      <c r="AO23" s="643"/>
      <c r="AP23" s="633" t="s">
        <v>290</v>
      </c>
      <c r="AQ23" s="652"/>
      <c r="AR23" s="652"/>
      <c r="AS23" s="652"/>
      <c r="AT23" s="652"/>
      <c r="AU23" s="652"/>
      <c r="AV23" s="652"/>
      <c r="AW23" s="652"/>
      <c r="AX23" s="652"/>
      <c r="AY23" s="652"/>
      <c r="AZ23" s="652"/>
      <c r="BA23" s="652"/>
      <c r="BB23" s="652"/>
      <c r="BC23" s="652"/>
      <c r="BD23" s="652"/>
      <c r="BE23" s="652"/>
      <c r="BF23" s="653"/>
      <c r="BG23" s="636">
        <v>514748</v>
      </c>
      <c r="BH23" s="637"/>
      <c r="BI23" s="637"/>
      <c r="BJ23" s="637"/>
      <c r="BK23" s="637"/>
      <c r="BL23" s="637"/>
      <c r="BM23" s="637"/>
      <c r="BN23" s="638"/>
      <c r="BO23" s="639">
        <v>6.1</v>
      </c>
      <c r="BP23" s="639"/>
      <c r="BQ23" s="639"/>
      <c r="BR23" s="639"/>
      <c r="BS23" s="640" t="s">
        <v>140</v>
      </c>
      <c r="BT23" s="640"/>
      <c r="BU23" s="640"/>
      <c r="BV23" s="640"/>
      <c r="BW23" s="640"/>
      <c r="BX23" s="640"/>
      <c r="BY23" s="640"/>
      <c r="BZ23" s="640"/>
      <c r="CA23" s="640"/>
      <c r="CB23" s="644"/>
      <c r="CD23" s="618" t="s">
        <v>228</v>
      </c>
      <c r="CE23" s="619"/>
      <c r="CF23" s="619"/>
      <c r="CG23" s="619"/>
      <c r="CH23" s="619"/>
      <c r="CI23" s="619"/>
      <c r="CJ23" s="619"/>
      <c r="CK23" s="619"/>
      <c r="CL23" s="619"/>
      <c r="CM23" s="619"/>
      <c r="CN23" s="619"/>
      <c r="CO23" s="619"/>
      <c r="CP23" s="619"/>
      <c r="CQ23" s="620"/>
      <c r="CR23" s="618" t="s">
        <v>291</v>
      </c>
      <c r="CS23" s="619"/>
      <c r="CT23" s="619"/>
      <c r="CU23" s="619"/>
      <c r="CV23" s="619"/>
      <c r="CW23" s="619"/>
      <c r="CX23" s="619"/>
      <c r="CY23" s="620"/>
      <c r="CZ23" s="618" t="s">
        <v>292</v>
      </c>
      <c r="DA23" s="619"/>
      <c r="DB23" s="619"/>
      <c r="DC23" s="620"/>
      <c r="DD23" s="618" t="s">
        <v>293</v>
      </c>
      <c r="DE23" s="619"/>
      <c r="DF23" s="619"/>
      <c r="DG23" s="619"/>
      <c r="DH23" s="619"/>
      <c r="DI23" s="619"/>
      <c r="DJ23" s="619"/>
      <c r="DK23" s="620"/>
      <c r="DL23" s="663" t="s">
        <v>294</v>
      </c>
      <c r="DM23" s="664"/>
      <c r="DN23" s="664"/>
      <c r="DO23" s="664"/>
      <c r="DP23" s="664"/>
      <c r="DQ23" s="664"/>
      <c r="DR23" s="664"/>
      <c r="DS23" s="664"/>
      <c r="DT23" s="664"/>
      <c r="DU23" s="664"/>
      <c r="DV23" s="665"/>
      <c r="DW23" s="618" t="s">
        <v>295</v>
      </c>
      <c r="DX23" s="619"/>
      <c r="DY23" s="619"/>
      <c r="DZ23" s="619"/>
      <c r="EA23" s="619"/>
      <c r="EB23" s="619"/>
      <c r="EC23" s="620"/>
    </row>
    <row r="24" spans="2:133" ht="11.25" customHeight="1" x14ac:dyDescent="0.2">
      <c r="B24" s="633" t="s">
        <v>296</v>
      </c>
      <c r="C24" s="634"/>
      <c r="D24" s="634"/>
      <c r="E24" s="634"/>
      <c r="F24" s="634"/>
      <c r="G24" s="634"/>
      <c r="H24" s="634"/>
      <c r="I24" s="634"/>
      <c r="J24" s="634"/>
      <c r="K24" s="634"/>
      <c r="L24" s="634"/>
      <c r="M24" s="634"/>
      <c r="N24" s="634"/>
      <c r="O24" s="634"/>
      <c r="P24" s="634"/>
      <c r="Q24" s="635"/>
      <c r="R24" s="636" t="s">
        <v>140</v>
      </c>
      <c r="S24" s="637"/>
      <c r="T24" s="637"/>
      <c r="U24" s="637"/>
      <c r="V24" s="637"/>
      <c r="W24" s="637"/>
      <c r="X24" s="637"/>
      <c r="Y24" s="638"/>
      <c r="Z24" s="639" t="s">
        <v>140</v>
      </c>
      <c r="AA24" s="639"/>
      <c r="AB24" s="639"/>
      <c r="AC24" s="639"/>
      <c r="AD24" s="640" t="s">
        <v>249</v>
      </c>
      <c r="AE24" s="640"/>
      <c r="AF24" s="640"/>
      <c r="AG24" s="640"/>
      <c r="AH24" s="640"/>
      <c r="AI24" s="640"/>
      <c r="AJ24" s="640"/>
      <c r="AK24" s="640"/>
      <c r="AL24" s="641" t="s">
        <v>240</v>
      </c>
      <c r="AM24" s="642"/>
      <c r="AN24" s="642"/>
      <c r="AO24" s="643"/>
      <c r="AP24" s="633" t="s">
        <v>297</v>
      </c>
      <c r="AQ24" s="652"/>
      <c r="AR24" s="652"/>
      <c r="AS24" s="652"/>
      <c r="AT24" s="652"/>
      <c r="AU24" s="652"/>
      <c r="AV24" s="652"/>
      <c r="AW24" s="652"/>
      <c r="AX24" s="652"/>
      <c r="AY24" s="652"/>
      <c r="AZ24" s="652"/>
      <c r="BA24" s="652"/>
      <c r="BB24" s="652"/>
      <c r="BC24" s="652"/>
      <c r="BD24" s="652"/>
      <c r="BE24" s="652"/>
      <c r="BF24" s="653"/>
      <c r="BG24" s="636" t="s">
        <v>249</v>
      </c>
      <c r="BH24" s="637"/>
      <c r="BI24" s="637"/>
      <c r="BJ24" s="637"/>
      <c r="BK24" s="637"/>
      <c r="BL24" s="637"/>
      <c r="BM24" s="637"/>
      <c r="BN24" s="638"/>
      <c r="BO24" s="639" t="s">
        <v>240</v>
      </c>
      <c r="BP24" s="639"/>
      <c r="BQ24" s="639"/>
      <c r="BR24" s="639"/>
      <c r="BS24" s="640" t="s">
        <v>140</v>
      </c>
      <c r="BT24" s="640"/>
      <c r="BU24" s="640"/>
      <c r="BV24" s="640"/>
      <c r="BW24" s="640"/>
      <c r="BX24" s="640"/>
      <c r="BY24" s="640"/>
      <c r="BZ24" s="640"/>
      <c r="CA24" s="640"/>
      <c r="CB24" s="644"/>
      <c r="CD24" s="622" t="s">
        <v>298</v>
      </c>
      <c r="CE24" s="623"/>
      <c r="CF24" s="623"/>
      <c r="CG24" s="623"/>
      <c r="CH24" s="623"/>
      <c r="CI24" s="623"/>
      <c r="CJ24" s="623"/>
      <c r="CK24" s="623"/>
      <c r="CL24" s="623"/>
      <c r="CM24" s="623"/>
      <c r="CN24" s="623"/>
      <c r="CO24" s="623"/>
      <c r="CP24" s="623"/>
      <c r="CQ24" s="624"/>
      <c r="CR24" s="625">
        <v>10871378</v>
      </c>
      <c r="CS24" s="626"/>
      <c r="CT24" s="626"/>
      <c r="CU24" s="626"/>
      <c r="CV24" s="626"/>
      <c r="CW24" s="626"/>
      <c r="CX24" s="626"/>
      <c r="CY24" s="627"/>
      <c r="CZ24" s="630">
        <v>52.7</v>
      </c>
      <c r="DA24" s="631"/>
      <c r="DB24" s="631"/>
      <c r="DC24" s="647"/>
      <c r="DD24" s="666">
        <v>6325970</v>
      </c>
      <c r="DE24" s="626"/>
      <c r="DF24" s="626"/>
      <c r="DG24" s="626"/>
      <c r="DH24" s="626"/>
      <c r="DI24" s="626"/>
      <c r="DJ24" s="626"/>
      <c r="DK24" s="627"/>
      <c r="DL24" s="666">
        <v>6179541</v>
      </c>
      <c r="DM24" s="626"/>
      <c r="DN24" s="626"/>
      <c r="DO24" s="626"/>
      <c r="DP24" s="626"/>
      <c r="DQ24" s="626"/>
      <c r="DR24" s="626"/>
      <c r="DS24" s="626"/>
      <c r="DT24" s="626"/>
      <c r="DU24" s="626"/>
      <c r="DV24" s="627"/>
      <c r="DW24" s="630">
        <v>50.9</v>
      </c>
      <c r="DX24" s="631"/>
      <c r="DY24" s="631"/>
      <c r="DZ24" s="631"/>
      <c r="EA24" s="631"/>
      <c r="EB24" s="631"/>
      <c r="EC24" s="632"/>
    </row>
    <row r="25" spans="2:133" ht="11.25" customHeight="1" x14ac:dyDescent="0.2">
      <c r="B25" s="633" t="s">
        <v>299</v>
      </c>
      <c r="C25" s="634"/>
      <c r="D25" s="634"/>
      <c r="E25" s="634"/>
      <c r="F25" s="634"/>
      <c r="G25" s="634"/>
      <c r="H25" s="634"/>
      <c r="I25" s="634"/>
      <c r="J25" s="634"/>
      <c r="K25" s="634"/>
      <c r="L25" s="634"/>
      <c r="M25" s="634"/>
      <c r="N25" s="634"/>
      <c r="O25" s="634"/>
      <c r="P25" s="634"/>
      <c r="Q25" s="635"/>
      <c r="R25" s="636">
        <v>12567307</v>
      </c>
      <c r="S25" s="637"/>
      <c r="T25" s="637"/>
      <c r="U25" s="637"/>
      <c r="V25" s="637"/>
      <c r="W25" s="637"/>
      <c r="X25" s="637"/>
      <c r="Y25" s="638"/>
      <c r="Z25" s="639">
        <v>59.1</v>
      </c>
      <c r="AA25" s="639"/>
      <c r="AB25" s="639"/>
      <c r="AC25" s="639"/>
      <c r="AD25" s="640">
        <v>11772428</v>
      </c>
      <c r="AE25" s="640"/>
      <c r="AF25" s="640"/>
      <c r="AG25" s="640"/>
      <c r="AH25" s="640"/>
      <c r="AI25" s="640"/>
      <c r="AJ25" s="640"/>
      <c r="AK25" s="640"/>
      <c r="AL25" s="641">
        <v>99.4</v>
      </c>
      <c r="AM25" s="642"/>
      <c r="AN25" s="642"/>
      <c r="AO25" s="643"/>
      <c r="AP25" s="633" t="s">
        <v>300</v>
      </c>
      <c r="AQ25" s="652"/>
      <c r="AR25" s="652"/>
      <c r="AS25" s="652"/>
      <c r="AT25" s="652"/>
      <c r="AU25" s="652"/>
      <c r="AV25" s="652"/>
      <c r="AW25" s="652"/>
      <c r="AX25" s="652"/>
      <c r="AY25" s="652"/>
      <c r="AZ25" s="652"/>
      <c r="BA25" s="652"/>
      <c r="BB25" s="652"/>
      <c r="BC25" s="652"/>
      <c r="BD25" s="652"/>
      <c r="BE25" s="652"/>
      <c r="BF25" s="653"/>
      <c r="BG25" s="636" t="s">
        <v>140</v>
      </c>
      <c r="BH25" s="637"/>
      <c r="BI25" s="637"/>
      <c r="BJ25" s="637"/>
      <c r="BK25" s="637"/>
      <c r="BL25" s="637"/>
      <c r="BM25" s="637"/>
      <c r="BN25" s="638"/>
      <c r="BO25" s="639" t="s">
        <v>240</v>
      </c>
      <c r="BP25" s="639"/>
      <c r="BQ25" s="639"/>
      <c r="BR25" s="639"/>
      <c r="BS25" s="640" t="s">
        <v>240</v>
      </c>
      <c r="BT25" s="640"/>
      <c r="BU25" s="640"/>
      <c r="BV25" s="640"/>
      <c r="BW25" s="640"/>
      <c r="BX25" s="640"/>
      <c r="BY25" s="640"/>
      <c r="BZ25" s="640"/>
      <c r="CA25" s="640"/>
      <c r="CB25" s="644"/>
      <c r="CD25" s="633" t="s">
        <v>301</v>
      </c>
      <c r="CE25" s="634"/>
      <c r="CF25" s="634"/>
      <c r="CG25" s="634"/>
      <c r="CH25" s="634"/>
      <c r="CI25" s="634"/>
      <c r="CJ25" s="634"/>
      <c r="CK25" s="634"/>
      <c r="CL25" s="634"/>
      <c r="CM25" s="634"/>
      <c r="CN25" s="634"/>
      <c r="CO25" s="634"/>
      <c r="CP25" s="634"/>
      <c r="CQ25" s="635"/>
      <c r="CR25" s="636">
        <v>2902724</v>
      </c>
      <c r="CS25" s="669"/>
      <c r="CT25" s="669"/>
      <c r="CU25" s="669"/>
      <c r="CV25" s="669"/>
      <c r="CW25" s="669"/>
      <c r="CX25" s="669"/>
      <c r="CY25" s="670"/>
      <c r="CZ25" s="641">
        <v>14.1</v>
      </c>
      <c r="DA25" s="667"/>
      <c r="DB25" s="667"/>
      <c r="DC25" s="671"/>
      <c r="DD25" s="645">
        <v>2652131</v>
      </c>
      <c r="DE25" s="669"/>
      <c r="DF25" s="669"/>
      <c r="DG25" s="669"/>
      <c r="DH25" s="669"/>
      <c r="DI25" s="669"/>
      <c r="DJ25" s="669"/>
      <c r="DK25" s="670"/>
      <c r="DL25" s="645">
        <v>2591867</v>
      </c>
      <c r="DM25" s="669"/>
      <c r="DN25" s="669"/>
      <c r="DO25" s="669"/>
      <c r="DP25" s="669"/>
      <c r="DQ25" s="669"/>
      <c r="DR25" s="669"/>
      <c r="DS25" s="669"/>
      <c r="DT25" s="669"/>
      <c r="DU25" s="669"/>
      <c r="DV25" s="670"/>
      <c r="DW25" s="641">
        <v>21.3</v>
      </c>
      <c r="DX25" s="667"/>
      <c r="DY25" s="667"/>
      <c r="DZ25" s="667"/>
      <c r="EA25" s="667"/>
      <c r="EB25" s="667"/>
      <c r="EC25" s="668"/>
    </row>
    <row r="26" spans="2:133" ht="11.25" customHeight="1" x14ac:dyDescent="0.2">
      <c r="B26" s="633" t="s">
        <v>302</v>
      </c>
      <c r="C26" s="634"/>
      <c r="D26" s="634"/>
      <c r="E26" s="634"/>
      <c r="F26" s="634"/>
      <c r="G26" s="634"/>
      <c r="H26" s="634"/>
      <c r="I26" s="634"/>
      <c r="J26" s="634"/>
      <c r="K26" s="634"/>
      <c r="L26" s="634"/>
      <c r="M26" s="634"/>
      <c r="N26" s="634"/>
      <c r="O26" s="634"/>
      <c r="P26" s="634"/>
      <c r="Q26" s="635"/>
      <c r="R26" s="636">
        <v>7596</v>
      </c>
      <c r="S26" s="637"/>
      <c r="T26" s="637"/>
      <c r="U26" s="637"/>
      <c r="V26" s="637"/>
      <c r="W26" s="637"/>
      <c r="X26" s="637"/>
      <c r="Y26" s="638"/>
      <c r="Z26" s="639">
        <v>0</v>
      </c>
      <c r="AA26" s="639"/>
      <c r="AB26" s="639"/>
      <c r="AC26" s="639"/>
      <c r="AD26" s="640">
        <v>7596</v>
      </c>
      <c r="AE26" s="640"/>
      <c r="AF26" s="640"/>
      <c r="AG26" s="640"/>
      <c r="AH26" s="640"/>
      <c r="AI26" s="640"/>
      <c r="AJ26" s="640"/>
      <c r="AK26" s="640"/>
      <c r="AL26" s="641">
        <v>0.1</v>
      </c>
      <c r="AM26" s="642"/>
      <c r="AN26" s="642"/>
      <c r="AO26" s="643"/>
      <c r="AP26" s="633" t="s">
        <v>303</v>
      </c>
      <c r="AQ26" s="652"/>
      <c r="AR26" s="652"/>
      <c r="AS26" s="652"/>
      <c r="AT26" s="652"/>
      <c r="AU26" s="652"/>
      <c r="AV26" s="652"/>
      <c r="AW26" s="652"/>
      <c r="AX26" s="652"/>
      <c r="AY26" s="652"/>
      <c r="AZ26" s="652"/>
      <c r="BA26" s="652"/>
      <c r="BB26" s="652"/>
      <c r="BC26" s="652"/>
      <c r="BD26" s="652"/>
      <c r="BE26" s="652"/>
      <c r="BF26" s="653"/>
      <c r="BG26" s="636" t="s">
        <v>240</v>
      </c>
      <c r="BH26" s="637"/>
      <c r="BI26" s="637"/>
      <c r="BJ26" s="637"/>
      <c r="BK26" s="637"/>
      <c r="BL26" s="637"/>
      <c r="BM26" s="637"/>
      <c r="BN26" s="638"/>
      <c r="BO26" s="639" t="s">
        <v>249</v>
      </c>
      <c r="BP26" s="639"/>
      <c r="BQ26" s="639"/>
      <c r="BR26" s="639"/>
      <c r="BS26" s="640" t="s">
        <v>140</v>
      </c>
      <c r="BT26" s="640"/>
      <c r="BU26" s="640"/>
      <c r="BV26" s="640"/>
      <c r="BW26" s="640"/>
      <c r="BX26" s="640"/>
      <c r="BY26" s="640"/>
      <c r="BZ26" s="640"/>
      <c r="CA26" s="640"/>
      <c r="CB26" s="644"/>
      <c r="CD26" s="633" t="s">
        <v>304</v>
      </c>
      <c r="CE26" s="634"/>
      <c r="CF26" s="634"/>
      <c r="CG26" s="634"/>
      <c r="CH26" s="634"/>
      <c r="CI26" s="634"/>
      <c r="CJ26" s="634"/>
      <c r="CK26" s="634"/>
      <c r="CL26" s="634"/>
      <c r="CM26" s="634"/>
      <c r="CN26" s="634"/>
      <c r="CO26" s="634"/>
      <c r="CP26" s="634"/>
      <c r="CQ26" s="635"/>
      <c r="CR26" s="636">
        <v>1654889</v>
      </c>
      <c r="CS26" s="637"/>
      <c r="CT26" s="637"/>
      <c r="CU26" s="637"/>
      <c r="CV26" s="637"/>
      <c r="CW26" s="637"/>
      <c r="CX26" s="637"/>
      <c r="CY26" s="638"/>
      <c r="CZ26" s="641">
        <v>8</v>
      </c>
      <c r="DA26" s="667"/>
      <c r="DB26" s="667"/>
      <c r="DC26" s="671"/>
      <c r="DD26" s="645">
        <v>1404296</v>
      </c>
      <c r="DE26" s="637"/>
      <c r="DF26" s="637"/>
      <c r="DG26" s="637"/>
      <c r="DH26" s="637"/>
      <c r="DI26" s="637"/>
      <c r="DJ26" s="637"/>
      <c r="DK26" s="638"/>
      <c r="DL26" s="645" t="s">
        <v>240</v>
      </c>
      <c r="DM26" s="637"/>
      <c r="DN26" s="637"/>
      <c r="DO26" s="637"/>
      <c r="DP26" s="637"/>
      <c r="DQ26" s="637"/>
      <c r="DR26" s="637"/>
      <c r="DS26" s="637"/>
      <c r="DT26" s="637"/>
      <c r="DU26" s="637"/>
      <c r="DV26" s="638"/>
      <c r="DW26" s="641" t="s">
        <v>240</v>
      </c>
      <c r="DX26" s="667"/>
      <c r="DY26" s="667"/>
      <c r="DZ26" s="667"/>
      <c r="EA26" s="667"/>
      <c r="EB26" s="667"/>
      <c r="EC26" s="668"/>
    </row>
    <row r="27" spans="2:133" ht="11.25" customHeight="1" x14ac:dyDescent="0.2">
      <c r="B27" s="633" t="s">
        <v>305</v>
      </c>
      <c r="C27" s="634"/>
      <c r="D27" s="634"/>
      <c r="E27" s="634"/>
      <c r="F27" s="634"/>
      <c r="G27" s="634"/>
      <c r="H27" s="634"/>
      <c r="I27" s="634"/>
      <c r="J27" s="634"/>
      <c r="K27" s="634"/>
      <c r="L27" s="634"/>
      <c r="M27" s="634"/>
      <c r="N27" s="634"/>
      <c r="O27" s="634"/>
      <c r="P27" s="634"/>
      <c r="Q27" s="635"/>
      <c r="R27" s="636">
        <v>48190</v>
      </c>
      <c r="S27" s="637"/>
      <c r="T27" s="637"/>
      <c r="U27" s="637"/>
      <c r="V27" s="637"/>
      <c r="W27" s="637"/>
      <c r="X27" s="637"/>
      <c r="Y27" s="638"/>
      <c r="Z27" s="639">
        <v>0.2</v>
      </c>
      <c r="AA27" s="639"/>
      <c r="AB27" s="639"/>
      <c r="AC27" s="639"/>
      <c r="AD27" s="640" t="s">
        <v>240</v>
      </c>
      <c r="AE27" s="640"/>
      <c r="AF27" s="640"/>
      <c r="AG27" s="640"/>
      <c r="AH27" s="640"/>
      <c r="AI27" s="640"/>
      <c r="AJ27" s="640"/>
      <c r="AK27" s="640"/>
      <c r="AL27" s="641" t="s">
        <v>249</v>
      </c>
      <c r="AM27" s="642"/>
      <c r="AN27" s="642"/>
      <c r="AO27" s="643"/>
      <c r="AP27" s="633" t="s">
        <v>306</v>
      </c>
      <c r="AQ27" s="634"/>
      <c r="AR27" s="634"/>
      <c r="AS27" s="634"/>
      <c r="AT27" s="634"/>
      <c r="AU27" s="634"/>
      <c r="AV27" s="634"/>
      <c r="AW27" s="634"/>
      <c r="AX27" s="634"/>
      <c r="AY27" s="634"/>
      <c r="AZ27" s="634"/>
      <c r="BA27" s="634"/>
      <c r="BB27" s="634"/>
      <c r="BC27" s="634"/>
      <c r="BD27" s="634"/>
      <c r="BE27" s="634"/>
      <c r="BF27" s="635"/>
      <c r="BG27" s="636">
        <v>8375939</v>
      </c>
      <c r="BH27" s="637"/>
      <c r="BI27" s="637"/>
      <c r="BJ27" s="637"/>
      <c r="BK27" s="637"/>
      <c r="BL27" s="637"/>
      <c r="BM27" s="637"/>
      <c r="BN27" s="638"/>
      <c r="BO27" s="639">
        <v>100</v>
      </c>
      <c r="BP27" s="639"/>
      <c r="BQ27" s="639"/>
      <c r="BR27" s="639"/>
      <c r="BS27" s="640">
        <v>72821</v>
      </c>
      <c r="BT27" s="640"/>
      <c r="BU27" s="640"/>
      <c r="BV27" s="640"/>
      <c r="BW27" s="640"/>
      <c r="BX27" s="640"/>
      <c r="BY27" s="640"/>
      <c r="BZ27" s="640"/>
      <c r="CA27" s="640"/>
      <c r="CB27" s="644"/>
      <c r="CD27" s="633" t="s">
        <v>307</v>
      </c>
      <c r="CE27" s="634"/>
      <c r="CF27" s="634"/>
      <c r="CG27" s="634"/>
      <c r="CH27" s="634"/>
      <c r="CI27" s="634"/>
      <c r="CJ27" s="634"/>
      <c r="CK27" s="634"/>
      <c r="CL27" s="634"/>
      <c r="CM27" s="634"/>
      <c r="CN27" s="634"/>
      <c r="CO27" s="634"/>
      <c r="CP27" s="634"/>
      <c r="CQ27" s="635"/>
      <c r="CR27" s="636">
        <v>6042786</v>
      </c>
      <c r="CS27" s="669"/>
      <c r="CT27" s="669"/>
      <c r="CU27" s="669"/>
      <c r="CV27" s="669"/>
      <c r="CW27" s="669"/>
      <c r="CX27" s="669"/>
      <c r="CY27" s="670"/>
      <c r="CZ27" s="641">
        <v>29.3</v>
      </c>
      <c r="DA27" s="667"/>
      <c r="DB27" s="667"/>
      <c r="DC27" s="671"/>
      <c r="DD27" s="645">
        <v>1764421</v>
      </c>
      <c r="DE27" s="669"/>
      <c r="DF27" s="669"/>
      <c r="DG27" s="669"/>
      <c r="DH27" s="669"/>
      <c r="DI27" s="669"/>
      <c r="DJ27" s="669"/>
      <c r="DK27" s="670"/>
      <c r="DL27" s="645">
        <v>1678256</v>
      </c>
      <c r="DM27" s="669"/>
      <c r="DN27" s="669"/>
      <c r="DO27" s="669"/>
      <c r="DP27" s="669"/>
      <c r="DQ27" s="669"/>
      <c r="DR27" s="669"/>
      <c r="DS27" s="669"/>
      <c r="DT27" s="669"/>
      <c r="DU27" s="669"/>
      <c r="DV27" s="670"/>
      <c r="DW27" s="641">
        <v>13.8</v>
      </c>
      <c r="DX27" s="667"/>
      <c r="DY27" s="667"/>
      <c r="DZ27" s="667"/>
      <c r="EA27" s="667"/>
      <c r="EB27" s="667"/>
      <c r="EC27" s="668"/>
    </row>
    <row r="28" spans="2:133" ht="11.25" customHeight="1" x14ac:dyDescent="0.2">
      <c r="B28" s="633" t="s">
        <v>308</v>
      </c>
      <c r="C28" s="634"/>
      <c r="D28" s="634"/>
      <c r="E28" s="634"/>
      <c r="F28" s="634"/>
      <c r="G28" s="634"/>
      <c r="H28" s="634"/>
      <c r="I28" s="634"/>
      <c r="J28" s="634"/>
      <c r="K28" s="634"/>
      <c r="L28" s="634"/>
      <c r="M28" s="634"/>
      <c r="N28" s="634"/>
      <c r="O28" s="634"/>
      <c r="P28" s="634"/>
      <c r="Q28" s="635"/>
      <c r="R28" s="636">
        <v>377805</v>
      </c>
      <c r="S28" s="637"/>
      <c r="T28" s="637"/>
      <c r="U28" s="637"/>
      <c r="V28" s="637"/>
      <c r="W28" s="637"/>
      <c r="X28" s="637"/>
      <c r="Y28" s="638"/>
      <c r="Z28" s="639">
        <v>1.8</v>
      </c>
      <c r="AA28" s="639"/>
      <c r="AB28" s="639"/>
      <c r="AC28" s="639"/>
      <c r="AD28" s="640">
        <v>34927</v>
      </c>
      <c r="AE28" s="640"/>
      <c r="AF28" s="640"/>
      <c r="AG28" s="640"/>
      <c r="AH28" s="640"/>
      <c r="AI28" s="640"/>
      <c r="AJ28" s="640"/>
      <c r="AK28" s="640"/>
      <c r="AL28" s="641">
        <v>0.3</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309</v>
      </c>
      <c r="CE28" s="634"/>
      <c r="CF28" s="634"/>
      <c r="CG28" s="634"/>
      <c r="CH28" s="634"/>
      <c r="CI28" s="634"/>
      <c r="CJ28" s="634"/>
      <c r="CK28" s="634"/>
      <c r="CL28" s="634"/>
      <c r="CM28" s="634"/>
      <c r="CN28" s="634"/>
      <c r="CO28" s="634"/>
      <c r="CP28" s="634"/>
      <c r="CQ28" s="635"/>
      <c r="CR28" s="636">
        <v>1925868</v>
      </c>
      <c r="CS28" s="637"/>
      <c r="CT28" s="637"/>
      <c r="CU28" s="637"/>
      <c r="CV28" s="637"/>
      <c r="CW28" s="637"/>
      <c r="CX28" s="637"/>
      <c r="CY28" s="638"/>
      <c r="CZ28" s="641">
        <v>9.3000000000000007</v>
      </c>
      <c r="DA28" s="667"/>
      <c r="DB28" s="667"/>
      <c r="DC28" s="671"/>
      <c r="DD28" s="645">
        <v>1909418</v>
      </c>
      <c r="DE28" s="637"/>
      <c r="DF28" s="637"/>
      <c r="DG28" s="637"/>
      <c r="DH28" s="637"/>
      <c r="DI28" s="637"/>
      <c r="DJ28" s="637"/>
      <c r="DK28" s="638"/>
      <c r="DL28" s="645">
        <v>1909418</v>
      </c>
      <c r="DM28" s="637"/>
      <c r="DN28" s="637"/>
      <c r="DO28" s="637"/>
      <c r="DP28" s="637"/>
      <c r="DQ28" s="637"/>
      <c r="DR28" s="637"/>
      <c r="DS28" s="637"/>
      <c r="DT28" s="637"/>
      <c r="DU28" s="637"/>
      <c r="DV28" s="638"/>
      <c r="DW28" s="641">
        <v>15.7</v>
      </c>
      <c r="DX28" s="667"/>
      <c r="DY28" s="667"/>
      <c r="DZ28" s="667"/>
      <c r="EA28" s="667"/>
      <c r="EB28" s="667"/>
      <c r="EC28" s="668"/>
    </row>
    <row r="29" spans="2:133" ht="11.25" customHeight="1" x14ac:dyDescent="0.2">
      <c r="B29" s="633" t="s">
        <v>310</v>
      </c>
      <c r="C29" s="634"/>
      <c r="D29" s="634"/>
      <c r="E29" s="634"/>
      <c r="F29" s="634"/>
      <c r="G29" s="634"/>
      <c r="H29" s="634"/>
      <c r="I29" s="634"/>
      <c r="J29" s="634"/>
      <c r="K29" s="634"/>
      <c r="L29" s="634"/>
      <c r="M29" s="634"/>
      <c r="N29" s="634"/>
      <c r="O29" s="634"/>
      <c r="P29" s="634"/>
      <c r="Q29" s="635"/>
      <c r="R29" s="636">
        <v>21706</v>
      </c>
      <c r="S29" s="637"/>
      <c r="T29" s="637"/>
      <c r="U29" s="637"/>
      <c r="V29" s="637"/>
      <c r="W29" s="637"/>
      <c r="X29" s="637"/>
      <c r="Y29" s="638"/>
      <c r="Z29" s="639">
        <v>0.1</v>
      </c>
      <c r="AA29" s="639"/>
      <c r="AB29" s="639"/>
      <c r="AC29" s="639"/>
      <c r="AD29" s="640" t="s">
        <v>240</v>
      </c>
      <c r="AE29" s="640"/>
      <c r="AF29" s="640"/>
      <c r="AG29" s="640"/>
      <c r="AH29" s="640"/>
      <c r="AI29" s="640"/>
      <c r="AJ29" s="640"/>
      <c r="AK29" s="640"/>
      <c r="AL29" s="641" t="s">
        <v>140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311</v>
      </c>
      <c r="CE29" s="673"/>
      <c r="CF29" s="633" t="s">
        <v>72</v>
      </c>
      <c r="CG29" s="634"/>
      <c r="CH29" s="634"/>
      <c r="CI29" s="634"/>
      <c r="CJ29" s="634"/>
      <c r="CK29" s="634"/>
      <c r="CL29" s="634"/>
      <c r="CM29" s="634"/>
      <c r="CN29" s="634"/>
      <c r="CO29" s="634"/>
      <c r="CP29" s="634"/>
      <c r="CQ29" s="635"/>
      <c r="CR29" s="636">
        <v>1924151</v>
      </c>
      <c r="CS29" s="669"/>
      <c r="CT29" s="669"/>
      <c r="CU29" s="669"/>
      <c r="CV29" s="669"/>
      <c r="CW29" s="669"/>
      <c r="CX29" s="669"/>
      <c r="CY29" s="670"/>
      <c r="CZ29" s="641">
        <v>9.3000000000000007</v>
      </c>
      <c r="DA29" s="667"/>
      <c r="DB29" s="667"/>
      <c r="DC29" s="671"/>
      <c r="DD29" s="645">
        <v>1907701</v>
      </c>
      <c r="DE29" s="669"/>
      <c r="DF29" s="669"/>
      <c r="DG29" s="669"/>
      <c r="DH29" s="669"/>
      <c r="DI29" s="669"/>
      <c r="DJ29" s="669"/>
      <c r="DK29" s="670"/>
      <c r="DL29" s="645">
        <v>1907701</v>
      </c>
      <c r="DM29" s="669"/>
      <c r="DN29" s="669"/>
      <c r="DO29" s="669"/>
      <c r="DP29" s="669"/>
      <c r="DQ29" s="669"/>
      <c r="DR29" s="669"/>
      <c r="DS29" s="669"/>
      <c r="DT29" s="669"/>
      <c r="DU29" s="669"/>
      <c r="DV29" s="670"/>
      <c r="DW29" s="641">
        <v>15.7</v>
      </c>
      <c r="DX29" s="667"/>
      <c r="DY29" s="667"/>
      <c r="DZ29" s="667"/>
      <c r="EA29" s="667"/>
      <c r="EB29" s="667"/>
      <c r="EC29" s="668"/>
    </row>
    <row r="30" spans="2:133" ht="11.25" customHeight="1" x14ac:dyDescent="0.2">
      <c r="B30" s="633" t="s">
        <v>312</v>
      </c>
      <c r="C30" s="634"/>
      <c r="D30" s="634"/>
      <c r="E30" s="634"/>
      <c r="F30" s="634"/>
      <c r="G30" s="634"/>
      <c r="H30" s="634"/>
      <c r="I30" s="634"/>
      <c r="J30" s="634"/>
      <c r="K30" s="634"/>
      <c r="L30" s="634"/>
      <c r="M30" s="634"/>
      <c r="N30" s="634"/>
      <c r="O30" s="634"/>
      <c r="P30" s="634"/>
      <c r="Q30" s="635"/>
      <c r="R30" s="636">
        <v>4753837</v>
      </c>
      <c r="S30" s="637"/>
      <c r="T30" s="637"/>
      <c r="U30" s="637"/>
      <c r="V30" s="637"/>
      <c r="W30" s="637"/>
      <c r="X30" s="637"/>
      <c r="Y30" s="638"/>
      <c r="Z30" s="639">
        <v>22.4</v>
      </c>
      <c r="AA30" s="639"/>
      <c r="AB30" s="639"/>
      <c r="AC30" s="639"/>
      <c r="AD30" s="640" t="s">
        <v>249</v>
      </c>
      <c r="AE30" s="640"/>
      <c r="AF30" s="640"/>
      <c r="AG30" s="640"/>
      <c r="AH30" s="640"/>
      <c r="AI30" s="640"/>
      <c r="AJ30" s="640"/>
      <c r="AK30" s="640"/>
      <c r="AL30" s="641" t="s">
        <v>249</v>
      </c>
      <c r="AM30" s="642"/>
      <c r="AN30" s="642"/>
      <c r="AO30" s="643"/>
      <c r="AP30" s="618" t="s">
        <v>228</v>
      </c>
      <c r="AQ30" s="619"/>
      <c r="AR30" s="619"/>
      <c r="AS30" s="619"/>
      <c r="AT30" s="619"/>
      <c r="AU30" s="619"/>
      <c r="AV30" s="619"/>
      <c r="AW30" s="619"/>
      <c r="AX30" s="619"/>
      <c r="AY30" s="619"/>
      <c r="AZ30" s="619"/>
      <c r="BA30" s="619"/>
      <c r="BB30" s="619"/>
      <c r="BC30" s="619"/>
      <c r="BD30" s="619"/>
      <c r="BE30" s="619"/>
      <c r="BF30" s="620"/>
      <c r="BG30" s="618" t="s">
        <v>313</v>
      </c>
      <c r="BH30" s="678"/>
      <c r="BI30" s="678"/>
      <c r="BJ30" s="678"/>
      <c r="BK30" s="678"/>
      <c r="BL30" s="678"/>
      <c r="BM30" s="678"/>
      <c r="BN30" s="678"/>
      <c r="BO30" s="678"/>
      <c r="BP30" s="678"/>
      <c r="BQ30" s="679"/>
      <c r="BR30" s="618" t="s">
        <v>314</v>
      </c>
      <c r="BS30" s="678"/>
      <c r="BT30" s="678"/>
      <c r="BU30" s="678"/>
      <c r="BV30" s="678"/>
      <c r="BW30" s="678"/>
      <c r="BX30" s="678"/>
      <c r="BY30" s="678"/>
      <c r="BZ30" s="678"/>
      <c r="CA30" s="678"/>
      <c r="CB30" s="679"/>
      <c r="CD30" s="674"/>
      <c r="CE30" s="675"/>
      <c r="CF30" s="633" t="s">
        <v>315</v>
      </c>
      <c r="CG30" s="634"/>
      <c r="CH30" s="634"/>
      <c r="CI30" s="634"/>
      <c r="CJ30" s="634"/>
      <c r="CK30" s="634"/>
      <c r="CL30" s="634"/>
      <c r="CM30" s="634"/>
      <c r="CN30" s="634"/>
      <c r="CO30" s="634"/>
      <c r="CP30" s="634"/>
      <c r="CQ30" s="635"/>
      <c r="CR30" s="636">
        <v>1855180</v>
      </c>
      <c r="CS30" s="637"/>
      <c r="CT30" s="637"/>
      <c r="CU30" s="637"/>
      <c r="CV30" s="637"/>
      <c r="CW30" s="637"/>
      <c r="CX30" s="637"/>
      <c r="CY30" s="638"/>
      <c r="CZ30" s="641">
        <v>9</v>
      </c>
      <c r="DA30" s="667"/>
      <c r="DB30" s="667"/>
      <c r="DC30" s="671"/>
      <c r="DD30" s="645">
        <v>1841813</v>
      </c>
      <c r="DE30" s="637"/>
      <c r="DF30" s="637"/>
      <c r="DG30" s="637"/>
      <c r="DH30" s="637"/>
      <c r="DI30" s="637"/>
      <c r="DJ30" s="637"/>
      <c r="DK30" s="638"/>
      <c r="DL30" s="645">
        <v>1841813</v>
      </c>
      <c r="DM30" s="637"/>
      <c r="DN30" s="637"/>
      <c r="DO30" s="637"/>
      <c r="DP30" s="637"/>
      <c r="DQ30" s="637"/>
      <c r="DR30" s="637"/>
      <c r="DS30" s="637"/>
      <c r="DT30" s="637"/>
      <c r="DU30" s="637"/>
      <c r="DV30" s="638"/>
      <c r="DW30" s="641">
        <v>15.2</v>
      </c>
      <c r="DX30" s="667"/>
      <c r="DY30" s="667"/>
      <c r="DZ30" s="667"/>
      <c r="EA30" s="667"/>
      <c r="EB30" s="667"/>
      <c r="EC30" s="668"/>
    </row>
    <row r="31" spans="2:133" ht="11.25" customHeight="1" x14ac:dyDescent="0.2">
      <c r="B31" s="649" t="s">
        <v>316</v>
      </c>
      <c r="C31" s="650"/>
      <c r="D31" s="650"/>
      <c r="E31" s="650"/>
      <c r="F31" s="650"/>
      <c r="G31" s="650"/>
      <c r="H31" s="650"/>
      <c r="I31" s="650"/>
      <c r="J31" s="650"/>
      <c r="K31" s="650"/>
      <c r="L31" s="650"/>
      <c r="M31" s="650"/>
      <c r="N31" s="650"/>
      <c r="O31" s="650"/>
      <c r="P31" s="650"/>
      <c r="Q31" s="651"/>
      <c r="R31" s="636" t="s">
        <v>240</v>
      </c>
      <c r="S31" s="637"/>
      <c r="T31" s="637"/>
      <c r="U31" s="637"/>
      <c r="V31" s="637"/>
      <c r="W31" s="637"/>
      <c r="X31" s="637"/>
      <c r="Y31" s="638"/>
      <c r="Z31" s="639" t="s">
        <v>249</v>
      </c>
      <c r="AA31" s="639"/>
      <c r="AB31" s="639"/>
      <c r="AC31" s="639"/>
      <c r="AD31" s="640" t="s">
        <v>240</v>
      </c>
      <c r="AE31" s="640"/>
      <c r="AF31" s="640"/>
      <c r="AG31" s="640"/>
      <c r="AH31" s="640"/>
      <c r="AI31" s="640"/>
      <c r="AJ31" s="640"/>
      <c r="AK31" s="640"/>
      <c r="AL31" s="641" t="s">
        <v>240</v>
      </c>
      <c r="AM31" s="642"/>
      <c r="AN31" s="642"/>
      <c r="AO31" s="643"/>
      <c r="AP31" s="682" t="s">
        <v>317</v>
      </c>
      <c r="AQ31" s="683"/>
      <c r="AR31" s="683"/>
      <c r="AS31" s="683"/>
      <c r="AT31" s="688" t="s">
        <v>318</v>
      </c>
      <c r="AU31" s="212"/>
      <c r="AV31" s="212"/>
      <c r="AW31" s="212"/>
      <c r="AX31" s="622" t="s">
        <v>192</v>
      </c>
      <c r="AY31" s="623"/>
      <c r="AZ31" s="623"/>
      <c r="BA31" s="623"/>
      <c r="BB31" s="623"/>
      <c r="BC31" s="623"/>
      <c r="BD31" s="623"/>
      <c r="BE31" s="623"/>
      <c r="BF31" s="624"/>
      <c r="BG31" s="692">
        <v>99.2</v>
      </c>
      <c r="BH31" s="680"/>
      <c r="BI31" s="680"/>
      <c r="BJ31" s="680"/>
      <c r="BK31" s="680"/>
      <c r="BL31" s="680"/>
      <c r="BM31" s="631">
        <v>97.8</v>
      </c>
      <c r="BN31" s="680"/>
      <c r="BO31" s="680"/>
      <c r="BP31" s="680"/>
      <c r="BQ31" s="681"/>
      <c r="BR31" s="692">
        <v>99.2</v>
      </c>
      <c r="BS31" s="680"/>
      <c r="BT31" s="680"/>
      <c r="BU31" s="680"/>
      <c r="BV31" s="680"/>
      <c r="BW31" s="680"/>
      <c r="BX31" s="631">
        <v>97.8</v>
      </c>
      <c r="BY31" s="680"/>
      <c r="BZ31" s="680"/>
      <c r="CA31" s="680"/>
      <c r="CB31" s="681"/>
      <c r="CD31" s="674"/>
      <c r="CE31" s="675"/>
      <c r="CF31" s="633" t="s">
        <v>319</v>
      </c>
      <c r="CG31" s="634"/>
      <c r="CH31" s="634"/>
      <c r="CI31" s="634"/>
      <c r="CJ31" s="634"/>
      <c r="CK31" s="634"/>
      <c r="CL31" s="634"/>
      <c r="CM31" s="634"/>
      <c r="CN31" s="634"/>
      <c r="CO31" s="634"/>
      <c r="CP31" s="634"/>
      <c r="CQ31" s="635"/>
      <c r="CR31" s="636">
        <v>68971</v>
      </c>
      <c r="CS31" s="669"/>
      <c r="CT31" s="669"/>
      <c r="CU31" s="669"/>
      <c r="CV31" s="669"/>
      <c r="CW31" s="669"/>
      <c r="CX31" s="669"/>
      <c r="CY31" s="670"/>
      <c r="CZ31" s="641">
        <v>0.3</v>
      </c>
      <c r="DA31" s="667"/>
      <c r="DB31" s="667"/>
      <c r="DC31" s="671"/>
      <c r="DD31" s="645">
        <v>65888</v>
      </c>
      <c r="DE31" s="669"/>
      <c r="DF31" s="669"/>
      <c r="DG31" s="669"/>
      <c r="DH31" s="669"/>
      <c r="DI31" s="669"/>
      <c r="DJ31" s="669"/>
      <c r="DK31" s="670"/>
      <c r="DL31" s="645">
        <v>65888</v>
      </c>
      <c r="DM31" s="669"/>
      <c r="DN31" s="669"/>
      <c r="DO31" s="669"/>
      <c r="DP31" s="669"/>
      <c r="DQ31" s="669"/>
      <c r="DR31" s="669"/>
      <c r="DS31" s="669"/>
      <c r="DT31" s="669"/>
      <c r="DU31" s="669"/>
      <c r="DV31" s="670"/>
      <c r="DW31" s="641">
        <v>0.5</v>
      </c>
      <c r="DX31" s="667"/>
      <c r="DY31" s="667"/>
      <c r="DZ31" s="667"/>
      <c r="EA31" s="667"/>
      <c r="EB31" s="667"/>
      <c r="EC31" s="668"/>
    </row>
    <row r="32" spans="2:133" ht="11.25" customHeight="1" x14ac:dyDescent="0.2">
      <c r="B32" s="633" t="s">
        <v>320</v>
      </c>
      <c r="C32" s="634"/>
      <c r="D32" s="634"/>
      <c r="E32" s="634"/>
      <c r="F32" s="634"/>
      <c r="G32" s="634"/>
      <c r="H32" s="634"/>
      <c r="I32" s="634"/>
      <c r="J32" s="634"/>
      <c r="K32" s="634"/>
      <c r="L32" s="634"/>
      <c r="M32" s="634"/>
      <c r="N32" s="634"/>
      <c r="O32" s="634"/>
      <c r="P32" s="634"/>
      <c r="Q32" s="635"/>
      <c r="R32" s="636">
        <v>1498338</v>
      </c>
      <c r="S32" s="637"/>
      <c r="T32" s="637"/>
      <c r="U32" s="637"/>
      <c r="V32" s="637"/>
      <c r="W32" s="637"/>
      <c r="X32" s="637"/>
      <c r="Y32" s="638"/>
      <c r="Z32" s="639">
        <v>7</v>
      </c>
      <c r="AA32" s="639"/>
      <c r="AB32" s="639"/>
      <c r="AC32" s="639"/>
      <c r="AD32" s="640" t="s">
        <v>140</v>
      </c>
      <c r="AE32" s="640"/>
      <c r="AF32" s="640"/>
      <c r="AG32" s="640"/>
      <c r="AH32" s="640"/>
      <c r="AI32" s="640"/>
      <c r="AJ32" s="640"/>
      <c r="AK32" s="640"/>
      <c r="AL32" s="641" t="s">
        <v>249</v>
      </c>
      <c r="AM32" s="642"/>
      <c r="AN32" s="642"/>
      <c r="AO32" s="643"/>
      <c r="AP32" s="684"/>
      <c r="AQ32" s="685"/>
      <c r="AR32" s="685"/>
      <c r="AS32" s="685"/>
      <c r="AT32" s="689"/>
      <c r="AU32" s="208" t="s">
        <v>321</v>
      </c>
      <c r="AX32" s="633" t="s">
        <v>322</v>
      </c>
      <c r="AY32" s="634"/>
      <c r="AZ32" s="634"/>
      <c r="BA32" s="634"/>
      <c r="BB32" s="634"/>
      <c r="BC32" s="634"/>
      <c r="BD32" s="634"/>
      <c r="BE32" s="634"/>
      <c r="BF32" s="635"/>
      <c r="BG32" s="693">
        <v>98.9</v>
      </c>
      <c r="BH32" s="669"/>
      <c r="BI32" s="669"/>
      <c r="BJ32" s="669"/>
      <c r="BK32" s="669"/>
      <c r="BL32" s="669"/>
      <c r="BM32" s="642">
        <v>96.6</v>
      </c>
      <c r="BN32" s="669"/>
      <c r="BO32" s="669"/>
      <c r="BP32" s="669"/>
      <c r="BQ32" s="691"/>
      <c r="BR32" s="693">
        <v>98.9</v>
      </c>
      <c r="BS32" s="669"/>
      <c r="BT32" s="669"/>
      <c r="BU32" s="669"/>
      <c r="BV32" s="669"/>
      <c r="BW32" s="669"/>
      <c r="BX32" s="642">
        <v>96.7</v>
      </c>
      <c r="BY32" s="669"/>
      <c r="BZ32" s="669"/>
      <c r="CA32" s="669"/>
      <c r="CB32" s="691"/>
      <c r="CD32" s="676"/>
      <c r="CE32" s="677"/>
      <c r="CF32" s="633" t="s">
        <v>323</v>
      </c>
      <c r="CG32" s="634"/>
      <c r="CH32" s="634"/>
      <c r="CI32" s="634"/>
      <c r="CJ32" s="634"/>
      <c r="CK32" s="634"/>
      <c r="CL32" s="634"/>
      <c r="CM32" s="634"/>
      <c r="CN32" s="634"/>
      <c r="CO32" s="634"/>
      <c r="CP32" s="634"/>
      <c r="CQ32" s="635"/>
      <c r="CR32" s="636">
        <v>1717</v>
      </c>
      <c r="CS32" s="637"/>
      <c r="CT32" s="637"/>
      <c r="CU32" s="637"/>
      <c r="CV32" s="637"/>
      <c r="CW32" s="637"/>
      <c r="CX32" s="637"/>
      <c r="CY32" s="638"/>
      <c r="CZ32" s="641">
        <v>0</v>
      </c>
      <c r="DA32" s="667"/>
      <c r="DB32" s="667"/>
      <c r="DC32" s="671"/>
      <c r="DD32" s="645">
        <v>1717</v>
      </c>
      <c r="DE32" s="637"/>
      <c r="DF32" s="637"/>
      <c r="DG32" s="637"/>
      <c r="DH32" s="637"/>
      <c r="DI32" s="637"/>
      <c r="DJ32" s="637"/>
      <c r="DK32" s="638"/>
      <c r="DL32" s="645">
        <v>1717</v>
      </c>
      <c r="DM32" s="637"/>
      <c r="DN32" s="637"/>
      <c r="DO32" s="637"/>
      <c r="DP32" s="637"/>
      <c r="DQ32" s="637"/>
      <c r="DR32" s="637"/>
      <c r="DS32" s="637"/>
      <c r="DT32" s="637"/>
      <c r="DU32" s="637"/>
      <c r="DV32" s="638"/>
      <c r="DW32" s="641">
        <v>0</v>
      </c>
      <c r="DX32" s="667"/>
      <c r="DY32" s="667"/>
      <c r="DZ32" s="667"/>
      <c r="EA32" s="667"/>
      <c r="EB32" s="667"/>
      <c r="EC32" s="668"/>
    </row>
    <row r="33" spans="2:133" ht="11.25" customHeight="1" x14ac:dyDescent="0.2">
      <c r="B33" s="633" t="s">
        <v>324</v>
      </c>
      <c r="C33" s="634"/>
      <c r="D33" s="634"/>
      <c r="E33" s="634"/>
      <c r="F33" s="634"/>
      <c r="G33" s="634"/>
      <c r="H33" s="634"/>
      <c r="I33" s="634"/>
      <c r="J33" s="634"/>
      <c r="K33" s="634"/>
      <c r="L33" s="634"/>
      <c r="M33" s="634"/>
      <c r="N33" s="634"/>
      <c r="O33" s="634"/>
      <c r="P33" s="634"/>
      <c r="Q33" s="635"/>
      <c r="R33" s="636">
        <v>28556</v>
      </c>
      <c r="S33" s="637"/>
      <c r="T33" s="637"/>
      <c r="U33" s="637"/>
      <c r="V33" s="637"/>
      <c r="W33" s="637"/>
      <c r="X33" s="637"/>
      <c r="Y33" s="638"/>
      <c r="Z33" s="639">
        <v>0.1</v>
      </c>
      <c r="AA33" s="639"/>
      <c r="AB33" s="639"/>
      <c r="AC33" s="639"/>
      <c r="AD33" s="640">
        <v>22791</v>
      </c>
      <c r="AE33" s="640"/>
      <c r="AF33" s="640"/>
      <c r="AG33" s="640"/>
      <c r="AH33" s="640"/>
      <c r="AI33" s="640"/>
      <c r="AJ33" s="640"/>
      <c r="AK33" s="640"/>
      <c r="AL33" s="641">
        <v>0.2</v>
      </c>
      <c r="AM33" s="642"/>
      <c r="AN33" s="642"/>
      <c r="AO33" s="643"/>
      <c r="AP33" s="686"/>
      <c r="AQ33" s="687"/>
      <c r="AR33" s="687"/>
      <c r="AS33" s="687"/>
      <c r="AT33" s="690"/>
      <c r="AU33" s="213"/>
      <c r="AV33" s="213"/>
      <c r="AW33" s="213"/>
      <c r="AX33" s="657" t="s">
        <v>325</v>
      </c>
      <c r="AY33" s="658"/>
      <c r="AZ33" s="658"/>
      <c r="BA33" s="658"/>
      <c r="BB33" s="658"/>
      <c r="BC33" s="658"/>
      <c r="BD33" s="658"/>
      <c r="BE33" s="658"/>
      <c r="BF33" s="659"/>
      <c r="BG33" s="694">
        <v>99.4</v>
      </c>
      <c r="BH33" s="695"/>
      <c r="BI33" s="695"/>
      <c r="BJ33" s="695"/>
      <c r="BK33" s="695"/>
      <c r="BL33" s="695"/>
      <c r="BM33" s="696">
        <v>98.7</v>
      </c>
      <c r="BN33" s="695"/>
      <c r="BO33" s="695"/>
      <c r="BP33" s="695"/>
      <c r="BQ33" s="697"/>
      <c r="BR33" s="694">
        <v>99.5</v>
      </c>
      <c r="BS33" s="695"/>
      <c r="BT33" s="695"/>
      <c r="BU33" s="695"/>
      <c r="BV33" s="695"/>
      <c r="BW33" s="695"/>
      <c r="BX33" s="696">
        <v>98.8</v>
      </c>
      <c r="BY33" s="695"/>
      <c r="BZ33" s="695"/>
      <c r="CA33" s="695"/>
      <c r="CB33" s="697"/>
      <c r="CD33" s="633" t="s">
        <v>326</v>
      </c>
      <c r="CE33" s="634"/>
      <c r="CF33" s="634"/>
      <c r="CG33" s="634"/>
      <c r="CH33" s="634"/>
      <c r="CI33" s="634"/>
      <c r="CJ33" s="634"/>
      <c r="CK33" s="634"/>
      <c r="CL33" s="634"/>
      <c r="CM33" s="634"/>
      <c r="CN33" s="634"/>
      <c r="CO33" s="634"/>
      <c r="CP33" s="634"/>
      <c r="CQ33" s="635"/>
      <c r="CR33" s="636">
        <v>7978368</v>
      </c>
      <c r="CS33" s="669"/>
      <c r="CT33" s="669"/>
      <c r="CU33" s="669"/>
      <c r="CV33" s="669"/>
      <c r="CW33" s="669"/>
      <c r="CX33" s="669"/>
      <c r="CY33" s="670"/>
      <c r="CZ33" s="641">
        <v>38.700000000000003</v>
      </c>
      <c r="DA33" s="667"/>
      <c r="DB33" s="667"/>
      <c r="DC33" s="671"/>
      <c r="DD33" s="645">
        <v>6836624</v>
      </c>
      <c r="DE33" s="669"/>
      <c r="DF33" s="669"/>
      <c r="DG33" s="669"/>
      <c r="DH33" s="669"/>
      <c r="DI33" s="669"/>
      <c r="DJ33" s="669"/>
      <c r="DK33" s="670"/>
      <c r="DL33" s="645">
        <v>5347015</v>
      </c>
      <c r="DM33" s="669"/>
      <c r="DN33" s="669"/>
      <c r="DO33" s="669"/>
      <c r="DP33" s="669"/>
      <c r="DQ33" s="669"/>
      <c r="DR33" s="669"/>
      <c r="DS33" s="669"/>
      <c r="DT33" s="669"/>
      <c r="DU33" s="669"/>
      <c r="DV33" s="670"/>
      <c r="DW33" s="641">
        <v>44</v>
      </c>
      <c r="DX33" s="667"/>
      <c r="DY33" s="667"/>
      <c r="DZ33" s="667"/>
      <c r="EA33" s="667"/>
      <c r="EB33" s="667"/>
      <c r="EC33" s="668"/>
    </row>
    <row r="34" spans="2:133" ht="11.25" customHeight="1" x14ac:dyDescent="0.2">
      <c r="B34" s="633" t="s">
        <v>327</v>
      </c>
      <c r="C34" s="634"/>
      <c r="D34" s="634"/>
      <c r="E34" s="634"/>
      <c r="F34" s="634"/>
      <c r="G34" s="634"/>
      <c r="H34" s="634"/>
      <c r="I34" s="634"/>
      <c r="J34" s="634"/>
      <c r="K34" s="634"/>
      <c r="L34" s="634"/>
      <c r="M34" s="634"/>
      <c r="N34" s="634"/>
      <c r="O34" s="634"/>
      <c r="P34" s="634"/>
      <c r="Q34" s="635"/>
      <c r="R34" s="636">
        <v>83485</v>
      </c>
      <c r="S34" s="637"/>
      <c r="T34" s="637"/>
      <c r="U34" s="637"/>
      <c r="V34" s="637"/>
      <c r="W34" s="637"/>
      <c r="X34" s="637"/>
      <c r="Y34" s="638"/>
      <c r="Z34" s="639">
        <v>0.4</v>
      </c>
      <c r="AA34" s="639"/>
      <c r="AB34" s="639"/>
      <c r="AC34" s="639"/>
      <c r="AD34" s="640" t="s">
        <v>140</v>
      </c>
      <c r="AE34" s="640"/>
      <c r="AF34" s="640"/>
      <c r="AG34" s="640"/>
      <c r="AH34" s="640"/>
      <c r="AI34" s="640"/>
      <c r="AJ34" s="640"/>
      <c r="AK34" s="640"/>
      <c r="AL34" s="641" t="s">
        <v>240</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328</v>
      </c>
      <c r="CE34" s="634"/>
      <c r="CF34" s="634"/>
      <c r="CG34" s="634"/>
      <c r="CH34" s="634"/>
      <c r="CI34" s="634"/>
      <c r="CJ34" s="634"/>
      <c r="CK34" s="634"/>
      <c r="CL34" s="634"/>
      <c r="CM34" s="634"/>
      <c r="CN34" s="634"/>
      <c r="CO34" s="634"/>
      <c r="CP34" s="634"/>
      <c r="CQ34" s="635"/>
      <c r="CR34" s="636">
        <v>2800350</v>
      </c>
      <c r="CS34" s="637"/>
      <c r="CT34" s="637"/>
      <c r="CU34" s="637"/>
      <c r="CV34" s="637"/>
      <c r="CW34" s="637"/>
      <c r="CX34" s="637"/>
      <c r="CY34" s="638"/>
      <c r="CZ34" s="641">
        <v>13.6</v>
      </c>
      <c r="DA34" s="667"/>
      <c r="DB34" s="667"/>
      <c r="DC34" s="671"/>
      <c r="DD34" s="645">
        <v>2352828</v>
      </c>
      <c r="DE34" s="637"/>
      <c r="DF34" s="637"/>
      <c r="DG34" s="637"/>
      <c r="DH34" s="637"/>
      <c r="DI34" s="637"/>
      <c r="DJ34" s="637"/>
      <c r="DK34" s="638"/>
      <c r="DL34" s="645">
        <v>2075037</v>
      </c>
      <c r="DM34" s="637"/>
      <c r="DN34" s="637"/>
      <c r="DO34" s="637"/>
      <c r="DP34" s="637"/>
      <c r="DQ34" s="637"/>
      <c r="DR34" s="637"/>
      <c r="DS34" s="637"/>
      <c r="DT34" s="637"/>
      <c r="DU34" s="637"/>
      <c r="DV34" s="638"/>
      <c r="DW34" s="641">
        <v>17.100000000000001</v>
      </c>
      <c r="DX34" s="667"/>
      <c r="DY34" s="667"/>
      <c r="DZ34" s="667"/>
      <c r="EA34" s="667"/>
      <c r="EB34" s="667"/>
      <c r="EC34" s="668"/>
    </row>
    <row r="35" spans="2:133" ht="11.25" customHeight="1" x14ac:dyDescent="0.2">
      <c r="B35" s="633" t="s">
        <v>329</v>
      </c>
      <c r="C35" s="634"/>
      <c r="D35" s="634"/>
      <c r="E35" s="634"/>
      <c r="F35" s="634"/>
      <c r="G35" s="634"/>
      <c r="H35" s="634"/>
      <c r="I35" s="634"/>
      <c r="J35" s="634"/>
      <c r="K35" s="634"/>
      <c r="L35" s="634"/>
      <c r="M35" s="634"/>
      <c r="N35" s="634"/>
      <c r="O35" s="634"/>
      <c r="P35" s="634"/>
      <c r="Q35" s="635"/>
      <c r="R35" s="636">
        <v>330291</v>
      </c>
      <c r="S35" s="637"/>
      <c r="T35" s="637"/>
      <c r="U35" s="637"/>
      <c r="V35" s="637"/>
      <c r="W35" s="637"/>
      <c r="X35" s="637"/>
      <c r="Y35" s="638"/>
      <c r="Z35" s="639">
        <v>1.6</v>
      </c>
      <c r="AA35" s="639"/>
      <c r="AB35" s="639"/>
      <c r="AC35" s="639"/>
      <c r="AD35" s="640" t="s">
        <v>140</v>
      </c>
      <c r="AE35" s="640"/>
      <c r="AF35" s="640"/>
      <c r="AG35" s="640"/>
      <c r="AH35" s="640"/>
      <c r="AI35" s="640"/>
      <c r="AJ35" s="640"/>
      <c r="AK35" s="640"/>
      <c r="AL35" s="641" t="s">
        <v>240</v>
      </c>
      <c r="AM35" s="642"/>
      <c r="AN35" s="642"/>
      <c r="AO35" s="643"/>
      <c r="AP35" s="216"/>
      <c r="AQ35" s="618" t="s">
        <v>330</v>
      </c>
      <c r="AR35" s="619"/>
      <c r="AS35" s="619"/>
      <c r="AT35" s="619"/>
      <c r="AU35" s="619"/>
      <c r="AV35" s="619"/>
      <c r="AW35" s="619"/>
      <c r="AX35" s="619"/>
      <c r="AY35" s="619"/>
      <c r="AZ35" s="619"/>
      <c r="BA35" s="619"/>
      <c r="BB35" s="619"/>
      <c r="BC35" s="619"/>
      <c r="BD35" s="619"/>
      <c r="BE35" s="619"/>
      <c r="BF35" s="620"/>
      <c r="BG35" s="618" t="s">
        <v>331</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332</v>
      </c>
      <c r="CE35" s="634"/>
      <c r="CF35" s="634"/>
      <c r="CG35" s="634"/>
      <c r="CH35" s="634"/>
      <c r="CI35" s="634"/>
      <c r="CJ35" s="634"/>
      <c r="CK35" s="634"/>
      <c r="CL35" s="634"/>
      <c r="CM35" s="634"/>
      <c r="CN35" s="634"/>
      <c r="CO35" s="634"/>
      <c r="CP35" s="634"/>
      <c r="CQ35" s="635"/>
      <c r="CR35" s="636">
        <v>316448</v>
      </c>
      <c r="CS35" s="669"/>
      <c r="CT35" s="669"/>
      <c r="CU35" s="669"/>
      <c r="CV35" s="669"/>
      <c r="CW35" s="669"/>
      <c r="CX35" s="669"/>
      <c r="CY35" s="670"/>
      <c r="CZ35" s="641">
        <v>1.5</v>
      </c>
      <c r="DA35" s="667"/>
      <c r="DB35" s="667"/>
      <c r="DC35" s="671"/>
      <c r="DD35" s="645">
        <v>285701</v>
      </c>
      <c r="DE35" s="669"/>
      <c r="DF35" s="669"/>
      <c r="DG35" s="669"/>
      <c r="DH35" s="669"/>
      <c r="DI35" s="669"/>
      <c r="DJ35" s="669"/>
      <c r="DK35" s="670"/>
      <c r="DL35" s="645">
        <v>212690</v>
      </c>
      <c r="DM35" s="669"/>
      <c r="DN35" s="669"/>
      <c r="DO35" s="669"/>
      <c r="DP35" s="669"/>
      <c r="DQ35" s="669"/>
      <c r="DR35" s="669"/>
      <c r="DS35" s="669"/>
      <c r="DT35" s="669"/>
      <c r="DU35" s="669"/>
      <c r="DV35" s="670"/>
      <c r="DW35" s="641">
        <v>1.8</v>
      </c>
      <c r="DX35" s="667"/>
      <c r="DY35" s="667"/>
      <c r="DZ35" s="667"/>
      <c r="EA35" s="667"/>
      <c r="EB35" s="667"/>
      <c r="EC35" s="668"/>
    </row>
    <row r="36" spans="2:133" ht="11.25" customHeight="1" x14ac:dyDescent="0.2">
      <c r="B36" s="633" t="s">
        <v>333</v>
      </c>
      <c r="C36" s="634"/>
      <c r="D36" s="634"/>
      <c r="E36" s="634"/>
      <c r="F36" s="634"/>
      <c r="G36" s="634"/>
      <c r="H36" s="634"/>
      <c r="I36" s="634"/>
      <c r="J36" s="634"/>
      <c r="K36" s="634"/>
      <c r="L36" s="634"/>
      <c r="M36" s="634"/>
      <c r="N36" s="634"/>
      <c r="O36" s="634"/>
      <c r="P36" s="634"/>
      <c r="Q36" s="635"/>
      <c r="R36" s="636">
        <v>447690</v>
      </c>
      <c r="S36" s="637"/>
      <c r="T36" s="637"/>
      <c r="U36" s="637"/>
      <c r="V36" s="637"/>
      <c r="W36" s="637"/>
      <c r="X36" s="637"/>
      <c r="Y36" s="638"/>
      <c r="Z36" s="639">
        <v>2.1</v>
      </c>
      <c r="AA36" s="639"/>
      <c r="AB36" s="639"/>
      <c r="AC36" s="639"/>
      <c r="AD36" s="640" t="s">
        <v>240</v>
      </c>
      <c r="AE36" s="640"/>
      <c r="AF36" s="640"/>
      <c r="AG36" s="640"/>
      <c r="AH36" s="640"/>
      <c r="AI36" s="640"/>
      <c r="AJ36" s="640"/>
      <c r="AK36" s="640"/>
      <c r="AL36" s="641" t="s">
        <v>140</v>
      </c>
      <c r="AM36" s="642"/>
      <c r="AN36" s="642"/>
      <c r="AO36" s="643"/>
      <c r="AP36" s="216"/>
      <c r="AQ36" s="702" t="s">
        <v>334</v>
      </c>
      <c r="AR36" s="703"/>
      <c r="AS36" s="703"/>
      <c r="AT36" s="703"/>
      <c r="AU36" s="703"/>
      <c r="AV36" s="703"/>
      <c r="AW36" s="703"/>
      <c r="AX36" s="703"/>
      <c r="AY36" s="704"/>
      <c r="AZ36" s="625">
        <v>1858977</v>
      </c>
      <c r="BA36" s="626"/>
      <c r="BB36" s="626"/>
      <c r="BC36" s="626"/>
      <c r="BD36" s="626"/>
      <c r="BE36" s="626"/>
      <c r="BF36" s="698"/>
      <c r="BG36" s="622" t="s">
        <v>335</v>
      </c>
      <c r="BH36" s="623"/>
      <c r="BI36" s="623"/>
      <c r="BJ36" s="623"/>
      <c r="BK36" s="623"/>
      <c r="BL36" s="623"/>
      <c r="BM36" s="623"/>
      <c r="BN36" s="623"/>
      <c r="BO36" s="623"/>
      <c r="BP36" s="623"/>
      <c r="BQ36" s="623"/>
      <c r="BR36" s="623"/>
      <c r="BS36" s="623"/>
      <c r="BT36" s="623"/>
      <c r="BU36" s="624"/>
      <c r="BV36" s="625">
        <v>69802</v>
      </c>
      <c r="BW36" s="626"/>
      <c r="BX36" s="626"/>
      <c r="BY36" s="626"/>
      <c r="BZ36" s="626"/>
      <c r="CA36" s="626"/>
      <c r="CB36" s="698"/>
      <c r="CD36" s="633" t="s">
        <v>336</v>
      </c>
      <c r="CE36" s="634"/>
      <c r="CF36" s="634"/>
      <c r="CG36" s="634"/>
      <c r="CH36" s="634"/>
      <c r="CI36" s="634"/>
      <c r="CJ36" s="634"/>
      <c r="CK36" s="634"/>
      <c r="CL36" s="634"/>
      <c r="CM36" s="634"/>
      <c r="CN36" s="634"/>
      <c r="CO36" s="634"/>
      <c r="CP36" s="634"/>
      <c r="CQ36" s="635"/>
      <c r="CR36" s="636">
        <v>3165436</v>
      </c>
      <c r="CS36" s="637"/>
      <c r="CT36" s="637"/>
      <c r="CU36" s="637"/>
      <c r="CV36" s="637"/>
      <c r="CW36" s="637"/>
      <c r="CX36" s="637"/>
      <c r="CY36" s="638"/>
      <c r="CZ36" s="641">
        <v>15.4</v>
      </c>
      <c r="DA36" s="667"/>
      <c r="DB36" s="667"/>
      <c r="DC36" s="671"/>
      <c r="DD36" s="645">
        <v>2782585</v>
      </c>
      <c r="DE36" s="637"/>
      <c r="DF36" s="637"/>
      <c r="DG36" s="637"/>
      <c r="DH36" s="637"/>
      <c r="DI36" s="637"/>
      <c r="DJ36" s="637"/>
      <c r="DK36" s="638"/>
      <c r="DL36" s="645">
        <v>2068012</v>
      </c>
      <c r="DM36" s="637"/>
      <c r="DN36" s="637"/>
      <c r="DO36" s="637"/>
      <c r="DP36" s="637"/>
      <c r="DQ36" s="637"/>
      <c r="DR36" s="637"/>
      <c r="DS36" s="637"/>
      <c r="DT36" s="637"/>
      <c r="DU36" s="637"/>
      <c r="DV36" s="638"/>
      <c r="DW36" s="641">
        <v>17</v>
      </c>
      <c r="DX36" s="667"/>
      <c r="DY36" s="667"/>
      <c r="DZ36" s="667"/>
      <c r="EA36" s="667"/>
      <c r="EB36" s="667"/>
      <c r="EC36" s="668"/>
    </row>
    <row r="37" spans="2:133" ht="11.25" customHeight="1" x14ac:dyDescent="0.2">
      <c r="B37" s="633" t="s">
        <v>337</v>
      </c>
      <c r="C37" s="634"/>
      <c r="D37" s="634"/>
      <c r="E37" s="634"/>
      <c r="F37" s="634"/>
      <c r="G37" s="634"/>
      <c r="H37" s="634"/>
      <c r="I37" s="634"/>
      <c r="J37" s="634"/>
      <c r="K37" s="634"/>
      <c r="L37" s="634"/>
      <c r="M37" s="634"/>
      <c r="N37" s="634"/>
      <c r="O37" s="634"/>
      <c r="P37" s="634"/>
      <c r="Q37" s="635"/>
      <c r="R37" s="636">
        <v>302195</v>
      </c>
      <c r="S37" s="637"/>
      <c r="T37" s="637"/>
      <c r="U37" s="637"/>
      <c r="V37" s="637"/>
      <c r="W37" s="637"/>
      <c r="X37" s="637"/>
      <c r="Y37" s="638"/>
      <c r="Z37" s="639">
        <v>1.4</v>
      </c>
      <c r="AA37" s="639"/>
      <c r="AB37" s="639"/>
      <c r="AC37" s="639"/>
      <c r="AD37" s="640">
        <v>7</v>
      </c>
      <c r="AE37" s="640"/>
      <c r="AF37" s="640"/>
      <c r="AG37" s="640"/>
      <c r="AH37" s="640"/>
      <c r="AI37" s="640"/>
      <c r="AJ37" s="640"/>
      <c r="AK37" s="640"/>
      <c r="AL37" s="641">
        <v>0</v>
      </c>
      <c r="AM37" s="642"/>
      <c r="AN37" s="642"/>
      <c r="AO37" s="643"/>
      <c r="AQ37" s="699" t="s">
        <v>338</v>
      </c>
      <c r="AR37" s="700"/>
      <c r="AS37" s="700"/>
      <c r="AT37" s="700"/>
      <c r="AU37" s="700"/>
      <c r="AV37" s="700"/>
      <c r="AW37" s="700"/>
      <c r="AX37" s="700"/>
      <c r="AY37" s="701"/>
      <c r="AZ37" s="636">
        <v>296051</v>
      </c>
      <c r="BA37" s="637"/>
      <c r="BB37" s="637"/>
      <c r="BC37" s="637"/>
      <c r="BD37" s="669"/>
      <c r="BE37" s="669"/>
      <c r="BF37" s="691"/>
      <c r="BG37" s="633" t="s">
        <v>339</v>
      </c>
      <c r="BH37" s="634"/>
      <c r="BI37" s="634"/>
      <c r="BJ37" s="634"/>
      <c r="BK37" s="634"/>
      <c r="BL37" s="634"/>
      <c r="BM37" s="634"/>
      <c r="BN37" s="634"/>
      <c r="BO37" s="634"/>
      <c r="BP37" s="634"/>
      <c r="BQ37" s="634"/>
      <c r="BR37" s="634"/>
      <c r="BS37" s="634"/>
      <c r="BT37" s="634"/>
      <c r="BU37" s="635"/>
      <c r="BV37" s="636">
        <v>59736</v>
      </c>
      <c r="BW37" s="637"/>
      <c r="BX37" s="637"/>
      <c r="BY37" s="637"/>
      <c r="BZ37" s="637"/>
      <c r="CA37" s="637"/>
      <c r="CB37" s="646"/>
      <c r="CD37" s="633" t="s">
        <v>340</v>
      </c>
      <c r="CE37" s="634"/>
      <c r="CF37" s="634"/>
      <c r="CG37" s="634"/>
      <c r="CH37" s="634"/>
      <c r="CI37" s="634"/>
      <c r="CJ37" s="634"/>
      <c r="CK37" s="634"/>
      <c r="CL37" s="634"/>
      <c r="CM37" s="634"/>
      <c r="CN37" s="634"/>
      <c r="CO37" s="634"/>
      <c r="CP37" s="634"/>
      <c r="CQ37" s="635"/>
      <c r="CR37" s="636">
        <v>998211</v>
      </c>
      <c r="CS37" s="669"/>
      <c r="CT37" s="669"/>
      <c r="CU37" s="669"/>
      <c r="CV37" s="669"/>
      <c r="CW37" s="669"/>
      <c r="CX37" s="669"/>
      <c r="CY37" s="670"/>
      <c r="CZ37" s="641">
        <v>4.8</v>
      </c>
      <c r="DA37" s="667"/>
      <c r="DB37" s="667"/>
      <c r="DC37" s="671"/>
      <c r="DD37" s="645">
        <v>998211</v>
      </c>
      <c r="DE37" s="669"/>
      <c r="DF37" s="669"/>
      <c r="DG37" s="669"/>
      <c r="DH37" s="669"/>
      <c r="DI37" s="669"/>
      <c r="DJ37" s="669"/>
      <c r="DK37" s="670"/>
      <c r="DL37" s="645">
        <v>970048</v>
      </c>
      <c r="DM37" s="669"/>
      <c r="DN37" s="669"/>
      <c r="DO37" s="669"/>
      <c r="DP37" s="669"/>
      <c r="DQ37" s="669"/>
      <c r="DR37" s="669"/>
      <c r="DS37" s="669"/>
      <c r="DT37" s="669"/>
      <c r="DU37" s="669"/>
      <c r="DV37" s="670"/>
      <c r="DW37" s="641">
        <v>8</v>
      </c>
      <c r="DX37" s="667"/>
      <c r="DY37" s="667"/>
      <c r="DZ37" s="667"/>
      <c r="EA37" s="667"/>
      <c r="EB37" s="667"/>
      <c r="EC37" s="668"/>
    </row>
    <row r="38" spans="2:133" ht="11.25" customHeight="1" x14ac:dyDescent="0.2">
      <c r="B38" s="633" t="s">
        <v>341</v>
      </c>
      <c r="C38" s="634"/>
      <c r="D38" s="634"/>
      <c r="E38" s="634"/>
      <c r="F38" s="634"/>
      <c r="G38" s="634"/>
      <c r="H38" s="634"/>
      <c r="I38" s="634"/>
      <c r="J38" s="634"/>
      <c r="K38" s="634"/>
      <c r="L38" s="634"/>
      <c r="M38" s="634"/>
      <c r="N38" s="634"/>
      <c r="O38" s="634"/>
      <c r="P38" s="634"/>
      <c r="Q38" s="635"/>
      <c r="R38" s="636">
        <v>802404</v>
      </c>
      <c r="S38" s="637"/>
      <c r="T38" s="637"/>
      <c r="U38" s="637"/>
      <c r="V38" s="637"/>
      <c r="W38" s="637"/>
      <c r="X38" s="637"/>
      <c r="Y38" s="638"/>
      <c r="Z38" s="639">
        <v>3.8</v>
      </c>
      <c r="AA38" s="639"/>
      <c r="AB38" s="639"/>
      <c r="AC38" s="639"/>
      <c r="AD38" s="640" t="s">
        <v>249</v>
      </c>
      <c r="AE38" s="640"/>
      <c r="AF38" s="640"/>
      <c r="AG38" s="640"/>
      <c r="AH38" s="640"/>
      <c r="AI38" s="640"/>
      <c r="AJ38" s="640"/>
      <c r="AK38" s="640"/>
      <c r="AL38" s="641" t="s">
        <v>240</v>
      </c>
      <c r="AM38" s="642"/>
      <c r="AN38" s="642"/>
      <c r="AO38" s="643"/>
      <c r="AQ38" s="699" t="s">
        <v>342</v>
      </c>
      <c r="AR38" s="700"/>
      <c r="AS38" s="700"/>
      <c r="AT38" s="700"/>
      <c r="AU38" s="700"/>
      <c r="AV38" s="700"/>
      <c r="AW38" s="700"/>
      <c r="AX38" s="700"/>
      <c r="AY38" s="701"/>
      <c r="AZ38" s="636">
        <v>266111</v>
      </c>
      <c r="BA38" s="637"/>
      <c r="BB38" s="637"/>
      <c r="BC38" s="637"/>
      <c r="BD38" s="669"/>
      <c r="BE38" s="669"/>
      <c r="BF38" s="691"/>
      <c r="BG38" s="633" t="s">
        <v>343</v>
      </c>
      <c r="BH38" s="634"/>
      <c r="BI38" s="634"/>
      <c r="BJ38" s="634"/>
      <c r="BK38" s="634"/>
      <c r="BL38" s="634"/>
      <c r="BM38" s="634"/>
      <c r="BN38" s="634"/>
      <c r="BO38" s="634"/>
      <c r="BP38" s="634"/>
      <c r="BQ38" s="634"/>
      <c r="BR38" s="634"/>
      <c r="BS38" s="634"/>
      <c r="BT38" s="634"/>
      <c r="BU38" s="635"/>
      <c r="BV38" s="636">
        <v>5394</v>
      </c>
      <c r="BW38" s="637"/>
      <c r="BX38" s="637"/>
      <c r="BY38" s="637"/>
      <c r="BZ38" s="637"/>
      <c r="CA38" s="637"/>
      <c r="CB38" s="646"/>
      <c r="CD38" s="633" t="s">
        <v>344</v>
      </c>
      <c r="CE38" s="634"/>
      <c r="CF38" s="634"/>
      <c r="CG38" s="634"/>
      <c r="CH38" s="634"/>
      <c r="CI38" s="634"/>
      <c r="CJ38" s="634"/>
      <c r="CK38" s="634"/>
      <c r="CL38" s="634"/>
      <c r="CM38" s="634"/>
      <c r="CN38" s="634"/>
      <c r="CO38" s="634"/>
      <c r="CP38" s="634"/>
      <c r="CQ38" s="635"/>
      <c r="CR38" s="636">
        <v>1284195</v>
      </c>
      <c r="CS38" s="637"/>
      <c r="CT38" s="637"/>
      <c r="CU38" s="637"/>
      <c r="CV38" s="637"/>
      <c r="CW38" s="637"/>
      <c r="CX38" s="637"/>
      <c r="CY38" s="638"/>
      <c r="CZ38" s="641">
        <v>6.2</v>
      </c>
      <c r="DA38" s="667"/>
      <c r="DB38" s="667"/>
      <c r="DC38" s="671"/>
      <c r="DD38" s="645">
        <v>1009085</v>
      </c>
      <c r="DE38" s="637"/>
      <c r="DF38" s="637"/>
      <c r="DG38" s="637"/>
      <c r="DH38" s="637"/>
      <c r="DI38" s="637"/>
      <c r="DJ38" s="637"/>
      <c r="DK38" s="638"/>
      <c r="DL38" s="645">
        <v>991276</v>
      </c>
      <c r="DM38" s="637"/>
      <c r="DN38" s="637"/>
      <c r="DO38" s="637"/>
      <c r="DP38" s="637"/>
      <c r="DQ38" s="637"/>
      <c r="DR38" s="637"/>
      <c r="DS38" s="637"/>
      <c r="DT38" s="637"/>
      <c r="DU38" s="637"/>
      <c r="DV38" s="638"/>
      <c r="DW38" s="641">
        <v>8.1999999999999993</v>
      </c>
      <c r="DX38" s="667"/>
      <c r="DY38" s="667"/>
      <c r="DZ38" s="667"/>
      <c r="EA38" s="667"/>
      <c r="EB38" s="667"/>
      <c r="EC38" s="668"/>
    </row>
    <row r="39" spans="2:133" ht="11.25" customHeight="1" x14ac:dyDescent="0.2">
      <c r="B39" s="633" t="s">
        <v>345</v>
      </c>
      <c r="C39" s="634"/>
      <c r="D39" s="634"/>
      <c r="E39" s="634"/>
      <c r="F39" s="634"/>
      <c r="G39" s="634"/>
      <c r="H39" s="634"/>
      <c r="I39" s="634"/>
      <c r="J39" s="634"/>
      <c r="K39" s="634"/>
      <c r="L39" s="634"/>
      <c r="M39" s="634"/>
      <c r="N39" s="634"/>
      <c r="O39" s="634"/>
      <c r="P39" s="634"/>
      <c r="Q39" s="635"/>
      <c r="R39" s="636" t="s">
        <v>140</v>
      </c>
      <c r="S39" s="637"/>
      <c r="T39" s="637"/>
      <c r="U39" s="637"/>
      <c r="V39" s="637"/>
      <c r="W39" s="637"/>
      <c r="X39" s="637"/>
      <c r="Y39" s="638"/>
      <c r="Z39" s="639" t="s">
        <v>249</v>
      </c>
      <c r="AA39" s="639"/>
      <c r="AB39" s="639"/>
      <c r="AC39" s="639"/>
      <c r="AD39" s="640" t="s">
        <v>240</v>
      </c>
      <c r="AE39" s="640"/>
      <c r="AF39" s="640"/>
      <c r="AG39" s="640"/>
      <c r="AH39" s="640"/>
      <c r="AI39" s="640"/>
      <c r="AJ39" s="640"/>
      <c r="AK39" s="640"/>
      <c r="AL39" s="641" t="s">
        <v>240</v>
      </c>
      <c r="AM39" s="642"/>
      <c r="AN39" s="642"/>
      <c r="AO39" s="643"/>
      <c r="AQ39" s="699" t="s">
        <v>346</v>
      </c>
      <c r="AR39" s="700"/>
      <c r="AS39" s="700"/>
      <c r="AT39" s="700"/>
      <c r="AU39" s="700"/>
      <c r="AV39" s="700"/>
      <c r="AW39" s="700"/>
      <c r="AX39" s="700"/>
      <c r="AY39" s="701"/>
      <c r="AZ39" s="636">
        <v>12620</v>
      </c>
      <c r="BA39" s="637"/>
      <c r="BB39" s="637"/>
      <c r="BC39" s="637"/>
      <c r="BD39" s="669"/>
      <c r="BE39" s="669"/>
      <c r="BF39" s="691"/>
      <c r="BG39" s="633" t="s">
        <v>347</v>
      </c>
      <c r="BH39" s="634"/>
      <c r="BI39" s="634"/>
      <c r="BJ39" s="634"/>
      <c r="BK39" s="634"/>
      <c r="BL39" s="634"/>
      <c r="BM39" s="634"/>
      <c r="BN39" s="634"/>
      <c r="BO39" s="634"/>
      <c r="BP39" s="634"/>
      <c r="BQ39" s="634"/>
      <c r="BR39" s="634"/>
      <c r="BS39" s="634"/>
      <c r="BT39" s="634"/>
      <c r="BU39" s="635"/>
      <c r="BV39" s="636">
        <v>7965</v>
      </c>
      <c r="BW39" s="637"/>
      <c r="BX39" s="637"/>
      <c r="BY39" s="637"/>
      <c r="BZ39" s="637"/>
      <c r="CA39" s="637"/>
      <c r="CB39" s="646"/>
      <c r="CD39" s="633" t="s">
        <v>348</v>
      </c>
      <c r="CE39" s="634"/>
      <c r="CF39" s="634"/>
      <c r="CG39" s="634"/>
      <c r="CH39" s="634"/>
      <c r="CI39" s="634"/>
      <c r="CJ39" s="634"/>
      <c r="CK39" s="634"/>
      <c r="CL39" s="634"/>
      <c r="CM39" s="634"/>
      <c r="CN39" s="634"/>
      <c r="CO39" s="634"/>
      <c r="CP39" s="634"/>
      <c r="CQ39" s="635"/>
      <c r="CR39" s="636">
        <v>409805</v>
      </c>
      <c r="CS39" s="669"/>
      <c r="CT39" s="669"/>
      <c r="CU39" s="669"/>
      <c r="CV39" s="669"/>
      <c r="CW39" s="669"/>
      <c r="CX39" s="669"/>
      <c r="CY39" s="670"/>
      <c r="CZ39" s="641">
        <v>2</v>
      </c>
      <c r="DA39" s="667"/>
      <c r="DB39" s="667"/>
      <c r="DC39" s="671"/>
      <c r="DD39" s="645">
        <v>406425</v>
      </c>
      <c r="DE39" s="669"/>
      <c r="DF39" s="669"/>
      <c r="DG39" s="669"/>
      <c r="DH39" s="669"/>
      <c r="DI39" s="669"/>
      <c r="DJ39" s="669"/>
      <c r="DK39" s="670"/>
      <c r="DL39" s="645" t="s">
        <v>249</v>
      </c>
      <c r="DM39" s="669"/>
      <c r="DN39" s="669"/>
      <c r="DO39" s="669"/>
      <c r="DP39" s="669"/>
      <c r="DQ39" s="669"/>
      <c r="DR39" s="669"/>
      <c r="DS39" s="669"/>
      <c r="DT39" s="669"/>
      <c r="DU39" s="669"/>
      <c r="DV39" s="670"/>
      <c r="DW39" s="641" t="s">
        <v>249</v>
      </c>
      <c r="DX39" s="667"/>
      <c r="DY39" s="667"/>
      <c r="DZ39" s="667"/>
      <c r="EA39" s="667"/>
      <c r="EB39" s="667"/>
      <c r="EC39" s="668"/>
    </row>
    <row r="40" spans="2:133" ht="11.25" customHeight="1" x14ac:dyDescent="0.2">
      <c r="B40" s="633" t="s">
        <v>349</v>
      </c>
      <c r="C40" s="634"/>
      <c r="D40" s="634"/>
      <c r="E40" s="634"/>
      <c r="F40" s="634"/>
      <c r="G40" s="634"/>
      <c r="H40" s="634"/>
      <c r="I40" s="634"/>
      <c r="J40" s="634"/>
      <c r="K40" s="634"/>
      <c r="L40" s="634"/>
      <c r="M40" s="634"/>
      <c r="N40" s="634"/>
      <c r="O40" s="634"/>
      <c r="P40" s="634"/>
      <c r="Q40" s="635"/>
      <c r="R40" s="636">
        <v>304604</v>
      </c>
      <c r="S40" s="637"/>
      <c r="T40" s="637"/>
      <c r="U40" s="637"/>
      <c r="V40" s="637"/>
      <c r="W40" s="637"/>
      <c r="X40" s="637"/>
      <c r="Y40" s="638"/>
      <c r="Z40" s="639">
        <v>1.4</v>
      </c>
      <c r="AA40" s="639"/>
      <c r="AB40" s="639"/>
      <c r="AC40" s="639"/>
      <c r="AD40" s="640" t="s">
        <v>249</v>
      </c>
      <c r="AE40" s="640"/>
      <c r="AF40" s="640"/>
      <c r="AG40" s="640"/>
      <c r="AH40" s="640"/>
      <c r="AI40" s="640"/>
      <c r="AJ40" s="640"/>
      <c r="AK40" s="640"/>
      <c r="AL40" s="641" t="s">
        <v>240</v>
      </c>
      <c r="AM40" s="642"/>
      <c r="AN40" s="642"/>
      <c r="AO40" s="643"/>
      <c r="AQ40" s="699" t="s">
        <v>350</v>
      </c>
      <c r="AR40" s="700"/>
      <c r="AS40" s="700"/>
      <c r="AT40" s="700"/>
      <c r="AU40" s="700"/>
      <c r="AV40" s="700"/>
      <c r="AW40" s="700"/>
      <c r="AX40" s="700"/>
      <c r="AY40" s="701"/>
      <c r="AZ40" s="636" t="s">
        <v>249</v>
      </c>
      <c r="BA40" s="637"/>
      <c r="BB40" s="637"/>
      <c r="BC40" s="637"/>
      <c r="BD40" s="669"/>
      <c r="BE40" s="669"/>
      <c r="BF40" s="691"/>
      <c r="BG40" s="684" t="s">
        <v>351</v>
      </c>
      <c r="BH40" s="685"/>
      <c r="BI40" s="685"/>
      <c r="BJ40" s="685"/>
      <c r="BK40" s="685"/>
      <c r="BL40" s="217"/>
      <c r="BM40" s="634" t="s">
        <v>352</v>
      </c>
      <c r="BN40" s="634"/>
      <c r="BO40" s="634"/>
      <c r="BP40" s="634"/>
      <c r="BQ40" s="634"/>
      <c r="BR40" s="634"/>
      <c r="BS40" s="634"/>
      <c r="BT40" s="634"/>
      <c r="BU40" s="635"/>
      <c r="BV40" s="636">
        <v>113</v>
      </c>
      <c r="BW40" s="637"/>
      <c r="BX40" s="637"/>
      <c r="BY40" s="637"/>
      <c r="BZ40" s="637"/>
      <c r="CA40" s="637"/>
      <c r="CB40" s="646"/>
      <c r="CD40" s="633" t="s">
        <v>353</v>
      </c>
      <c r="CE40" s="634"/>
      <c r="CF40" s="634"/>
      <c r="CG40" s="634"/>
      <c r="CH40" s="634"/>
      <c r="CI40" s="634"/>
      <c r="CJ40" s="634"/>
      <c r="CK40" s="634"/>
      <c r="CL40" s="634"/>
      <c r="CM40" s="634"/>
      <c r="CN40" s="634"/>
      <c r="CO40" s="634"/>
      <c r="CP40" s="634"/>
      <c r="CQ40" s="635"/>
      <c r="CR40" s="636">
        <v>2134</v>
      </c>
      <c r="CS40" s="637"/>
      <c r="CT40" s="637"/>
      <c r="CU40" s="637"/>
      <c r="CV40" s="637"/>
      <c r="CW40" s="637"/>
      <c r="CX40" s="637"/>
      <c r="CY40" s="638"/>
      <c r="CZ40" s="641">
        <v>0</v>
      </c>
      <c r="DA40" s="667"/>
      <c r="DB40" s="667"/>
      <c r="DC40" s="671"/>
      <c r="DD40" s="645" t="s">
        <v>140</v>
      </c>
      <c r="DE40" s="637"/>
      <c r="DF40" s="637"/>
      <c r="DG40" s="637"/>
      <c r="DH40" s="637"/>
      <c r="DI40" s="637"/>
      <c r="DJ40" s="637"/>
      <c r="DK40" s="638"/>
      <c r="DL40" s="645" t="s">
        <v>249</v>
      </c>
      <c r="DM40" s="637"/>
      <c r="DN40" s="637"/>
      <c r="DO40" s="637"/>
      <c r="DP40" s="637"/>
      <c r="DQ40" s="637"/>
      <c r="DR40" s="637"/>
      <c r="DS40" s="637"/>
      <c r="DT40" s="637"/>
      <c r="DU40" s="637"/>
      <c r="DV40" s="638"/>
      <c r="DW40" s="641" t="s">
        <v>240</v>
      </c>
      <c r="DX40" s="667"/>
      <c r="DY40" s="667"/>
      <c r="DZ40" s="667"/>
      <c r="EA40" s="667"/>
      <c r="EB40" s="667"/>
      <c r="EC40" s="668"/>
    </row>
    <row r="41" spans="2:133" ht="11.25" customHeight="1" x14ac:dyDescent="0.2">
      <c r="B41" s="657" t="s">
        <v>354</v>
      </c>
      <c r="C41" s="658"/>
      <c r="D41" s="658"/>
      <c r="E41" s="658"/>
      <c r="F41" s="658"/>
      <c r="G41" s="658"/>
      <c r="H41" s="658"/>
      <c r="I41" s="658"/>
      <c r="J41" s="658"/>
      <c r="K41" s="658"/>
      <c r="L41" s="658"/>
      <c r="M41" s="658"/>
      <c r="N41" s="658"/>
      <c r="O41" s="658"/>
      <c r="P41" s="658"/>
      <c r="Q41" s="659"/>
      <c r="R41" s="708">
        <v>21269400</v>
      </c>
      <c r="S41" s="709"/>
      <c r="T41" s="709"/>
      <c r="U41" s="709"/>
      <c r="V41" s="709"/>
      <c r="W41" s="709"/>
      <c r="X41" s="709"/>
      <c r="Y41" s="713"/>
      <c r="Z41" s="714">
        <v>100</v>
      </c>
      <c r="AA41" s="714"/>
      <c r="AB41" s="714"/>
      <c r="AC41" s="714"/>
      <c r="AD41" s="715">
        <v>11837749</v>
      </c>
      <c r="AE41" s="715"/>
      <c r="AF41" s="715"/>
      <c r="AG41" s="715"/>
      <c r="AH41" s="715"/>
      <c r="AI41" s="715"/>
      <c r="AJ41" s="715"/>
      <c r="AK41" s="715"/>
      <c r="AL41" s="716">
        <v>100</v>
      </c>
      <c r="AM41" s="696"/>
      <c r="AN41" s="696"/>
      <c r="AO41" s="717"/>
      <c r="AQ41" s="699" t="s">
        <v>355</v>
      </c>
      <c r="AR41" s="700"/>
      <c r="AS41" s="700"/>
      <c r="AT41" s="700"/>
      <c r="AU41" s="700"/>
      <c r="AV41" s="700"/>
      <c r="AW41" s="700"/>
      <c r="AX41" s="700"/>
      <c r="AY41" s="701"/>
      <c r="AZ41" s="636">
        <v>316696</v>
      </c>
      <c r="BA41" s="637"/>
      <c r="BB41" s="637"/>
      <c r="BC41" s="637"/>
      <c r="BD41" s="669"/>
      <c r="BE41" s="669"/>
      <c r="BF41" s="691"/>
      <c r="BG41" s="684"/>
      <c r="BH41" s="685"/>
      <c r="BI41" s="685"/>
      <c r="BJ41" s="685"/>
      <c r="BK41" s="685"/>
      <c r="BL41" s="217"/>
      <c r="BM41" s="634" t="s">
        <v>356</v>
      </c>
      <c r="BN41" s="634"/>
      <c r="BO41" s="634"/>
      <c r="BP41" s="634"/>
      <c r="BQ41" s="634"/>
      <c r="BR41" s="634"/>
      <c r="BS41" s="634"/>
      <c r="BT41" s="634"/>
      <c r="BU41" s="635"/>
      <c r="BV41" s="636" t="s">
        <v>240</v>
      </c>
      <c r="BW41" s="637"/>
      <c r="BX41" s="637"/>
      <c r="BY41" s="637"/>
      <c r="BZ41" s="637"/>
      <c r="CA41" s="637"/>
      <c r="CB41" s="646"/>
      <c r="CD41" s="633" t="s">
        <v>357</v>
      </c>
      <c r="CE41" s="634"/>
      <c r="CF41" s="634"/>
      <c r="CG41" s="634"/>
      <c r="CH41" s="634"/>
      <c r="CI41" s="634"/>
      <c r="CJ41" s="634"/>
      <c r="CK41" s="634"/>
      <c r="CL41" s="634"/>
      <c r="CM41" s="634"/>
      <c r="CN41" s="634"/>
      <c r="CO41" s="634"/>
      <c r="CP41" s="634"/>
      <c r="CQ41" s="635"/>
      <c r="CR41" s="636" t="s">
        <v>140</v>
      </c>
      <c r="CS41" s="669"/>
      <c r="CT41" s="669"/>
      <c r="CU41" s="669"/>
      <c r="CV41" s="669"/>
      <c r="CW41" s="669"/>
      <c r="CX41" s="669"/>
      <c r="CY41" s="670"/>
      <c r="CZ41" s="641" t="s">
        <v>240</v>
      </c>
      <c r="DA41" s="667"/>
      <c r="DB41" s="667"/>
      <c r="DC41" s="671"/>
      <c r="DD41" s="645" t="s">
        <v>240</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358</v>
      </c>
      <c r="AR42" s="706"/>
      <c r="AS42" s="706"/>
      <c r="AT42" s="706"/>
      <c r="AU42" s="706"/>
      <c r="AV42" s="706"/>
      <c r="AW42" s="706"/>
      <c r="AX42" s="706"/>
      <c r="AY42" s="707"/>
      <c r="AZ42" s="708">
        <v>967499</v>
      </c>
      <c r="BA42" s="709"/>
      <c r="BB42" s="709"/>
      <c r="BC42" s="709"/>
      <c r="BD42" s="695"/>
      <c r="BE42" s="695"/>
      <c r="BF42" s="697"/>
      <c r="BG42" s="686"/>
      <c r="BH42" s="687"/>
      <c r="BI42" s="687"/>
      <c r="BJ42" s="687"/>
      <c r="BK42" s="687"/>
      <c r="BL42" s="218"/>
      <c r="BM42" s="658" t="s">
        <v>359</v>
      </c>
      <c r="BN42" s="658"/>
      <c r="BO42" s="658"/>
      <c r="BP42" s="658"/>
      <c r="BQ42" s="658"/>
      <c r="BR42" s="658"/>
      <c r="BS42" s="658"/>
      <c r="BT42" s="658"/>
      <c r="BU42" s="659"/>
      <c r="BV42" s="708">
        <v>371</v>
      </c>
      <c r="BW42" s="709"/>
      <c r="BX42" s="709"/>
      <c r="BY42" s="709"/>
      <c r="BZ42" s="709"/>
      <c r="CA42" s="709"/>
      <c r="CB42" s="718"/>
      <c r="CD42" s="633" t="s">
        <v>360</v>
      </c>
      <c r="CE42" s="634"/>
      <c r="CF42" s="634"/>
      <c r="CG42" s="634"/>
      <c r="CH42" s="634"/>
      <c r="CI42" s="634"/>
      <c r="CJ42" s="634"/>
      <c r="CK42" s="634"/>
      <c r="CL42" s="634"/>
      <c r="CM42" s="634"/>
      <c r="CN42" s="634"/>
      <c r="CO42" s="634"/>
      <c r="CP42" s="634"/>
      <c r="CQ42" s="635"/>
      <c r="CR42" s="636">
        <v>1759586</v>
      </c>
      <c r="CS42" s="669"/>
      <c r="CT42" s="669"/>
      <c r="CU42" s="669"/>
      <c r="CV42" s="669"/>
      <c r="CW42" s="669"/>
      <c r="CX42" s="669"/>
      <c r="CY42" s="670"/>
      <c r="CZ42" s="641">
        <v>8.5</v>
      </c>
      <c r="DA42" s="667"/>
      <c r="DB42" s="667"/>
      <c r="DC42" s="671"/>
      <c r="DD42" s="645">
        <v>571844</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361</v>
      </c>
      <c r="CD43" s="633" t="s">
        <v>362</v>
      </c>
      <c r="CE43" s="634"/>
      <c r="CF43" s="634"/>
      <c r="CG43" s="634"/>
      <c r="CH43" s="634"/>
      <c r="CI43" s="634"/>
      <c r="CJ43" s="634"/>
      <c r="CK43" s="634"/>
      <c r="CL43" s="634"/>
      <c r="CM43" s="634"/>
      <c r="CN43" s="634"/>
      <c r="CO43" s="634"/>
      <c r="CP43" s="634"/>
      <c r="CQ43" s="635"/>
      <c r="CR43" s="636">
        <v>34086</v>
      </c>
      <c r="CS43" s="669"/>
      <c r="CT43" s="669"/>
      <c r="CU43" s="669"/>
      <c r="CV43" s="669"/>
      <c r="CW43" s="669"/>
      <c r="CX43" s="669"/>
      <c r="CY43" s="670"/>
      <c r="CZ43" s="641">
        <v>0.2</v>
      </c>
      <c r="DA43" s="667"/>
      <c r="DB43" s="667"/>
      <c r="DC43" s="671"/>
      <c r="DD43" s="645">
        <v>34086</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363</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311</v>
      </c>
      <c r="CE44" s="673"/>
      <c r="CF44" s="633" t="s">
        <v>364</v>
      </c>
      <c r="CG44" s="634"/>
      <c r="CH44" s="634"/>
      <c r="CI44" s="634"/>
      <c r="CJ44" s="634"/>
      <c r="CK44" s="634"/>
      <c r="CL44" s="634"/>
      <c r="CM44" s="634"/>
      <c r="CN44" s="634"/>
      <c r="CO44" s="634"/>
      <c r="CP44" s="634"/>
      <c r="CQ44" s="635"/>
      <c r="CR44" s="636">
        <v>1759586</v>
      </c>
      <c r="CS44" s="637"/>
      <c r="CT44" s="637"/>
      <c r="CU44" s="637"/>
      <c r="CV44" s="637"/>
      <c r="CW44" s="637"/>
      <c r="CX44" s="637"/>
      <c r="CY44" s="638"/>
      <c r="CZ44" s="641">
        <v>8.5</v>
      </c>
      <c r="DA44" s="642"/>
      <c r="DB44" s="642"/>
      <c r="DC44" s="648"/>
      <c r="DD44" s="645">
        <v>571844</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365</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366</v>
      </c>
      <c r="CG45" s="634"/>
      <c r="CH45" s="634"/>
      <c r="CI45" s="634"/>
      <c r="CJ45" s="634"/>
      <c r="CK45" s="634"/>
      <c r="CL45" s="634"/>
      <c r="CM45" s="634"/>
      <c r="CN45" s="634"/>
      <c r="CO45" s="634"/>
      <c r="CP45" s="634"/>
      <c r="CQ45" s="635"/>
      <c r="CR45" s="636">
        <v>612070</v>
      </c>
      <c r="CS45" s="669"/>
      <c r="CT45" s="669"/>
      <c r="CU45" s="669"/>
      <c r="CV45" s="669"/>
      <c r="CW45" s="669"/>
      <c r="CX45" s="669"/>
      <c r="CY45" s="670"/>
      <c r="CZ45" s="641">
        <v>3</v>
      </c>
      <c r="DA45" s="667"/>
      <c r="DB45" s="667"/>
      <c r="DC45" s="671"/>
      <c r="DD45" s="645">
        <v>31538</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367</v>
      </c>
      <c r="CG46" s="634"/>
      <c r="CH46" s="634"/>
      <c r="CI46" s="634"/>
      <c r="CJ46" s="634"/>
      <c r="CK46" s="634"/>
      <c r="CL46" s="634"/>
      <c r="CM46" s="634"/>
      <c r="CN46" s="634"/>
      <c r="CO46" s="634"/>
      <c r="CP46" s="634"/>
      <c r="CQ46" s="635"/>
      <c r="CR46" s="636">
        <v>1082392</v>
      </c>
      <c r="CS46" s="637"/>
      <c r="CT46" s="637"/>
      <c r="CU46" s="637"/>
      <c r="CV46" s="637"/>
      <c r="CW46" s="637"/>
      <c r="CX46" s="637"/>
      <c r="CY46" s="638"/>
      <c r="CZ46" s="641">
        <v>5.3</v>
      </c>
      <c r="DA46" s="642"/>
      <c r="DB46" s="642"/>
      <c r="DC46" s="648"/>
      <c r="DD46" s="645">
        <v>529759</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368</v>
      </c>
      <c r="CG47" s="634"/>
      <c r="CH47" s="634"/>
      <c r="CI47" s="634"/>
      <c r="CJ47" s="634"/>
      <c r="CK47" s="634"/>
      <c r="CL47" s="634"/>
      <c r="CM47" s="634"/>
      <c r="CN47" s="634"/>
      <c r="CO47" s="634"/>
      <c r="CP47" s="634"/>
      <c r="CQ47" s="635"/>
      <c r="CR47" s="636" t="s">
        <v>249</v>
      </c>
      <c r="CS47" s="669"/>
      <c r="CT47" s="669"/>
      <c r="CU47" s="669"/>
      <c r="CV47" s="669"/>
      <c r="CW47" s="669"/>
      <c r="CX47" s="669"/>
      <c r="CY47" s="670"/>
      <c r="CZ47" s="641" t="s">
        <v>249</v>
      </c>
      <c r="DA47" s="667"/>
      <c r="DB47" s="667"/>
      <c r="DC47" s="671"/>
      <c r="DD47" s="645" t="s">
        <v>240</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9"/>
      <c r="CD48" s="676"/>
      <c r="CE48" s="677"/>
      <c r="CF48" s="633" t="s">
        <v>369</v>
      </c>
      <c r="CG48" s="634"/>
      <c r="CH48" s="634"/>
      <c r="CI48" s="634"/>
      <c r="CJ48" s="634"/>
      <c r="CK48" s="634"/>
      <c r="CL48" s="634"/>
      <c r="CM48" s="634"/>
      <c r="CN48" s="634"/>
      <c r="CO48" s="634"/>
      <c r="CP48" s="634"/>
      <c r="CQ48" s="635"/>
      <c r="CR48" s="636" t="s">
        <v>240</v>
      </c>
      <c r="CS48" s="637"/>
      <c r="CT48" s="637"/>
      <c r="CU48" s="637"/>
      <c r="CV48" s="637"/>
      <c r="CW48" s="637"/>
      <c r="CX48" s="637"/>
      <c r="CY48" s="638"/>
      <c r="CZ48" s="641" t="s">
        <v>240</v>
      </c>
      <c r="DA48" s="642"/>
      <c r="DB48" s="642"/>
      <c r="DC48" s="648"/>
      <c r="DD48" s="645" t="s">
        <v>249</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370</v>
      </c>
      <c r="CE49" s="658"/>
      <c r="CF49" s="658"/>
      <c r="CG49" s="658"/>
      <c r="CH49" s="658"/>
      <c r="CI49" s="658"/>
      <c r="CJ49" s="658"/>
      <c r="CK49" s="658"/>
      <c r="CL49" s="658"/>
      <c r="CM49" s="658"/>
      <c r="CN49" s="658"/>
      <c r="CO49" s="658"/>
      <c r="CP49" s="658"/>
      <c r="CQ49" s="659"/>
      <c r="CR49" s="708">
        <v>20609332</v>
      </c>
      <c r="CS49" s="695"/>
      <c r="CT49" s="695"/>
      <c r="CU49" s="695"/>
      <c r="CV49" s="695"/>
      <c r="CW49" s="695"/>
      <c r="CX49" s="695"/>
      <c r="CY49" s="724"/>
      <c r="CZ49" s="716">
        <v>100</v>
      </c>
      <c r="DA49" s="725"/>
      <c r="DB49" s="725"/>
      <c r="DC49" s="726"/>
      <c r="DD49" s="727">
        <v>13734438</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HbddP1siCwqMiAcRGJUqnYO4YCfKltMmrBUJzfPek2eFKiY7zPZhdn24s4BcCbhGNKM0AyWrNd4QCNJaSA0wSA==" saltValue="ZvGvZ5zaLbsS8RtEpK57s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371</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372</v>
      </c>
      <c r="DK2" s="736"/>
      <c r="DL2" s="736"/>
      <c r="DM2" s="736"/>
      <c r="DN2" s="736"/>
      <c r="DO2" s="737"/>
      <c r="DP2" s="222"/>
      <c r="DQ2" s="735" t="s">
        <v>373</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374</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375</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376</v>
      </c>
      <c r="B5" s="741"/>
      <c r="C5" s="741"/>
      <c r="D5" s="741"/>
      <c r="E5" s="741"/>
      <c r="F5" s="741"/>
      <c r="G5" s="741"/>
      <c r="H5" s="741"/>
      <c r="I5" s="741"/>
      <c r="J5" s="741"/>
      <c r="K5" s="741"/>
      <c r="L5" s="741"/>
      <c r="M5" s="741"/>
      <c r="N5" s="741"/>
      <c r="O5" s="741"/>
      <c r="P5" s="742"/>
      <c r="Q5" s="746" t="s">
        <v>377</v>
      </c>
      <c r="R5" s="747"/>
      <c r="S5" s="747"/>
      <c r="T5" s="747"/>
      <c r="U5" s="748"/>
      <c r="V5" s="746" t="s">
        <v>378</v>
      </c>
      <c r="W5" s="747"/>
      <c r="X5" s="747"/>
      <c r="Y5" s="747"/>
      <c r="Z5" s="748"/>
      <c r="AA5" s="746" t="s">
        <v>379</v>
      </c>
      <c r="AB5" s="747"/>
      <c r="AC5" s="747"/>
      <c r="AD5" s="747"/>
      <c r="AE5" s="747"/>
      <c r="AF5" s="752" t="s">
        <v>380</v>
      </c>
      <c r="AG5" s="747"/>
      <c r="AH5" s="747"/>
      <c r="AI5" s="747"/>
      <c r="AJ5" s="753"/>
      <c r="AK5" s="747" t="s">
        <v>381</v>
      </c>
      <c r="AL5" s="747"/>
      <c r="AM5" s="747"/>
      <c r="AN5" s="747"/>
      <c r="AO5" s="748"/>
      <c r="AP5" s="746" t="s">
        <v>382</v>
      </c>
      <c r="AQ5" s="747"/>
      <c r="AR5" s="747"/>
      <c r="AS5" s="747"/>
      <c r="AT5" s="748"/>
      <c r="AU5" s="746" t="s">
        <v>383</v>
      </c>
      <c r="AV5" s="747"/>
      <c r="AW5" s="747"/>
      <c r="AX5" s="747"/>
      <c r="AY5" s="753"/>
      <c r="AZ5" s="226"/>
      <c r="BA5" s="226"/>
      <c r="BB5" s="226"/>
      <c r="BC5" s="226"/>
      <c r="BD5" s="226"/>
      <c r="BE5" s="227"/>
      <c r="BF5" s="227"/>
      <c r="BG5" s="227"/>
      <c r="BH5" s="227"/>
      <c r="BI5" s="227"/>
      <c r="BJ5" s="227"/>
      <c r="BK5" s="227"/>
      <c r="BL5" s="227"/>
      <c r="BM5" s="227"/>
      <c r="BN5" s="227"/>
      <c r="BO5" s="227"/>
      <c r="BP5" s="227"/>
      <c r="BQ5" s="740" t="s">
        <v>384</v>
      </c>
      <c r="BR5" s="741"/>
      <c r="BS5" s="741"/>
      <c r="BT5" s="741"/>
      <c r="BU5" s="741"/>
      <c r="BV5" s="741"/>
      <c r="BW5" s="741"/>
      <c r="BX5" s="741"/>
      <c r="BY5" s="741"/>
      <c r="BZ5" s="741"/>
      <c r="CA5" s="741"/>
      <c r="CB5" s="741"/>
      <c r="CC5" s="741"/>
      <c r="CD5" s="741"/>
      <c r="CE5" s="741"/>
      <c r="CF5" s="741"/>
      <c r="CG5" s="742"/>
      <c r="CH5" s="746" t="s">
        <v>385</v>
      </c>
      <c r="CI5" s="747"/>
      <c r="CJ5" s="747"/>
      <c r="CK5" s="747"/>
      <c r="CL5" s="748"/>
      <c r="CM5" s="746" t="s">
        <v>386</v>
      </c>
      <c r="CN5" s="747"/>
      <c r="CO5" s="747"/>
      <c r="CP5" s="747"/>
      <c r="CQ5" s="748"/>
      <c r="CR5" s="746" t="s">
        <v>387</v>
      </c>
      <c r="CS5" s="747"/>
      <c r="CT5" s="747"/>
      <c r="CU5" s="747"/>
      <c r="CV5" s="748"/>
      <c r="CW5" s="746" t="s">
        <v>388</v>
      </c>
      <c r="CX5" s="747"/>
      <c r="CY5" s="747"/>
      <c r="CZ5" s="747"/>
      <c r="DA5" s="748"/>
      <c r="DB5" s="746" t="s">
        <v>389</v>
      </c>
      <c r="DC5" s="747"/>
      <c r="DD5" s="747"/>
      <c r="DE5" s="747"/>
      <c r="DF5" s="748"/>
      <c r="DG5" s="776" t="s">
        <v>390</v>
      </c>
      <c r="DH5" s="777"/>
      <c r="DI5" s="777"/>
      <c r="DJ5" s="777"/>
      <c r="DK5" s="778"/>
      <c r="DL5" s="776" t="s">
        <v>391</v>
      </c>
      <c r="DM5" s="777"/>
      <c r="DN5" s="777"/>
      <c r="DO5" s="777"/>
      <c r="DP5" s="778"/>
      <c r="DQ5" s="746" t="s">
        <v>392</v>
      </c>
      <c r="DR5" s="747"/>
      <c r="DS5" s="747"/>
      <c r="DT5" s="747"/>
      <c r="DU5" s="748"/>
      <c r="DV5" s="746" t="s">
        <v>383</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393</v>
      </c>
      <c r="C7" s="763"/>
      <c r="D7" s="763"/>
      <c r="E7" s="763"/>
      <c r="F7" s="763"/>
      <c r="G7" s="763"/>
      <c r="H7" s="763"/>
      <c r="I7" s="763"/>
      <c r="J7" s="763"/>
      <c r="K7" s="763"/>
      <c r="L7" s="763"/>
      <c r="M7" s="763"/>
      <c r="N7" s="763"/>
      <c r="O7" s="763"/>
      <c r="P7" s="764"/>
      <c r="Q7" s="765">
        <v>21264</v>
      </c>
      <c r="R7" s="766"/>
      <c r="S7" s="766"/>
      <c r="T7" s="766"/>
      <c r="U7" s="766"/>
      <c r="V7" s="766">
        <v>20620</v>
      </c>
      <c r="W7" s="766"/>
      <c r="X7" s="766"/>
      <c r="Y7" s="766"/>
      <c r="Z7" s="766"/>
      <c r="AA7" s="766">
        <v>644</v>
      </c>
      <c r="AB7" s="766"/>
      <c r="AC7" s="766"/>
      <c r="AD7" s="766"/>
      <c r="AE7" s="767"/>
      <c r="AF7" s="768">
        <v>540</v>
      </c>
      <c r="AG7" s="769"/>
      <c r="AH7" s="769"/>
      <c r="AI7" s="769"/>
      <c r="AJ7" s="770"/>
      <c r="AK7" s="771">
        <v>502369</v>
      </c>
      <c r="AL7" s="772"/>
      <c r="AM7" s="772"/>
      <c r="AN7" s="772"/>
      <c r="AO7" s="772"/>
      <c r="AP7" s="772">
        <v>18995</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t="s">
        <v>604</v>
      </c>
      <c r="BS7" s="759" t="s">
        <v>605</v>
      </c>
      <c r="BT7" s="760"/>
      <c r="BU7" s="760"/>
      <c r="BV7" s="760"/>
      <c r="BW7" s="760"/>
      <c r="BX7" s="760"/>
      <c r="BY7" s="760"/>
      <c r="BZ7" s="760"/>
      <c r="CA7" s="760"/>
      <c r="CB7" s="760"/>
      <c r="CC7" s="760"/>
      <c r="CD7" s="760"/>
      <c r="CE7" s="760"/>
      <c r="CF7" s="760"/>
      <c r="CG7" s="775"/>
      <c r="CH7" s="756">
        <v>0</v>
      </c>
      <c r="CI7" s="757"/>
      <c r="CJ7" s="757"/>
      <c r="CK7" s="757"/>
      <c r="CL7" s="758"/>
      <c r="CM7" s="756">
        <v>25</v>
      </c>
      <c r="CN7" s="757"/>
      <c r="CO7" s="757"/>
      <c r="CP7" s="757"/>
      <c r="CQ7" s="758"/>
      <c r="CR7" s="756">
        <v>10</v>
      </c>
      <c r="CS7" s="757"/>
      <c r="CT7" s="757"/>
      <c r="CU7" s="757"/>
      <c r="CV7" s="758"/>
      <c r="CW7" s="756" t="s">
        <v>593</v>
      </c>
      <c r="CX7" s="757"/>
      <c r="CY7" s="757"/>
      <c r="CZ7" s="757"/>
      <c r="DA7" s="758"/>
      <c r="DB7" s="756" t="s">
        <v>593</v>
      </c>
      <c r="DC7" s="757"/>
      <c r="DD7" s="757"/>
      <c r="DE7" s="757"/>
      <c r="DF7" s="758"/>
      <c r="DG7" s="756">
        <v>127</v>
      </c>
      <c r="DH7" s="757"/>
      <c r="DI7" s="757"/>
      <c r="DJ7" s="757"/>
      <c r="DK7" s="758"/>
      <c r="DL7" s="756" t="s">
        <v>593</v>
      </c>
      <c r="DM7" s="757"/>
      <c r="DN7" s="757"/>
      <c r="DO7" s="757"/>
      <c r="DP7" s="758"/>
      <c r="DQ7" s="756">
        <v>102</v>
      </c>
      <c r="DR7" s="757"/>
      <c r="DS7" s="757"/>
      <c r="DT7" s="757"/>
      <c r="DU7" s="758"/>
      <c r="DV7" s="759"/>
      <c r="DW7" s="760"/>
      <c r="DX7" s="760"/>
      <c r="DY7" s="760"/>
      <c r="DZ7" s="761"/>
      <c r="EA7" s="228"/>
    </row>
    <row r="8" spans="1:131" s="229" customFormat="1" ht="26.25" customHeight="1" x14ac:dyDescent="0.2">
      <c r="A8" s="232">
        <v>2</v>
      </c>
      <c r="B8" s="793" t="s">
        <v>394</v>
      </c>
      <c r="C8" s="794"/>
      <c r="D8" s="794"/>
      <c r="E8" s="794"/>
      <c r="F8" s="794"/>
      <c r="G8" s="794"/>
      <c r="H8" s="794"/>
      <c r="I8" s="794"/>
      <c r="J8" s="794"/>
      <c r="K8" s="794"/>
      <c r="L8" s="794"/>
      <c r="M8" s="794"/>
      <c r="N8" s="794"/>
      <c r="O8" s="794"/>
      <c r="P8" s="795"/>
      <c r="Q8" s="796">
        <v>211</v>
      </c>
      <c r="R8" s="797"/>
      <c r="S8" s="797"/>
      <c r="T8" s="797"/>
      <c r="U8" s="797"/>
      <c r="V8" s="797">
        <v>195</v>
      </c>
      <c r="W8" s="797"/>
      <c r="X8" s="797"/>
      <c r="Y8" s="797"/>
      <c r="Z8" s="797"/>
      <c r="AA8" s="797">
        <v>16</v>
      </c>
      <c r="AB8" s="797"/>
      <c r="AC8" s="797"/>
      <c r="AD8" s="797"/>
      <c r="AE8" s="798"/>
      <c r="AF8" s="799">
        <v>16</v>
      </c>
      <c r="AG8" s="800"/>
      <c r="AH8" s="800"/>
      <c r="AI8" s="800"/>
      <c r="AJ8" s="801"/>
      <c r="AK8" s="782">
        <v>0</v>
      </c>
      <c r="AL8" s="783"/>
      <c r="AM8" s="783"/>
      <c r="AN8" s="783"/>
      <c r="AO8" s="783"/>
      <c r="AP8" s="783" t="s">
        <v>593</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606</v>
      </c>
      <c r="BT8" s="787"/>
      <c r="BU8" s="787"/>
      <c r="BV8" s="787"/>
      <c r="BW8" s="787"/>
      <c r="BX8" s="787"/>
      <c r="BY8" s="787"/>
      <c r="BZ8" s="787"/>
      <c r="CA8" s="787"/>
      <c r="CB8" s="787"/>
      <c r="CC8" s="787"/>
      <c r="CD8" s="787"/>
      <c r="CE8" s="787"/>
      <c r="CF8" s="787"/>
      <c r="CG8" s="788"/>
      <c r="CH8" s="789">
        <v>0</v>
      </c>
      <c r="CI8" s="790"/>
      <c r="CJ8" s="790"/>
      <c r="CK8" s="790"/>
      <c r="CL8" s="791"/>
      <c r="CM8" s="789">
        <v>30</v>
      </c>
      <c r="CN8" s="790"/>
      <c r="CO8" s="790"/>
      <c r="CP8" s="790"/>
      <c r="CQ8" s="791"/>
      <c r="CR8" s="789">
        <v>30</v>
      </c>
      <c r="CS8" s="790"/>
      <c r="CT8" s="790"/>
      <c r="CU8" s="790"/>
      <c r="CV8" s="791"/>
      <c r="CW8" s="789">
        <v>44</v>
      </c>
      <c r="CX8" s="790"/>
      <c r="CY8" s="790"/>
      <c r="CZ8" s="790"/>
      <c r="DA8" s="791"/>
      <c r="DB8" s="789" t="s">
        <v>593</v>
      </c>
      <c r="DC8" s="790"/>
      <c r="DD8" s="790"/>
      <c r="DE8" s="790"/>
      <c r="DF8" s="791"/>
      <c r="DG8" s="789" t="s">
        <v>593</v>
      </c>
      <c r="DH8" s="790"/>
      <c r="DI8" s="790"/>
      <c r="DJ8" s="790"/>
      <c r="DK8" s="791"/>
      <c r="DL8" s="789" t="s">
        <v>593</v>
      </c>
      <c r="DM8" s="790"/>
      <c r="DN8" s="790"/>
      <c r="DO8" s="790"/>
      <c r="DP8" s="791"/>
      <c r="DQ8" s="789" t="s">
        <v>593</v>
      </c>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395</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396</v>
      </c>
      <c r="B23" s="802" t="s">
        <v>397</v>
      </c>
      <c r="C23" s="803"/>
      <c r="D23" s="803"/>
      <c r="E23" s="803"/>
      <c r="F23" s="803"/>
      <c r="G23" s="803"/>
      <c r="H23" s="803"/>
      <c r="I23" s="803"/>
      <c r="J23" s="803"/>
      <c r="K23" s="803"/>
      <c r="L23" s="803"/>
      <c r="M23" s="803"/>
      <c r="N23" s="803"/>
      <c r="O23" s="803"/>
      <c r="P23" s="804"/>
      <c r="Q23" s="805">
        <v>21284</v>
      </c>
      <c r="R23" s="806"/>
      <c r="S23" s="806"/>
      <c r="T23" s="806"/>
      <c r="U23" s="806"/>
      <c r="V23" s="806">
        <v>20624</v>
      </c>
      <c r="W23" s="806"/>
      <c r="X23" s="806"/>
      <c r="Y23" s="806"/>
      <c r="Z23" s="806"/>
      <c r="AA23" s="806">
        <v>660</v>
      </c>
      <c r="AB23" s="806"/>
      <c r="AC23" s="806"/>
      <c r="AD23" s="806"/>
      <c r="AE23" s="807"/>
      <c r="AF23" s="808">
        <v>556</v>
      </c>
      <c r="AG23" s="806"/>
      <c r="AH23" s="806"/>
      <c r="AI23" s="806"/>
      <c r="AJ23" s="809"/>
      <c r="AK23" s="810"/>
      <c r="AL23" s="811"/>
      <c r="AM23" s="811"/>
      <c r="AN23" s="811"/>
      <c r="AO23" s="811"/>
      <c r="AP23" s="806">
        <v>18995</v>
      </c>
      <c r="AQ23" s="806"/>
      <c r="AR23" s="806"/>
      <c r="AS23" s="806"/>
      <c r="AT23" s="806"/>
      <c r="AU23" s="822"/>
      <c r="AV23" s="822"/>
      <c r="AW23" s="822"/>
      <c r="AX23" s="822"/>
      <c r="AY23" s="823"/>
      <c r="AZ23" s="824" t="s">
        <v>398</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399</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400</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376</v>
      </c>
      <c r="B26" s="741"/>
      <c r="C26" s="741"/>
      <c r="D26" s="741"/>
      <c r="E26" s="741"/>
      <c r="F26" s="741"/>
      <c r="G26" s="741"/>
      <c r="H26" s="741"/>
      <c r="I26" s="741"/>
      <c r="J26" s="741"/>
      <c r="K26" s="741"/>
      <c r="L26" s="741"/>
      <c r="M26" s="741"/>
      <c r="N26" s="741"/>
      <c r="O26" s="741"/>
      <c r="P26" s="742"/>
      <c r="Q26" s="746" t="s">
        <v>401</v>
      </c>
      <c r="R26" s="747"/>
      <c r="S26" s="747"/>
      <c r="T26" s="747"/>
      <c r="U26" s="748"/>
      <c r="V26" s="746" t="s">
        <v>402</v>
      </c>
      <c r="W26" s="747"/>
      <c r="X26" s="747"/>
      <c r="Y26" s="747"/>
      <c r="Z26" s="748"/>
      <c r="AA26" s="746" t="s">
        <v>403</v>
      </c>
      <c r="AB26" s="747"/>
      <c r="AC26" s="747"/>
      <c r="AD26" s="747"/>
      <c r="AE26" s="747"/>
      <c r="AF26" s="827" t="s">
        <v>404</v>
      </c>
      <c r="AG26" s="828"/>
      <c r="AH26" s="828"/>
      <c r="AI26" s="828"/>
      <c r="AJ26" s="829"/>
      <c r="AK26" s="747" t="s">
        <v>405</v>
      </c>
      <c r="AL26" s="747"/>
      <c r="AM26" s="747"/>
      <c r="AN26" s="747"/>
      <c r="AO26" s="748"/>
      <c r="AP26" s="746" t="s">
        <v>406</v>
      </c>
      <c r="AQ26" s="747"/>
      <c r="AR26" s="747"/>
      <c r="AS26" s="747"/>
      <c r="AT26" s="748"/>
      <c r="AU26" s="746" t="s">
        <v>407</v>
      </c>
      <c r="AV26" s="747"/>
      <c r="AW26" s="747"/>
      <c r="AX26" s="747"/>
      <c r="AY26" s="748"/>
      <c r="AZ26" s="746" t="s">
        <v>408</v>
      </c>
      <c r="BA26" s="747"/>
      <c r="BB26" s="747"/>
      <c r="BC26" s="747"/>
      <c r="BD26" s="748"/>
      <c r="BE26" s="746" t="s">
        <v>383</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409</v>
      </c>
      <c r="C28" s="763"/>
      <c r="D28" s="763"/>
      <c r="E28" s="763"/>
      <c r="F28" s="763"/>
      <c r="G28" s="763"/>
      <c r="H28" s="763"/>
      <c r="I28" s="763"/>
      <c r="J28" s="763"/>
      <c r="K28" s="763"/>
      <c r="L28" s="763"/>
      <c r="M28" s="763"/>
      <c r="N28" s="763"/>
      <c r="O28" s="763"/>
      <c r="P28" s="764"/>
      <c r="Q28" s="835">
        <v>4357</v>
      </c>
      <c r="R28" s="836"/>
      <c r="S28" s="836"/>
      <c r="T28" s="836"/>
      <c r="U28" s="836"/>
      <c r="V28" s="836">
        <v>4287</v>
      </c>
      <c r="W28" s="836"/>
      <c r="X28" s="836"/>
      <c r="Y28" s="836"/>
      <c r="Z28" s="836"/>
      <c r="AA28" s="836">
        <v>70</v>
      </c>
      <c r="AB28" s="836"/>
      <c r="AC28" s="836"/>
      <c r="AD28" s="836"/>
      <c r="AE28" s="837"/>
      <c r="AF28" s="838">
        <v>70</v>
      </c>
      <c r="AG28" s="836"/>
      <c r="AH28" s="836"/>
      <c r="AI28" s="836"/>
      <c r="AJ28" s="839"/>
      <c r="AK28" s="840">
        <v>277</v>
      </c>
      <c r="AL28" s="841"/>
      <c r="AM28" s="841"/>
      <c r="AN28" s="841"/>
      <c r="AO28" s="841"/>
      <c r="AP28" s="841" t="s">
        <v>593</v>
      </c>
      <c r="AQ28" s="841"/>
      <c r="AR28" s="841"/>
      <c r="AS28" s="841"/>
      <c r="AT28" s="841"/>
      <c r="AU28" s="841" t="s">
        <v>593</v>
      </c>
      <c r="AV28" s="841"/>
      <c r="AW28" s="841"/>
      <c r="AX28" s="841"/>
      <c r="AY28" s="841"/>
      <c r="AZ28" s="842" t="s">
        <v>593</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410</v>
      </c>
      <c r="C29" s="794"/>
      <c r="D29" s="794"/>
      <c r="E29" s="794"/>
      <c r="F29" s="794"/>
      <c r="G29" s="794"/>
      <c r="H29" s="794"/>
      <c r="I29" s="794"/>
      <c r="J29" s="794"/>
      <c r="K29" s="794"/>
      <c r="L29" s="794"/>
      <c r="M29" s="794"/>
      <c r="N29" s="794"/>
      <c r="O29" s="794"/>
      <c r="P29" s="795"/>
      <c r="Q29" s="796">
        <v>3071</v>
      </c>
      <c r="R29" s="797"/>
      <c r="S29" s="797"/>
      <c r="T29" s="797"/>
      <c r="U29" s="797"/>
      <c r="V29" s="797">
        <v>2997</v>
      </c>
      <c r="W29" s="797"/>
      <c r="X29" s="797"/>
      <c r="Y29" s="797"/>
      <c r="Z29" s="797"/>
      <c r="AA29" s="797">
        <v>74</v>
      </c>
      <c r="AB29" s="797"/>
      <c r="AC29" s="797"/>
      <c r="AD29" s="797"/>
      <c r="AE29" s="798"/>
      <c r="AF29" s="799">
        <v>74</v>
      </c>
      <c r="AG29" s="800"/>
      <c r="AH29" s="800"/>
      <c r="AI29" s="800"/>
      <c r="AJ29" s="801"/>
      <c r="AK29" s="847">
        <v>435</v>
      </c>
      <c r="AL29" s="843"/>
      <c r="AM29" s="843"/>
      <c r="AN29" s="843"/>
      <c r="AO29" s="843"/>
      <c r="AP29" s="843" t="s">
        <v>593</v>
      </c>
      <c r="AQ29" s="843"/>
      <c r="AR29" s="843"/>
      <c r="AS29" s="843"/>
      <c r="AT29" s="843"/>
      <c r="AU29" s="843" t="s">
        <v>593</v>
      </c>
      <c r="AV29" s="843"/>
      <c r="AW29" s="843"/>
      <c r="AX29" s="843"/>
      <c r="AY29" s="843"/>
      <c r="AZ29" s="844" t="s">
        <v>593</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411</v>
      </c>
      <c r="C30" s="794"/>
      <c r="D30" s="794"/>
      <c r="E30" s="794"/>
      <c r="F30" s="794"/>
      <c r="G30" s="794"/>
      <c r="H30" s="794"/>
      <c r="I30" s="794"/>
      <c r="J30" s="794"/>
      <c r="K30" s="794"/>
      <c r="L30" s="794"/>
      <c r="M30" s="794"/>
      <c r="N30" s="794"/>
      <c r="O30" s="794"/>
      <c r="P30" s="795"/>
      <c r="Q30" s="796">
        <v>588</v>
      </c>
      <c r="R30" s="797"/>
      <c r="S30" s="797"/>
      <c r="T30" s="797"/>
      <c r="U30" s="797"/>
      <c r="V30" s="797">
        <v>586</v>
      </c>
      <c r="W30" s="797"/>
      <c r="X30" s="797"/>
      <c r="Y30" s="797"/>
      <c r="Z30" s="797"/>
      <c r="AA30" s="797">
        <v>2</v>
      </c>
      <c r="AB30" s="797"/>
      <c r="AC30" s="797"/>
      <c r="AD30" s="797"/>
      <c r="AE30" s="798"/>
      <c r="AF30" s="799">
        <v>2</v>
      </c>
      <c r="AG30" s="800"/>
      <c r="AH30" s="800"/>
      <c r="AI30" s="800"/>
      <c r="AJ30" s="801"/>
      <c r="AK30" s="847">
        <v>94</v>
      </c>
      <c r="AL30" s="843"/>
      <c r="AM30" s="843"/>
      <c r="AN30" s="843"/>
      <c r="AO30" s="843"/>
      <c r="AP30" s="843" t="s">
        <v>593</v>
      </c>
      <c r="AQ30" s="843"/>
      <c r="AR30" s="843"/>
      <c r="AS30" s="843"/>
      <c r="AT30" s="843"/>
      <c r="AU30" s="843" t="s">
        <v>593</v>
      </c>
      <c r="AV30" s="843"/>
      <c r="AW30" s="843"/>
      <c r="AX30" s="843"/>
      <c r="AY30" s="843"/>
      <c r="AZ30" s="844" t="s">
        <v>593</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412</v>
      </c>
      <c r="C31" s="794"/>
      <c r="D31" s="794"/>
      <c r="E31" s="794"/>
      <c r="F31" s="794"/>
      <c r="G31" s="794"/>
      <c r="H31" s="794"/>
      <c r="I31" s="794"/>
      <c r="J31" s="794"/>
      <c r="K31" s="794"/>
      <c r="L31" s="794"/>
      <c r="M31" s="794"/>
      <c r="N31" s="794"/>
      <c r="O31" s="794"/>
      <c r="P31" s="795"/>
      <c r="Q31" s="796">
        <v>857</v>
      </c>
      <c r="R31" s="797"/>
      <c r="S31" s="797"/>
      <c r="T31" s="797"/>
      <c r="U31" s="797"/>
      <c r="V31" s="797">
        <v>724</v>
      </c>
      <c r="W31" s="797"/>
      <c r="X31" s="797"/>
      <c r="Y31" s="797"/>
      <c r="Z31" s="797"/>
      <c r="AA31" s="797">
        <v>133</v>
      </c>
      <c r="AB31" s="797"/>
      <c r="AC31" s="797"/>
      <c r="AD31" s="797"/>
      <c r="AE31" s="798"/>
      <c r="AF31" s="799">
        <v>1657</v>
      </c>
      <c r="AG31" s="800"/>
      <c r="AH31" s="800"/>
      <c r="AI31" s="800"/>
      <c r="AJ31" s="801"/>
      <c r="AK31" s="847">
        <v>13</v>
      </c>
      <c r="AL31" s="843"/>
      <c r="AM31" s="843"/>
      <c r="AN31" s="843"/>
      <c r="AO31" s="843"/>
      <c r="AP31" s="843">
        <v>1020</v>
      </c>
      <c r="AQ31" s="843"/>
      <c r="AR31" s="843"/>
      <c r="AS31" s="843"/>
      <c r="AT31" s="843"/>
      <c r="AU31" s="843">
        <v>3</v>
      </c>
      <c r="AV31" s="843"/>
      <c r="AW31" s="843"/>
      <c r="AX31" s="843"/>
      <c r="AY31" s="843"/>
      <c r="AZ31" s="844" t="s">
        <v>593</v>
      </c>
      <c r="BA31" s="844"/>
      <c r="BB31" s="844"/>
      <c r="BC31" s="844"/>
      <c r="BD31" s="844"/>
      <c r="BE31" s="845" t="s">
        <v>413</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414</v>
      </c>
      <c r="C32" s="794"/>
      <c r="D32" s="794"/>
      <c r="E32" s="794"/>
      <c r="F32" s="794"/>
      <c r="G32" s="794"/>
      <c r="H32" s="794"/>
      <c r="I32" s="794"/>
      <c r="J32" s="794"/>
      <c r="K32" s="794"/>
      <c r="L32" s="794"/>
      <c r="M32" s="794"/>
      <c r="N32" s="794"/>
      <c r="O32" s="794"/>
      <c r="P32" s="795"/>
      <c r="Q32" s="796">
        <v>1088</v>
      </c>
      <c r="R32" s="797"/>
      <c r="S32" s="797"/>
      <c r="T32" s="797"/>
      <c r="U32" s="797"/>
      <c r="V32" s="797">
        <v>1169</v>
      </c>
      <c r="W32" s="797"/>
      <c r="X32" s="797"/>
      <c r="Y32" s="797"/>
      <c r="Z32" s="797"/>
      <c r="AA32" s="797">
        <v>-81</v>
      </c>
      <c r="AB32" s="797"/>
      <c r="AC32" s="797"/>
      <c r="AD32" s="797"/>
      <c r="AE32" s="798"/>
      <c r="AF32" s="799">
        <v>304</v>
      </c>
      <c r="AG32" s="800"/>
      <c r="AH32" s="800"/>
      <c r="AI32" s="800"/>
      <c r="AJ32" s="801"/>
      <c r="AK32" s="847">
        <v>296</v>
      </c>
      <c r="AL32" s="843"/>
      <c r="AM32" s="843"/>
      <c r="AN32" s="843"/>
      <c r="AO32" s="843"/>
      <c r="AP32" s="843">
        <v>10668</v>
      </c>
      <c r="AQ32" s="843"/>
      <c r="AR32" s="843"/>
      <c r="AS32" s="843"/>
      <c r="AT32" s="843"/>
      <c r="AU32" s="843">
        <v>3841</v>
      </c>
      <c r="AV32" s="843"/>
      <c r="AW32" s="843"/>
      <c r="AX32" s="843"/>
      <c r="AY32" s="843"/>
      <c r="AZ32" s="844" t="s">
        <v>593</v>
      </c>
      <c r="BA32" s="844"/>
      <c r="BB32" s="844"/>
      <c r="BC32" s="844"/>
      <c r="BD32" s="844"/>
      <c r="BE32" s="845" t="s">
        <v>415</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416</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396</v>
      </c>
      <c r="B63" s="802" t="s">
        <v>417</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2106</v>
      </c>
      <c r="AG63" s="857"/>
      <c r="AH63" s="857"/>
      <c r="AI63" s="857"/>
      <c r="AJ63" s="858"/>
      <c r="AK63" s="859"/>
      <c r="AL63" s="854"/>
      <c r="AM63" s="854"/>
      <c r="AN63" s="854"/>
      <c r="AO63" s="854"/>
      <c r="AP63" s="857">
        <v>11688</v>
      </c>
      <c r="AQ63" s="857"/>
      <c r="AR63" s="857"/>
      <c r="AS63" s="857"/>
      <c r="AT63" s="857"/>
      <c r="AU63" s="857">
        <v>3844</v>
      </c>
      <c r="AV63" s="857"/>
      <c r="AW63" s="857"/>
      <c r="AX63" s="857"/>
      <c r="AY63" s="857"/>
      <c r="AZ63" s="861"/>
      <c r="BA63" s="861"/>
      <c r="BB63" s="861"/>
      <c r="BC63" s="861"/>
      <c r="BD63" s="861"/>
      <c r="BE63" s="862"/>
      <c r="BF63" s="862"/>
      <c r="BG63" s="862"/>
      <c r="BH63" s="862"/>
      <c r="BI63" s="863"/>
      <c r="BJ63" s="864" t="s">
        <v>240</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419</v>
      </c>
      <c r="B66" s="741"/>
      <c r="C66" s="741"/>
      <c r="D66" s="741"/>
      <c r="E66" s="741"/>
      <c r="F66" s="741"/>
      <c r="G66" s="741"/>
      <c r="H66" s="741"/>
      <c r="I66" s="741"/>
      <c r="J66" s="741"/>
      <c r="K66" s="741"/>
      <c r="L66" s="741"/>
      <c r="M66" s="741"/>
      <c r="N66" s="741"/>
      <c r="O66" s="741"/>
      <c r="P66" s="742"/>
      <c r="Q66" s="746" t="s">
        <v>420</v>
      </c>
      <c r="R66" s="747"/>
      <c r="S66" s="747"/>
      <c r="T66" s="747"/>
      <c r="U66" s="748"/>
      <c r="V66" s="746" t="s">
        <v>421</v>
      </c>
      <c r="W66" s="747"/>
      <c r="X66" s="747"/>
      <c r="Y66" s="747"/>
      <c r="Z66" s="748"/>
      <c r="AA66" s="746" t="s">
        <v>422</v>
      </c>
      <c r="AB66" s="747"/>
      <c r="AC66" s="747"/>
      <c r="AD66" s="747"/>
      <c r="AE66" s="748"/>
      <c r="AF66" s="867" t="s">
        <v>423</v>
      </c>
      <c r="AG66" s="828"/>
      <c r="AH66" s="828"/>
      <c r="AI66" s="828"/>
      <c r="AJ66" s="868"/>
      <c r="AK66" s="746" t="s">
        <v>424</v>
      </c>
      <c r="AL66" s="741"/>
      <c r="AM66" s="741"/>
      <c r="AN66" s="741"/>
      <c r="AO66" s="742"/>
      <c r="AP66" s="746" t="s">
        <v>425</v>
      </c>
      <c r="AQ66" s="747"/>
      <c r="AR66" s="747"/>
      <c r="AS66" s="747"/>
      <c r="AT66" s="748"/>
      <c r="AU66" s="746" t="s">
        <v>426</v>
      </c>
      <c r="AV66" s="747"/>
      <c r="AW66" s="747"/>
      <c r="AX66" s="747"/>
      <c r="AY66" s="748"/>
      <c r="AZ66" s="746" t="s">
        <v>383</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594</v>
      </c>
      <c r="C68" s="883"/>
      <c r="D68" s="883"/>
      <c r="E68" s="883"/>
      <c r="F68" s="883"/>
      <c r="G68" s="883"/>
      <c r="H68" s="883"/>
      <c r="I68" s="883"/>
      <c r="J68" s="883"/>
      <c r="K68" s="883"/>
      <c r="L68" s="883"/>
      <c r="M68" s="883"/>
      <c r="N68" s="883"/>
      <c r="O68" s="883"/>
      <c r="P68" s="884"/>
      <c r="Q68" s="885">
        <v>11623</v>
      </c>
      <c r="R68" s="879"/>
      <c r="S68" s="879"/>
      <c r="T68" s="879"/>
      <c r="U68" s="879"/>
      <c r="V68" s="879">
        <v>11020</v>
      </c>
      <c r="W68" s="879"/>
      <c r="X68" s="879"/>
      <c r="Y68" s="879"/>
      <c r="Z68" s="879"/>
      <c r="AA68" s="879">
        <v>603</v>
      </c>
      <c r="AB68" s="879"/>
      <c r="AC68" s="879"/>
      <c r="AD68" s="879"/>
      <c r="AE68" s="879"/>
      <c r="AF68" s="879">
        <v>3439</v>
      </c>
      <c r="AG68" s="879"/>
      <c r="AH68" s="879"/>
      <c r="AI68" s="879"/>
      <c r="AJ68" s="879"/>
      <c r="AK68" s="879" t="s">
        <v>593</v>
      </c>
      <c r="AL68" s="879"/>
      <c r="AM68" s="879"/>
      <c r="AN68" s="879"/>
      <c r="AO68" s="879"/>
      <c r="AP68" s="879">
        <v>9795</v>
      </c>
      <c r="AQ68" s="879"/>
      <c r="AR68" s="879"/>
      <c r="AS68" s="879"/>
      <c r="AT68" s="879"/>
      <c r="AU68" s="879">
        <v>967</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595</v>
      </c>
      <c r="C69" s="887"/>
      <c r="D69" s="887"/>
      <c r="E69" s="887"/>
      <c r="F69" s="887"/>
      <c r="G69" s="887"/>
      <c r="H69" s="887"/>
      <c r="I69" s="887"/>
      <c r="J69" s="887"/>
      <c r="K69" s="887"/>
      <c r="L69" s="887"/>
      <c r="M69" s="887"/>
      <c r="N69" s="887"/>
      <c r="O69" s="887"/>
      <c r="P69" s="888"/>
      <c r="Q69" s="889">
        <v>3197</v>
      </c>
      <c r="R69" s="843"/>
      <c r="S69" s="843"/>
      <c r="T69" s="843"/>
      <c r="U69" s="843"/>
      <c r="V69" s="843">
        <v>3212</v>
      </c>
      <c r="W69" s="843"/>
      <c r="X69" s="843"/>
      <c r="Y69" s="843"/>
      <c r="Z69" s="843"/>
      <c r="AA69" s="843">
        <v>-15</v>
      </c>
      <c r="AB69" s="843"/>
      <c r="AC69" s="843"/>
      <c r="AD69" s="843"/>
      <c r="AE69" s="843"/>
      <c r="AF69" s="843">
        <v>9</v>
      </c>
      <c r="AG69" s="843"/>
      <c r="AH69" s="843"/>
      <c r="AI69" s="843"/>
      <c r="AJ69" s="843"/>
      <c r="AK69" s="843" t="s">
        <v>593</v>
      </c>
      <c r="AL69" s="843"/>
      <c r="AM69" s="843"/>
      <c r="AN69" s="843"/>
      <c r="AO69" s="843"/>
      <c r="AP69" s="843">
        <v>2577</v>
      </c>
      <c r="AQ69" s="843"/>
      <c r="AR69" s="843"/>
      <c r="AS69" s="843"/>
      <c r="AT69" s="843"/>
      <c r="AU69" s="843">
        <v>289</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596</v>
      </c>
      <c r="C70" s="887"/>
      <c r="D70" s="887"/>
      <c r="E70" s="887"/>
      <c r="F70" s="887"/>
      <c r="G70" s="887"/>
      <c r="H70" s="887"/>
      <c r="I70" s="887"/>
      <c r="J70" s="887"/>
      <c r="K70" s="887"/>
      <c r="L70" s="887"/>
      <c r="M70" s="887"/>
      <c r="N70" s="887"/>
      <c r="O70" s="887"/>
      <c r="P70" s="888"/>
      <c r="Q70" s="889">
        <v>3849</v>
      </c>
      <c r="R70" s="843"/>
      <c r="S70" s="843"/>
      <c r="T70" s="843"/>
      <c r="U70" s="843"/>
      <c r="V70" s="843">
        <v>3725</v>
      </c>
      <c r="W70" s="843"/>
      <c r="X70" s="843"/>
      <c r="Y70" s="843"/>
      <c r="Z70" s="843"/>
      <c r="AA70" s="843">
        <v>124</v>
      </c>
      <c r="AB70" s="843"/>
      <c r="AC70" s="843"/>
      <c r="AD70" s="843"/>
      <c r="AE70" s="843"/>
      <c r="AF70" s="843">
        <v>121</v>
      </c>
      <c r="AG70" s="843"/>
      <c r="AH70" s="843"/>
      <c r="AI70" s="843"/>
      <c r="AJ70" s="843"/>
      <c r="AK70" s="843" t="s">
        <v>593</v>
      </c>
      <c r="AL70" s="843"/>
      <c r="AM70" s="843"/>
      <c r="AN70" s="843"/>
      <c r="AO70" s="843"/>
      <c r="AP70" s="843">
        <v>5030</v>
      </c>
      <c r="AQ70" s="843"/>
      <c r="AR70" s="843"/>
      <c r="AS70" s="843"/>
      <c r="AT70" s="843"/>
      <c r="AU70" s="843">
        <v>1590</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597</v>
      </c>
      <c r="C71" s="887"/>
      <c r="D71" s="887"/>
      <c r="E71" s="887"/>
      <c r="F71" s="887"/>
      <c r="G71" s="887"/>
      <c r="H71" s="887"/>
      <c r="I71" s="887"/>
      <c r="J71" s="887"/>
      <c r="K71" s="887"/>
      <c r="L71" s="887"/>
      <c r="M71" s="887"/>
      <c r="N71" s="887"/>
      <c r="O71" s="887"/>
      <c r="P71" s="888"/>
      <c r="Q71" s="889">
        <v>558</v>
      </c>
      <c r="R71" s="843"/>
      <c r="S71" s="843"/>
      <c r="T71" s="843"/>
      <c r="U71" s="843"/>
      <c r="V71" s="843">
        <v>541</v>
      </c>
      <c r="W71" s="843"/>
      <c r="X71" s="843"/>
      <c r="Y71" s="843"/>
      <c r="Z71" s="843"/>
      <c r="AA71" s="843">
        <v>17</v>
      </c>
      <c r="AB71" s="843"/>
      <c r="AC71" s="843"/>
      <c r="AD71" s="843"/>
      <c r="AE71" s="843"/>
      <c r="AF71" s="843">
        <v>17</v>
      </c>
      <c r="AG71" s="843"/>
      <c r="AH71" s="843"/>
      <c r="AI71" s="843"/>
      <c r="AJ71" s="843"/>
      <c r="AK71" s="843" t="s">
        <v>593</v>
      </c>
      <c r="AL71" s="843"/>
      <c r="AM71" s="843"/>
      <c r="AN71" s="843"/>
      <c r="AO71" s="843"/>
      <c r="AP71" s="843" t="s">
        <v>593</v>
      </c>
      <c r="AQ71" s="843"/>
      <c r="AR71" s="843"/>
      <c r="AS71" s="843"/>
      <c r="AT71" s="843"/>
      <c r="AU71" s="843" t="s">
        <v>593</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598</v>
      </c>
      <c r="C72" s="887"/>
      <c r="D72" s="887"/>
      <c r="E72" s="887"/>
      <c r="F72" s="887"/>
      <c r="G72" s="887"/>
      <c r="H72" s="887"/>
      <c r="I72" s="887"/>
      <c r="J72" s="887"/>
      <c r="K72" s="887"/>
      <c r="L72" s="887"/>
      <c r="M72" s="887"/>
      <c r="N72" s="887"/>
      <c r="O72" s="887"/>
      <c r="P72" s="888"/>
      <c r="Q72" s="889">
        <v>166845</v>
      </c>
      <c r="R72" s="843"/>
      <c r="S72" s="843"/>
      <c r="T72" s="843"/>
      <c r="U72" s="843"/>
      <c r="V72" s="843">
        <v>165315</v>
      </c>
      <c r="W72" s="843"/>
      <c r="X72" s="843"/>
      <c r="Y72" s="843"/>
      <c r="Z72" s="843"/>
      <c r="AA72" s="843">
        <v>1530</v>
      </c>
      <c r="AB72" s="843"/>
      <c r="AC72" s="843"/>
      <c r="AD72" s="843"/>
      <c r="AE72" s="843"/>
      <c r="AF72" s="843">
        <v>1530</v>
      </c>
      <c r="AG72" s="843"/>
      <c r="AH72" s="843"/>
      <c r="AI72" s="843"/>
      <c r="AJ72" s="843"/>
      <c r="AK72" s="843">
        <v>360</v>
      </c>
      <c r="AL72" s="843"/>
      <c r="AM72" s="843"/>
      <c r="AN72" s="843"/>
      <c r="AO72" s="843"/>
      <c r="AP72" s="843" t="s">
        <v>593</v>
      </c>
      <c r="AQ72" s="843"/>
      <c r="AR72" s="843"/>
      <c r="AS72" s="843"/>
      <c r="AT72" s="843"/>
      <c r="AU72" s="843" t="s">
        <v>593</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599</v>
      </c>
      <c r="C73" s="887"/>
      <c r="D73" s="887"/>
      <c r="E73" s="887"/>
      <c r="F73" s="887"/>
      <c r="G73" s="887"/>
      <c r="H73" s="887"/>
      <c r="I73" s="887"/>
      <c r="J73" s="887"/>
      <c r="K73" s="887"/>
      <c r="L73" s="887"/>
      <c r="M73" s="887"/>
      <c r="N73" s="887"/>
      <c r="O73" s="887"/>
      <c r="P73" s="888"/>
      <c r="Q73" s="889">
        <v>3355</v>
      </c>
      <c r="R73" s="843"/>
      <c r="S73" s="843"/>
      <c r="T73" s="843"/>
      <c r="U73" s="843"/>
      <c r="V73" s="843">
        <v>2832</v>
      </c>
      <c r="W73" s="843"/>
      <c r="X73" s="843"/>
      <c r="Y73" s="843"/>
      <c r="Z73" s="843"/>
      <c r="AA73" s="843">
        <v>523</v>
      </c>
      <c r="AB73" s="843"/>
      <c r="AC73" s="843"/>
      <c r="AD73" s="843"/>
      <c r="AE73" s="843"/>
      <c r="AF73" s="843">
        <v>523</v>
      </c>
      <c r="AG73" s="843"/>
      <c r="AH73" s="843"/>
      <c r="AI73" s="843"/>
      <c r="AJ73" s="843"/>
      <c r="AK73" s="843" t="s">
        <v>593</v>
      </c>
      <c r="AL73" s="843"/>
      <c r="AM73" s="843"/>
      <c r="AN73" s="843"/>
      <c r="AO73" s="843"/>
      <c r="AP73" s="843" t="s">
        <v>593</v>
      </c>
      <c r="AQ73" s="843"/>
      <c r="AR73" s="843"/>
      <c r="AS73" s="843"/>
      <c r="AT73" s="843"/>
      <c r="AU73" s="843" t="s">
        <v>593</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600</v>
      </c>
      <c r="C74" s="887"/>
      <c r="D74" s="887"/>
      <c r="E74" s="887"/>
      <c r="F74" s="887"/>
      <c r="G74" s="887"/>
      <c r="H74" s="887"/>
      <c r="I74" s="887"/>
      <c r="J74" s="887"/>
      <c r="K74" s="887"/>
      <c r="L74" s="887"/>
      <c r="M74" s="887"/>
      <c r="N74" s="887"/>
      <c r="O74" s="887"/>
      <c r="P74" s="888"/>
      <c r="Q74" s="889">
        <v>176</v>
      </c>
      <c r="R74" s="843"/>
      <c r="S74" s="843"/>
      <c r="T74" s="843"/>
      <c r="U74" s="843"/>
      <c r="V74" s="843">
        <v>171</v>
      </c>
      <c r="W74" s="843"/>
      <c r="X74" s="843"/>
      <c r="Y74" s="843"/>
      <c r="Z74" s="843"/>
      <c r="AA74" s="843">
        <v>5</v>
      </c>
      <c r="AB74" s="843"/>
      <c r="AC74" s="843"/>
      <c r="AD74" s="843"/>
      <c r="AE74" s="843"/>
      <c r="AF74" s="843">
        <v>5</v>
      </c>
      <c r="AG74" s="843"/>
      <c r="AH74" s="843"/>
      <c r="AI74" s="843"/>
      <c r="AJ74" s="843"/>
      <c r="AK74" s="843" t="s">
        <v>593</v>
      </c>
      <c r="AL74" s="843"/>
      <c r="AM74" s="843"/>
      <c r="AN74" s="843"/>
      <c r="AO74" s="843"/>
      <c r="AP74" s="843" t="s">
        <v>593</v>
      </c>
      <c r="AQ74" s="843"/>
      <c r="AR74" s="843"/>
      <c r="AS74" s="843"/>
      <c r="AT74" s="843"/>
      <c r="AU74" s="843" t="s">
        <v>593</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t="s">
        <v>602</v>
      </c>
      <c r="C75" s="887"/>
      <c r="D75" s="887"/>
      <c r="E75" s="887"/>
      <c r="F75" s="887"/>
      <c r="G75" s="887"/>
      <c r="H75" s="887"/>
      <c r="I75" s="887"/>
      <c r="J75" s="887"/>
      <c r="K75" s="887"/>
      <c r="L75" s="887"/>
      <c r="M75" s="887"/>
      <c r="N75" s="887"/>
      <c r="O75" s="887"/>
      <c r="P75" s="888"/>
      <c r="Q75" s="890">
        <v>5</v>
      </c>
      <c r="R75" s="891"/>
      <c r="S75" s="891"/>
      <c r="T75" s="891"/>
      <c r="U75" s="847"/>
      <c r="V75" s="892">
        <v>1</v>
      </c>
      <c r="W75" s="891"/>
      <c r="X75" s="891"/>
      <c r="Y75" s="891"/>
      <c r="Z75" s="847"/>
      <c r="AA75" s="892">
        <v>4</v>
      </c>
      <c r="AB75" s="891"/>
      <c r="AC75" s="891"/>
      <c r="AD75" s="891"/>
      <c r="AE75" s="847"/>
      <c r="AF75" s="892">
        <v>4</v>
      </c>
      <c r="AG75" s="891"/>
      <c r="AH75" s="891"/>
      <c r="AI75" s="891"/>
      <c r="AJ75" s="847"/>
      <c r="AK75" s="892" t="s">
        <v>593</v>
      </c>
      <c r="AL75" s="891"/>
      <c r="AM75" s="891"/>
      <c r="AN75" s="891"/>
      <c r="AO75" s="847"/>
      <c r="AP75" s="892" t="s">
        <v>593</v>
      </c>
      <c r="AQ75" s="891"/>
      <c r="AR75" s="891"/>
      <c r="AS75" s="891"/>
      <c r="AT75" s="847"/>
      <c r="AU75" s="892" t="s">
        <v>593</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t="s">
        <v>601</v>
      </c>
      <c r="C76" s="887"/>
      <c r="D76" s="887"/>
      <c r="E76" s="887"/>
      <c r="F76" s="887"/>
      <c r="G76" s="887"/>
      <c r="H76" s="887"/>
      <c r="I76" s="887"/>
      <c r="J76" s="887"/>
      <c r="K76" s="887"/>
      <c r="L76" s="887"/>
      <c r="M76" s="887"/>
      <c r="N76" s="887"/>
      <c r="O76" s="887"/>
      <c r="P76" s="888"/>
      <c r="Q76" s="890">
        <v>1</v>
      </c>
      <c r="R76" s="891"/>
      <c r="S76" s="891"/>
      <c r="T76" s="891"/>
      <c r="U76" s="847"/>
      <c r="V76" s="892">
        <v>1</v>
      </c>
      <c r="W76" s="891"/>
      <c r="X76" s="891"/>
      <c r="Y76" s="891"/>
      <c r="Z76" s="847"/>
      <c r="AA76" s="892">
        <v>0</v>
      </c>
      <c r="AB76" s="891"/>
      <c r="AC76" s="891"/>
      <c r="AD76" s="891"/>
      <c r="AE76" s="847"/>
      <c r="AF76" s="892">
        <v>0</v>
      </c>
      <c r="AG76" s="891"/>
      <c r="AH76" s="891"/>
      <c r="AI76" s="891"/>
      <c r="AJ76" s="847"/>
      <c r="AK76" s="892" t="s">
        <v>593</v>
      </c>
      <c r="AL76" s="891"/>
      <c r="AM76" s="891"/>
      <c r="AN76" s="891"/>
      <c r="AO76" s="847"/>
      <c r="AP76" s="892" t="s">
        <v>593</v>
      </c>
      <c r="AQ76" s="891"/>
      <c r="AR76" s="891"/>
      <c r="AS76" s="891"/>
      <c r="AT76" s="847"/>
      <c r="AU76" s="892" t="s">
        <v>593</v>
      </c>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t="s">
        <v>603</v>
      </c>
      <c r="C77" s="887"/>
      <c r="D77" s="887"/>
      <c r="E77" s="887"/>
      <c r="F77" s="887"/>
      <c r="G77" s="887"/>
      <c r="H77" s="887"/>
      <c r="I77" s="887"/>
      <c r="J77" s="887"/>
      <c r="K77" s="887"/>
      <c r="L77" s="887"/>
      <c r="M77" s="887"/>
      <c r="N77" s="887"/>
      <c r="O77" s="887"/>
      <c r="P77" s="888"/>
      <c r="Q77" s="890">
        <v>2</v>
      </c>
      <c r="R77" s="891"/>
      <c r="S77" s="891"/>
      <c r="T77" s="891"/>
      <c r="U77" s="847"/>
      <c r="V77" s="892">
        <v>0</v>
      </c>
      <c r="W77" s="891"/>
      <c r="X77" s="891"/>
      <c r="Y77" s="891"/>
      <c r="Z77" s="847"/>
      <c r="AA77" s="892">
        <v>2</v>
      </c>
      <c r="AB77" s="891"/>
      <c r="AC77" s="891"/>
      <c r="AD77" s="891"/>
      <c r="AE77" s="847"/>
      <c r="AF77" s="892">
        <v>2</v>
      </c>
      <c r="AG77" s="891"/>
      <c r="AH77" s="891"/>
      <c r="AI77" s="891"/>
      <c r="AJ77" s="847"/>
      <c r="AK77" s="892" t="s">
        <v>593</v>
      </c>
      <c r="AL77" s="891"/>
      <c r="AM77" s="891"/>
      <c r="AN77" s="891"/>
      <c r="AO77" s="847"/>
      <c r="AP77" s="892" t="s">
        <v>593</v>
      </c>
      <c r="AQ77" s="891"/>
      <c r="AR77" s="891"/>
      <c r="AS77" s="891"/>
      <c r="AT77" s="847"/>
      <c r="AU77" s="892" t="s">
        <v>593</v>
      </c>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396</v>
      </c>
      <c r="B88" s="802" t="s">
        <v>427</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5650</v>
      </c>
      <c r="AG88" s="857"/>
      <c r="AH88" s="857"/>
      <c r="AI88" s="857"/>
      <c r="AJ88" s="857"/>
      <c r="AK88" s="854"/>
      <c r="AL88" s="854"/>
      <c r="AM88" s="854"/>
      <c r="AN88" s="854"/>
      <c r="AO88" s="854"/>
      <c r="AP88" s="857">
        <v>17402</v>
      </c>
      <c r="AQ88" s="857"/>
      <c r="AR88" s="857"/>
      <c r="AS88" s="857"/>
      <c r="AT88" s="857"/>
      <c r="AU88" s="857">
        <v>2846</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396</v>
      </c>
      <c r="BR102" s="802" t="s">
        <v>428</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40</v>
      </c>
      <c r="CS102" s="865"/>
      <c r="CT102" s="865"/>
      <c r="CU102" s="865"/>
      <c r="CV102" s="904"/>
      <c r="CW102" s="903">
        <v>44</v>
      </c>
      <c r="CX102" s="865"/>
      <c r="CY102" s="865"/>
      <c r="CZ102" s="865"/>
      <c r="DA102" s="904"/>
      <c r="DB102" s="903">
        <v>0</v>
      </c>
      <c r="DC102" s="865"/>
      <c r="DD102" s="865"/>
      <c r="DE102" s="865"/>
      <c r="DF102" s="904"/>
      <c r="DG102" s="903">
        <v>127</v>
      </c>
      <c r="DH102" s="865"/>
      <c r="DI102" s="865"/>
      <c r="DJ102" s="865"/>
      <c r="DK102" s="904"/>
      <c r="DL102" s="903">
        <v>0</v>
      </c>
      <c r="DM102" s="865"/>
      <c r="DN102" s="865"/>
      <c r="DO102" s="865"/>
      <c r="DP102" s="904"/>
      <c r="DQ102" s="903">
        <v>102</v>
      </c>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429</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430</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433</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434</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435</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436</v>
      </c>
      <c r="AB109" s="906"/>
      <c r="AC109" s="906"/>
      <c r="AD109" s="906"/>
      <c r="AE109" s="907"/>
      <c r="AF109" s="905" t="s">
        <v>437</v>
      </c>
      <c r="AG109" s="906"/>
      <c r="AH109" s="906"/>
      <c r="AI109" s="906"/>
      <c r="AJ109" s="907"/>
      <c r="AK109" s="905" t="s">
        <v>313</v>
      </c>
      <c r="AL109" s="906"/>
      <c r="AM109" s="906"/>
      <c r="AN109" s="906"/>
      <c r="AO109" s="907"/>
      <c r="AP109" s="905" t="s">
        <v>438</v>
      </c>
      <c r="AQ109" s="906"/>
      <c r="AR109" s="906"/>
      <c r="AS109" s="906"/>
      <c r="AT109" s="908"/>
      <c r="AU109" s="925" t="s">
        <v>435</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436</v>
      </c>
      <c r="BR109" s="906"/>
      <c r="BS109" s="906"/>
      <c r="BT109" s="906"/>
      <c r="BU109" s="907"/>
      <c r="BV109" s="905" t="s">
        <v>437</v>
      </c>
      <c r="BW109" s="906"/>
      <c r="BX109" s="906"/>
      <c r="BY109" s="906"/>
      <c r="BZ109" s="907"/>
      <c r="CA109" s="905" t="s">
        <v>313</v>
      </c>
      <c r="CB109" s="906"/>
      <c r="CC109" s="906"/>
      <c r="CD109" s="906"/>
      <c r="CE109" s="907"/>
      <c r="CF109" s="926" t="s">
        <v>438</v>
      </c>
      <c r="CG109" s="926"/>
      <c r="CH109" s="926"/>
      <c r="CI109" s="926"/>
      <c r="CJ109" s="926"/>
      <c r="CK109" s="905" t="s">
        <v>439</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436</v>
      </c>
      <c r="DH109" s="906"/>
      <c r="DI109" s="906"/>
      <c r="DJ109" s="906"/>
      <c r="DK109" s="907"/>
      <c r="DL109" s="905" t="s">
        <v>437</v>
      </c>
      <c r="DM109" s="906"/>
      <c r="DN109" s="906"/>
      <c r="DO109" s="906"/>
      <c r="DP109" s="907"/>
      <c r="DQ109" s="905" t="s">
        <v>313</v>
      </c>
      <c r="DR109" s="906"/>
      <c r="DS109" s="906"/>
      <c r="DT109" s="906"/>
      <c r="DU109" s="907"/>
      <c r="DV109" s="905" t="s">
        <v>438</v>
      </c>
      <c r="DW109" s="906"/>
      <c r="DX109" s="906"/>
      <c r="DY109" s="906"/>
      <c r="DZ109" s="908"/>
    </row>
    <row r="110" spans="1:131" s="224" customFormat="1" ht="26.25" customHeight="1" x14ac:dyDescent="0.2">
      <c r="A110" s="909" t="s">
        <v>440</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1747743</v>
      </c>
      <c r="AB110" s="913"/>
      <c r="AC110" s="913"/>
      <c r="AD110" s="913"/>
      <c r="AE110" s="914"/>
      <c r="AF110" s="915">
        <v>1908737</v>
      </c>
      <c r="AG110" s="913"/>
      <c r="AH110" s="913"/>
      <c r="AI110" s="913"/>
      <c r="AJ110" s="914"/>
      <c r="AK110" s="915">
        <v>1924151</v>
      </c>
      <c r="AL110" s="913"/>
      <c r="AM110" s="913"/>
      <c r="AN110" s="913"/>
      <c r="AO110" s="914"/>
      <c r="AP110" s="916">
        <v>18.5</v>
      </c>
      <c r="AQ110" s="917"/>
      <c r="AR110" s="917"/>
      <c r="AS110" s="917"/>
      <c r="AT110" s="918"/>
      <c r="AU110" s="919" t="s">
        <v>75</v>
      </c>
      <c r="AV110" s="920"/>
      <c r="AW110" s="920"/>
      <c r="AX110" s="920"/>
      <c r="AY110" s="920"/>
      <c r="AZ110" s="942" t="s">
        <v>441</v>
      </c>
      <c r="BA110" s="910"/>
      <c r="BB110" s="910"/>
      <c r="BC110" s="910"/>
      <c r="BD110" s="910"/>
      <c r="BE110" s="910"/>
      <c r="BF110" s="910"/>
      <c r="BG110" s="910"/>
      <c r="BH110" s="910"/>
      <c r="BI110" s="910"/>
      <c r="BJ110" s="910"/>
      <c r="BK110" s="910"/>
      <c r="BL110" s="910"/>
      <c r="BM110" s="910"/>
      <c r="BN110" s="910"/>
      <c r="BO110" s="910"/>
      <c r="BP110" s="911"/>
      <c r="BQ110" s="943">
        <v>20171964</v>
      </c>
      <c r="BR110" s="944"/>
      <c r="BS110" s="944"/>
      <c r="BT110" s="944"/>
      <c r="BU110" s="944"/>
      <c r="BV110" s="944">
        <v>20047454</v>
      </c>
      <c r="BW110" s="944"/>
      <c r="BX110" s="944"/>
      <c r="BY110" s="944"/>
      <c r="BZ110" s="944"/>
      <c r="CA110" s="944">
        <v>18994678</v>
      </c>
      <c r="CB110" s="944"/>
      <c r="CC110" s="944"/>
      <c r="CD110" s="944"/>
      <c r="CE110" s="944"/>
      <c r="CF110" s="957">
        <v>183</v>
      </c>
      <c r="CG110" s="958"/>
      <c r="CH110" s="958"/>
      <c r="CI110" s="958"/>
      <c r="CJ110" s="958"/>
      <c r="CK110" s="959" t="s">
        <v>442</v>
      </c>
      <c r="CL110" s="960"/>
      <c r="CM110" s="942" t="s">
        <v>443</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v>1067895</v>
      </c>
      <c r="DH110" s="944"/>
      <c r="DI110" s="944"/>
      <c r="DJ110" s="944"/>
      <c r="DK110" s="944"/>
      <c r="DL110" s="944">
        <v>914785</v>
      </c>
      <c r="DM110" s="944"/>
      <c r="DN110" s="944"/>
      <c r="DO110" s="944"/>
      <c r="DP110" s="944"/>
      <c r="DQ110" s="944">
        <v>760455</v>
      </c>
      <c r="DR110" s="944"/>
      <c r="DS110" s="944"/>
      <c r="DT110" s="944"/>
      <c r="DU110" s="944"/>
      <c r="DV110" s="945">
        <v>7.3</v>
      </c>
      <c r="DW110" s="945"/>
      <c r="DX110" s="945"/>
      <c r="DY110" s="945"/>
      <c r="DZ110" s="946"/>
    </row>
    <row r="111" spans="1:131" s="224" customFormat="1" ht="26.25" customHeight="1" x14ac:dyDescent="0.2">
      <c r="A111" s="947" t="s">
        <v>444</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240</v>
      </c>
      <c r="AB111" s="951"/>
      <c r="AC111" s="951"/>
      <c r="AD111" s="951"/>
      <c r="AE111" s="952"/>
      <c r="AF111" s="953" t="s">
        <v>398</v>
      </c>
      <c r="AG111" s="951"/>
      <c r="AH111" s="951"/>
      <c r="AI111" s="951"/>
      <c r="AJ111" s="952"/>
      <c r="AK111" s="953" t="s">
        <v>240</v>
      </c>
      <c r="AL111" s="951"/>
      <c r="AM111" s="951"/>
      <c r="AN111" s="951"/>
      <c r="AO111" s="952"/>
      <c r="AP111" s="954" t="s">
        <v>445</v>
      </c>
      <c r="AQ111" s="955"/>
      <c r="AR111" s="955"/>
      <c r="AS111" s="955"/>
      <c r="AT111" s="956"/>
      <c r="AU111" s="921"/>
      <c r="AV111" s="922"/>
      <c r="AW111" s="922"/>
      <c r="AX111" s="922"/>
      <c r="AY111" s="922"/>
      <c r="AZ111" s="935" t="s">
        <v>446</v>
      </c>
      <c r="BA111" s="936"/>
      <c r="BB111" s="936"/>
      <c r="BC111" s="936"/>
      <c r="BD111" s="936"/>
      <c r="BE111" s="936"/>
      <c r="BF111" s="936"/>
      <c r="BG111" s="936"/>
      <c r="BH111" s="936"/>
      <c r="BI111" s="936"/>
      <c r="BJ111" s="936"/>
      <c r="BK111" s="936"/>
      <c r="BL111" s="936"/>
      <c r="BM111" s="936"/>
      <c r="BN111" s="936"/>
      <c r="BO111" s="936"/>
      <c r="BP111" s="937"/>
      <c r="BQ111" s="938">
        <v>1088324</v>
      </c>
      <c r="BR111" s="939"/>
      <c r="BS111" s="939"/>
      <c r="BT111" s="939"/>
      <c r="BU111" s="939"/>
      <c r="BV111" s="939">
        <v>914785</v>
      </c>
      <c r="BW111" s="939"/>
      <c r="BX111" s="939"/>
      <c r="BY111" s="939"/>
      <c r="BZ111" s="939"/>
      <c r="CA111" s="939">
        <v>760455</v>
      </c>
      <c r="CB111" s="939"/>
      <c r="CC111" s="939"/>
      <c r="CD111" s="939"/>
      <c r="CE111" s="939"/>
      <c r="CF111" s="933">
        <v>7.3</v>
      </c>
      <c r="CG111" s="934"/>
      <c r="CH111" s="934"/>
      <c r="CI111" s="934"/>
      <c r="CJ111" s="934"/>
      <c r="CK111" s="961"/>
      <c r="CL111" s="962"/>
      <c r="CM111" s="935" t="s">
        <v>447</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240</v>
      </c>
      <c r="DH111" s="939"/>
      <c r="DI111" s="939"/>
      <c r="DJ111" s="939"/>
      <c r="DK111" s="939"/>
      <c r="DL111" s="939" t="s">
        <v>240</v>
      </c>
      <c r="DM111" s="939"/>
      <c r="DN111" s="939"/>
      <c r="DO111" s="939"/>
      <c r="DP111" s="939"/>
      <c r="DQ111" s="939" t="s">
        <v>398</v>
      </c>
      <c r="DR111" s="939"/>
      <c r="DS111" s="939"/>
      <c r="DT111" s="939"/>
      <c r="DU111" s="939"/>
      <c r="DV111" s="940" t="s">
        <v>448</v>
      </c>
      <c r="DW111" s="940"/>
      <c r="DX111" s="940"/>
      <c r="DY111" s="940"/>
      <c r="DZ111" s="941"/>
    </row>
    <row r="112" spans="1:131" s="224" customFormat="1" ht="26.25" customHeight="1" x14ac:dyDescent="0.2">
      <c r="A112" s="965" t="s">
        <v>449</v>
      </c>
      <c r="B112" s="966"/>
      <c r="C112" s="936" t="s">
        <v>450</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448</v>
      </c>
      <c r="AB112" s="972"/>
      <c r="AC112" s="972"/>
      <c r="AD112" s="972"/>
      <c r="AE112" s="973"/>
      <c r="AF112" s="974" t="s">
        <v>240</v>
      </c>
      <c r="AG112" s="972"/>
      <c r="AH112" s="972"/>
      <c r="AI112" s="972"/>
      <c r="AJ112" s="973"/>
      <c r="AK112" s="974" t="s">
        <v>398</v>
      </c>
      <c r="AL112" s="972"/>
      <c r="AM112" s="972"/>
      <c r="AN112" s="972"/>
      <c r="AO112" s="973"/>
      <c r="AP112" s="975" t="s">
        <v>451</v>
      </c>
      <c r="AQ112" s="976"/>
      <c r="AR112" s="976"/>
      <c r="AS112" s="976"/>
      <c r="AT112" s="977"/>
      <c r="AU112" s="921"/>
      <c r="AV112" s="922"/>
      <c r="AW112" s="922"/>
      <c r="AX112" s="922"/>
      <c r="AY112" s="922"/>
      <c r="AZ112" s="935" t="s">
        <v>452</v>
      </c>
      <c r="BA112" s="936"/>
      <c r="BB112" s="936"/>
      <c r="BC112" s="936"/>
      <c r="BD112" s="936"/>
      <c r="BE112" s="936"/>
      <c r="BF112" s="936"/>
      <c r="BG112" s="936"/>
      <c r="BH112" s="936"/>
      <c r="BI112" s="936"/>
      <c r="BJ112" s="936"/>
      <c r="BK112" s="936"/>
      <c r="BL112" s="936"/>
      <c r="BM112" s="936"/>
      <c r="BN112" s="936"/>
      <c r="BO112" s="936"/>
      <c r="BP112" s="937"/>
      <c r="BQ112" s="938">
        <v>4922417</v>
      </c>
      <c r="BR112" s="939"/>
      <c r="BS112" s="939"/>
      <c r="BT112" s="939"/>
      <c r="BU112" s="939"/>
      <c r="BV112" s="939">
        <v>4245390</v>
      </c>
      <c r="BW112" s="939"/>
      <c r="BX112" s="939"/>
      <c r="BY112" s="939"/>
      <c r="BZ112" s="939"/>
      <c r="CA112" s="939">
        <v>3843588</v>
      </c>
      <c r="CB112" s="939"/>
      <c r="CC112" s="939"/>
      <c r="CD112" s="939"/>
      <c r="CE112" s="939"/>
      <c r="CF112" s="933">
        <v>37</v>
      </c>
      <c r="CG112" s="934"/>
      <c r="CH112" s="934"/>
      <c r="CI112" s="934"/>
      <c r="CJ112" s="934"/>
      <c r="CK112" s="961"/>
      <c r="CL112" s="962"/>
      <c r="CM112" s="935" t="s">
        <v>453</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240</v>
      </c>
      <c r="DH112" s="939"/>
      <c r="DI112" s="939"/>
      <c r="DJ112" s="939"/>
      <c r="DK112" s="939"/>
      <c r="DL112" s="939" t="s">
        <v>240</v>
      </c>
      <c r="DM112" s="939"/>
      <c r="DN112" s="939"/>
      <c r="DO112" s="939"/>
      <c r="DP112" s="939"/>
      <c r="DQ112" s="939" t="s">
        <v>240</v>
      </c>
      <c r="DR112" s="939"/>
      <c r="DS112" s="939"/>
      <c r="DT112" s="939"/>
      <c r="DU112" s="939"/>
      <c r="DV112" s="940" t="s">
        <v>240</v>
      </c>
      <c r="DW112" s="940"/>
      <c r="DX112" s="940"/>
      <c r="DY112" s="940"/>
      <c r="DZ112" s="941"/>
    </row>
    <row r="113" spans="1:130" s="224" customFormat="1" ht="26.25" customHeight="1" x14ac:dyDescent="0.2">
      <c r="A113" s="967"/>
      <c r="B113" s="968"/>
      <c r="C113" s="936" t="s">
        <v>454</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319198</v>
      </c>
      <c r="AB113" s="951"/>
      <c r="AC113" s="951"/>
      <c r="AD113" s="951"/>
      <c r="AE113" s="952"/>
      <c r="AF113" s="953">
        <v>314420</v>
      </c>
      <c r="AG113" s="951"/>
      <c r="AH113" s="951"/>
      <c r="AI113" s="951"/>
      <c r="AJ113" s="952"/>
      <c r="AK113" s="953">
        <v>294538</v>
      </c>
      <c r="AL113" s="951"/>
      <c r="AM113" s="951"/>
      <c r="AN113" s="951"/>
      <c r="AO113" s="952"/>
      <c r="AP113" s="954">
        <v>2.8</v>
      </c>
      <c r="AQ113" s="955"/>
      <c r="AR113" s="955"/>
      <c r="AS113" s="955"/>
      <c r="AT113" s="956"/>
      <c r="AU113" s="921"/>
      <c r="AV113" s="922"/>
      <c r="AW113" s="922"/>
      <c r="AX113" s="922"/>
      <c r="AY113" s="922"/>
      <c r="AZ113" s="935" t="s">
        <v>455</v>
      </c>
      <c r="BA113" s="936"/>
      <c r="BB113" s="936"/>
      <c r="BC113" s="936"/>
      <c r="BD113" s="936"/>
      <c r="BE113" s="936"/>
      <c r="BF113" s="936"/>
      <c r="BG113" s="936"/>
      <c r="BH113" s="936"/>
      <c r="BI113" s="936"/>
      <c r="BJ113" s="936"/>
      <c r="BK113" s="936"/>
      <c r="BL113" s="936"/>
      <c r="BM113" s="936"/>
      <c r="BN113" s="936"/>
      <c r="BO113" s="936"/>
      <c r="BP113" s="937"/>
      <c r="BQ113" s="938">
        <v>2485929</v>
      </c>
      <c r="BR113" s="939"/>
      <c r="BS113" s="939"/>
      <c r="BT113" s="939"/>
      <c r="BU113" s="939"/>
      <c r="BV113" s="939">
        <v>2999760</v>
      </c>
      <c r="BW113" s="939"/>
      <c r="BX113" s="939"/>
      <c r="BY113" s="939"/>
      <c r="BZ113" s="939"/>
      <c r="CA113" s="939">
        <v>2846278</v>
      </c>
      <c r="CB113" s="939"/>
      <c r="CC113" s="939"/>
      <c r="CD113" s="939"/>
      <c r="CE113" s="939"/>
      <c r="CF113" s="933">
        <v>27.4</v>
      </c>
      <c r="CG113" s="934"/>
      <c r="CH113" s="934"/>
      <c r="CI113" s="934"/>
      <c r="CJ113" s="934"/>
      <c r="CK113" s="961"/>
      <c r="CL113" s="962"/>
      <c r="CM113" s="935" t="s">
        <v>456</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240</v>
      </c>
      <c r="DH113" s="972"/>
      <c r="DI113" s="972"/>
      <c r="DJ113" s="972"/>
      <c r="DK113" s="973"/>
      <c r="DL113" s="974" t="s">
        <v>398</v>
      </c>
      <c r="DM113" s="972"/>
      <c r="DN113" s="972"/>
      <c r="DO113" s="972"/>
      <c r="DP113" s="973"/>
      <c r="DQ113" s="974" t="s">
        <v>451</v>
      </c>
      <c r="DR113" s="972"/>
      <c r="DS113" s="972"/>
      <c r="DT113" s="972"/>
      <c r="DU113" s="973"/>
      <c r="DV113" s="975" t="s">
        <v>240</v>
      </c>
      <c r="DW113" s="976"/>
      <c r="DX113" s="976"/>
      <c r="DY113" s="976"/>
      <c r="DZ113" s="977"/>
    </row>
    <row r="114" spans="1:130" s="224" customFormat="1" ht="26.25" customHeight="1" x14ac:dyDescent="0.2">
      <c r="A114" s="967"/>
      <c r="B114" s="968"/>
      <c r="C114" s="936" t="s">
        <v>457</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183164</v>
      </c>
      <c r="AB114" s="972"/>
      <c r="AC114" s="972"/>
      <c r="AD114" s="972"/>
      <c r="AE114" s="973"/>
      <c r="AF114" s="974">
        <v>295929</v>
      </c>
      <c r="AG114" s="972"/>
      <c r="AH114" s="972"/>
      <c r="AI114" s="972"/>
      <c r="AJ114" s="973"/>
      <c r="AK114" s="974">
        <v>305167</v>
      </c>
      <c r="AL114" s="972"/>
      <c r="AM114" s="972"/>
      <c r="AN114" s="972"/>
      <c r="AO114" s="973"/>
      <c r="AP114" s="975">
        <v>2.9</v>
      </c>
      <c r="AQ114" s="976"/>
      <c r="AR114" s="976"/>
      <c r="AS114" s="976"/>
      <c r="AT114" s="977"/>
      <c r="AU114" s="921"/>
      <c r="AV114" s="922"/>
      <c r="AW114" s="922"/>
      <c r="AX114" s="922"/>
      <c r="AY114" s="922"/>
      <c r="AZ114" s="935" t="s">
        <v>458</v>
      </c>
      <c r="BA114" s="936"/>
      <c r="BB114" s="936"/>
      <c r="BC114" s="936"/>
      <c r="BD114" s="936"/>
      <c r="BE114" s="936"/>
      <c r="BF114" s="936"/>
      <c r="BG114" s="936"/>
      <c r="BH114" s="936"/>
      <c r="BI114" s="936"/>
      <c r="BJ114" s="936"/>
      <c r="BK114" s="936"/>
      <c r="BL114" s="936"/>
      <c r="BM114" s="936"/>
      <c r="BN114" s="936"/>
      <c r="BO114" s="936"/>
      <c r="BP114" s="937"/>
      <c r="BQ114" s="938">
        <v>583936</v>
      </c>
      <c r="BR114" s="939"/>
      <c r="BS114" s="939"/>
      <c r="BT114" s="939"/>
      <c r="BU114" s="939"/>
      <c r="BV114" s="939">
        <v>465372</v>
      </c>
      <c r="BW114" s="939"/>
      <c r="BX114" s="939"/>
      <c r="BY114" s="939"/>
      <c r="BZ114" s="939"/>
      <c r="CA114" s="939">
        <v>337100</v>
      </c>
      <c r="CB114" s="939"/>
      <c r="CC114" s="939"/>
      <c r="CD114" s="939"/>
      <c r="CE114" s="939"/>
      <c r="CF114" s="933">
        <v>3.2</v>
      </c>
      <c r="CG114" s="934"/>
      <c r="CH114" s="934"/>
      <c r="CI114" s="934"/>
      <c r="CJ114" s="934"/>
      <c r="CK114" s="961"/>
      <c r="CL114" s="962"/>
      <c r="CM114" s="935" t="s">
        <v>459</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448</v>
      </c>
      <c r="DH114" s="972"/>
      <c r="DI114" s="972"/>
      <c r="DJ114" s="972"/>
      <c r="DK114" s="973"/>
      <c r="DL114" s="974" t="s">
        <v>398</v>
      </c>
      <c r="DM114" s="972"/>
      <c r="DN114" s="972"/>
      <c r="DO114" s="972"/>
      <c r="DP114" s="973"/>
      <c r="DQ114" s="974" t="s">
        <v>240</v>
      </c>
      <c r="DR114" s="972"/>
      <c r="DS114" s="972"/>
      <c r="DT114" s="972"/>
      <c r="DU114" s="973"/>
      <c r="DV114" s="975" t="s">
        <v>448</v>
      </c>
      <c r="DW114" s="976"/>
      <c r="DX114" s="976"/>
      <c r="DY114" s="976"/>
      <c r="DZ114" s="977"/>
    </row>
    <row r="115" spans="1:130" s="224" customFormat="1" ht="26.25" customHeight="1" x14ac:dyDescent="0.2">
      <c r="A115" s="967"/>
      <c r="B115" s="968"/>
      <c r="C115" s="936" t="s">
        <v>460</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183188</v>
      </c>
      <c r="AB115" s="951"/>
      <c r="AC115" s="951"/>
      <c r="AD115" s="951"/>
      <c r="AE115" s="952"/>
      <c r="AF115" s="953">
        <v>182260</v>
      </c>
      <c r="AG115" s="951"/>
      <c r="AH115" s="951"/>
      <c r="AI115" s="951"/>
      <c r="AJ115" s="952"/>
      <c r="AK115" s="953">
        <v>161300</v>
      </c>
      <c r="AL115" s="951"/>
      <c r="AM115" s="951"/>
      <c r="AN115" s="951"/>
      <c r="AO115" s="952"/>
      <c r="AP115" s="954">
        <v>1.6</v>
      </c>
      <c r="AQ115" s="955"/>
      <c r="AR115" s="955"/>
      <c r="AS115" s="955"/>
      <c r="AT115" s="956"/>
      <c r="AU115" s="921"/>
      <c r="AV115" s="922"/>
      <c r="AW115" s="922"/>
      <c r="AX115" s="922"/>
      <c r="AY115" s="922"/>
      <c r="AZ115" s="935" t="s">
        <v>461</v>
      </c>
      <c r="BA115" s="936"/>
      <c r="BB115" s="936"/>
      <c r="BC115" s="936"/>
      <c r="BD115" s="936"/>
      <c r="BE115" s="936"/>
      <c r="BF115" s="936"/>
      <c r="BG115" s="936"/>
      <c r="BH115" s="936"/>
      <c r="BI115" s="936"/>
      <c r="BJ115" s="936"/>
      <c r="BK115" s="936"/>
      <c r="BL115" s="936"/>
      <c r="BM115" s="936"/>
      <c r="BN115" s="936"/>
      <c r="BO115" s="936"/>
      <c r="BP115" s="937"/>
      <c r="BQ115" s="938">
        <v>68832</v>
      </c>
      <c r="BR115" s="939"/>
      <c r="BS115" s="939"/>
      <c r="BT115" s="939"/>
      <c r="BU115" s="939"/>
      <c r="BV115" s="939">
        <v>85086</v>
      </c>
      <c r="BW115" s="939"/>
      <c r="BX115" s="939"/>
      <c r="BY115" s="939"/>
      <c r="BZ115" s="939"/>
      <c r="CA115" s="939">
        <v>102214</v>
      </c>
      <c r="CB115" s="939"/>
      <c r="CC115" s="939"/>
      <c r="CD115" s="939"/>
      <c r="CE115" s="939"/>
      <c r="CF115" s="933">
        <v>1</v>
      </c>
      <c r="CG115" s="934"/>
      <c r="CH115" s="934"/>
      <c r="CI115" s="934"/>
      <c r="CJ115" s="934"/>
      <c r="CK115" s="961"/>
      <c r="CL115" s="962"/>
      <c r="CM115" s="935" t="s">
        <v>462</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398</v>
      </c>
      <c r="DH115" s="972"/>
      <c r="DI115" s="972"/>
      <c r="DJ115" s="972"/>
      <c r="DK115" s="973"/>
      <c r="DL115" s="974" t="s">
        <v>240</v>
      </c>
      <c r="DM115" s="972"/>
      <c r="DN115" s="972"/>
      <c r="DO115" s="972"/>
      <c r="DP115" s="973"/>
      <c r="DQ115" s="974" t="s">
        <v>398</v>
      </c>
      <c r="DR115" s="972"/>
      <c r="DS115" s="972"/>
      <c r="DT115" s="972"/>
      <c r="DU115" s="973"/>
      <c r="DV115" s="975" t="s">
        <v>448</v>
      </c>
      <c r="DW115" s="976"/>
      <c r="DX115" s="976"/>
      <c r="DY115" s="976"/>
      <c r="DZ115" s="977"/>
    </row>
    <row r="116" spans="1:130" s="224" customFormat="1" ht="26.25" customHeight="1" x14ac:dyDescent="0.2">
      <c r="A116" s="969"/>
      <c r="B116" s="970"/>
      <c r="C116" s="978" t="s">
        <v>463</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398</v>
      </c>
      <c r="AB116" s="972"/>
      <c r="AC116" s="972"/>
      <c r="AD116" s="972"/>
      <c r="AE116" s="973"/>
      <c r="AF116" s="974" t="s">
        <v>240</v>
      </c>
      <c r="AG116" s="972"/>
      <c r="AH116" s="972"/>
      <c r="AI116" s="972"/>
      <c r="AJ116" s="973"/>
      <c r="AK116" s="974" t="s">
        <v>398</v>
      </c>
      <c r="AL116" s="972"/>
      <c r="AM116" s="972"/>
      <c r="AN116" s="972"/>
      <c r="AO116" s="973"/>
      <c r="AP116" s="975" t="s">
        <v>240</v>
      </c>
      <c r="AQ116" s="976"/>
      <c r="AR116" s="976"/>
      <c r="AS116" s="976"/>
      <c r="AT116" s="977"/>
      <c r="AU116" s="921"/>
      <c r="AV116" s="922"/>
      <c r="AW116" s="922"/>
      <c r="AX116" s="922"/>
      <c r="AY116" s="922"/>
      <c r="AZ116" s="980" t="s">
        <v>464</v>
      </c>
      <c r="BA116" s="981"/>
      <c r="BB116" s="981"/>
      <c r="BC116" s="981"/>
      <c r="BD116" s="981"/>
      <c r="BE116" s="981"/>
      <c r="BF116" s="981"/>
      <c r="BG116" s="981"/>
      <c r="BH116" s="981"/>
      <c r="BI116" s="981"/>
      <c r="BJ116" s="981"/>
      <c r="BK116" s="981"/>
      <c r="BL116" s="981"/>
      <c r="BM116" s="981"/>
      <c r="BN116" s="981"/>
      <c r="BO116" s="981"/>
      <c r="BP116" s="982"/>
      <c r="BQ116" s="938" t="s">
        <v>240</v>
      </c>
      <c r="BR116" s="939"/>
      <c r="BS116" s="939"/>
      <c r="BT116" s="939"/>
      <c r="BU116" s="939"/>
      <c r="BV116" s="939" t="s">
        <v>398</v>
      </c>
      <c r="BW116" s="939"/>
      <c r="BX116" s="939"/>
      <c r="BY116" s="939"/>
      <c r="BZ116" s="939"/>
      <c r="CA116" s="939" t="s">
        <v>398</v>
      </c>
      <c r="CB116" s="939"/>
      <c r="CC116" s="939"/>
      <c r="CD116" s="939"/>
      <c r="CE116" s="939"/>
      <c r="CF116" s="933" t="s">
        <v>398</v>
      </c>
      <c r="CG116" s="934"/>
      <c r="CH116" s="934"/>
      <c r="CI116" s="934"/>
      <c r="CJ116" s="934"/>
      <c r="CK116" s="961"/>
      <c r="CL116" s="962"/>
      <c r="CM116" s="935" t="s">
        <v>465</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240</v>
      </c>
      <c r="DH116" s="972"/>
      <c r="DI116" s="972"/>
      <c r="DJ116" s="972"/>
      <c r="DK116" s="973"/>
      <c r="DL116" s="974" t="s">
        <v>398</v>
      </c>
      <c r="DM116" s="972"/>
      <c r="DN116" s="972"/>
      <c r="DO116" s="972"/>
      <c r="DP116" s="973"/>
      <c r="DQ116" s="974" t="s">
        <v>240</v>
      </c>
      <c r="DR116" s="972"/>
      <c r="DS116" s="972"/>
      <c r="DT116" s="972"/>
      <c r="DU116" s="973"/>
      <c r="DV116" s="975" t="s">
        <v>398</v>
      </c>
      <c r="DW116" s="976"/>
      <c r="DX116" s="976"/>
      <c r="DY116" s="976"/>
      <c r="DZ116" s="977"/>
    </row>
    <row r="117" spans="1:130" s="224" customFormat="1" ht="26.25" customHeight="1" x14ac:dyDescent="0.2">
      <c r="A117" s="925" t="s">
        <v>192</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466</v>
      </c>
      <c r="Z117" s="907"/>
      <c r="AA117" s="991">
        <v>2433293</v>
      </c>
      <c r="AB117" s="992"/>
      <c r="AC117" s="992"/>
      <c r="AD117" s="992"/>
      <c r="AE117" s="993"/>
      <c r="AF117" s="994">
        <v>2701346</v>
      </c>
      <c r="AG117" s="992"/>
      <c r="AH117" s="992"/>
      <c r="AI117" s="992"/>
      <c r="AJ117" s="993"/>
      <c r="AK117" s="994">
        <v>2685156</v>
      </c>
      <c r="AL117" s="992"/>
      <c r="AM117" s="992"/>
      <c r="AN117" s="992"/>
      <c r="AO117" s="993"/>
      <c r="AP117" s="995"/>
      <c r="AQ117" s="996"/>
      <c r="AR117" s="996"/>
      <c r="AS117" s="996"/>
      <c r="AT117" s="997"/>
      <c r="AU117" s="921"/>
      <c r="AV117" s="922"/>
      <c r="AW117" s="922"/>
      <c r="AX117" s="922"/>
      <c r="AY117" s="922"/>
      <c r="AZ117" s="987" t="s">
        <v>467</v>
      </c>
      <c r="BA117" s="988"/>
      <c r="BB117" s="988"/>
      <c r="BC117" s="988"/>
      <c r="BD117" s="988"/>
      <c r="BE117" s="988"/>
      <c r="BF117" s="988"/>
      <c r="BG117" s="988"/>
      <c r="BH117" s="988"/>
      <c r="BI117" s="988"/>
      <c r="BJ117" s="988"/>
      <c r="BK117" s="988"/>
      <c r="BL117" s="988"/>
      <c r="BM117" s="988"/>
      <c r="BN117" s="988"/>
      <c r="BO117" s="988"/>
      <c r="BP117" s="989"/>
      <c r="BQ117" s="938" t="s">
        <v>451</v>
      </c>
      <c r="BR117" s="939"/>
      <c r="BS117" s="939"/>
      <c r="BT117" s="939"/>
      <c r="BU117" s="939"/>
      <c r="BV117" s="939" t="s">
        <v>451</v>
      </c>
      <c r="BW117" s="939"/>
      <c r="BX117" s="939"/>
      <c r="BY117" s="939"/>
      <c r="BZ117" s="939"/>
      <c r="CA117" s="939" t="s">
        <v>451</v>
      </c>
      <c r="CB117" s="939"/>
      <c r="CC117" s="939"/>
      <c r="CD117" s="939"/>
      <c r="CE117" s="939"/>
      <c r="CF117" s="933" t="s">
        <v>451</v>
      </c>
      <c r="CG117" s="934"/>
      <c r="CH117" s="934"/>
      <c r="CI117" s="934"/>
      <c r="CJ117" s="934"/>
      <c r="CK117" s="961"/>
      <c r="CL117" s="962"/>
      <c r="CM117" s="935" t="s">
        <v>468</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451</v>
      </c>
      <c r="DH117" s="972"/>
      <c r="DI117" s="972"/>
      <c r="DJ117" s="972"/>
      <c r="DK117" s="973"/>
      <c r="DL117" s="974" t="s">
        <v>451</v>
      </c>
      <c r="DM117" s="972"/>
      <c r="DN117" s="972"/>
      <c r="DO117" s="972"/>
      <c r="DP117" s="973"/>
      <c r="DQ117" s="974" t="s">
        <v>451</v>
      </c>
      <c r="DR117" s="972"/>
      <c r="DS117" s="972"/>
      <c r="DT117" s="972"/>
      <c r="DU117" s="973"/>
      <c r="DV117" s="975" t="s">
        <v>451</v>
      </c>
      <c r="DW117" s="976"/>
      <c r="DX117" s="976"/>
      <c r="DY117" s="976"/>
      <c r="DZ117" s="977"/>
    </row>
    <row r="118" spans="1:130" s="224" customFormat="1" ht="26.25" customHeight="1" x14ac:dyDescent="0.2">
      <c r="A118" s="925" t="s">
        <v>439</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436</v>
      </c>
      <c r="AB118" s="906"/>
      <c r="AC118" s="906"/>
      <c r="AD118" s="906"/>
      <c r="AE118" s="907"/>
      <c r="AF118" s="905" t="s">
        <v>437</v>
      </c>
      <c r="AG118" s="906"/>
      <c r="AH118" s="906"/>
      <c r="AI118" s="906"/>
      <c r="AJ118" s="907"/>
      <c r="AK118" s="905" t="s">
        <v>313</v>
      </c>
      <c r="AL118" s="906"/>
      <c r="AM118" s="906"/>
      <c r="AN118" s="906"/>
      <c r="AO118" s="907"/>
      <c r="AP118" s="983" t="s">
        <v>438</v>
      </c>
      <c r="AQ118" s="984"/>
      <c r="AR118" s="984"/>
      <c r="AS118" s="984"/>
      <c r="AT118" s="985"/>
      <c r="AU118" s="921"/>
      <c r="AV118" s="922"/>
      <c r="AW118" s="922"/>
      <c r="AX118" s="922"/>
      <c r="AY118" s="922"/>
      <c r="AZ118" s="986" t="s">
        <v>469</v>
      </c>
      <c r="BA118" s="978"/>
      <c r="BB118" s="978"/>
      <c r="BC118" s="978"/>
      <c r="BD118" s="978"/>
      <c r="BE118" s="978"/>
      <c r="BF118" s="978"/>
      <c r="BG118" s="978"/>
      <c r="BH118" s="978"/>
      <c r="BI118" s="978"/>
      <c r="BJ118" s="978"/>
      <c r="BK118" s="978"/>
      <c r="BL118" s="978"/>
      <c r="BM118" s="978"/>
      <c r="BN118" s="978"/>
      <c r="BO118" s="978"/>
      <c r="BP118" s="979"/>
      <c r="BQ118" s="1012" t="s">
        <v>240</v>
      </c>
      <c r="BR118" s="1013"/>
      <c r="BS118" s="1013"/>
      <c r="BT118" s="1013"/>
      <c r="BU118" s="1013"/>
      <c r="BV118" s="1013" t="s">
        <v>470</v>
      </c>
      <c r="BW118" s="1013"/>
      <c r="BX118" s="1013"/>
      <c r="BY118" s="1013"/>
      <c r="BZ118" s="1013"/>
      <c r="CA118" s="1013" t="s">
        <v>471</v>
      </c>
      <c r="CB118" s="1013"/>
      <c r="CC118" s="1013"/>
      <c r="CD118" s="1013"/>
      <c r="CE118" s="1013"/>
      <c r="CF118" s="933" t="s">
        <v>472</v>
      </c>
      <c r="CG118" s="934"/>
      <c r="CH118" s="934"/>
      <c r="CI118" s="934"/>
      <c r="CJ118" s="934"/>
      <c r="CK118" s="961"/>
      <c r="CL118" s="962"/>
      <c r="CM118" s="935" t="s">
        <v>473</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474</v>
      </c>
      <c r="DH118" s="972"/>
      <c r="DI118" s="972"/>
      <c r="DJ118" s="972"/>
      <c r="DK118" s="973"/>
      <c r="DL118" s="974" t="s">
        <v>475</v>
      </c>
      <c r="DM118" s="972"/>
      <c r="DN118" s="972"/>
      <c r="DO118" s="972"/>
      <c r="DP118" s="973"/>
      <c r="DQ118" s="974" t="s">
        <v>476</v>
      </c>
      <c r="DR118" s="972"/>
      <c r="DS118" s="972"/>
      <c r="DT118" s="972"/>
      <c r="DU118" s="973"/>
      <c r="DV118" s="975" t="s">
        <v>477</v>
      </c>
      <c r="DW118" s="976"/>
      <c r="DX118" s="976"/>
      <c r="DY118" s="976"/>
      <c r="DZ118" s="977"/>
    </row>
    <row r="119" spans="1:130" s="224" customFormat="1" ht="26.25" customHeight="1" x14ac:dyDescent="0.2">
      <c r="A119" s="1069" t="s">
        <v>442</v>
      </c>
      <c r="B119" s="960"/>
      <c r="C119" s="942" t="s">
        <v>443</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v>162154</v>
      </c>
      <c r="AB119" s="913"/>
      <c r="AC119" s="913"/>
      <c r="AD119" s="913"/>
      <c r="AE119" s="914"/>
      <c r="AF119" s="915">
        <v>161226</v>
      </c>
      <c r="AG119" s="913"/>
      <c r="AH119" s="913"/>
      <c r="AI119" s="913"/>
      <c r="AJ119" s="914"/>
      <c r="AK119" s="915">
        <v>161300</v>
      </c>
      <c r="AL119" s="913"/>
      <c r="AM119" s="913"/>
      <c r="AN119" s="913"/>
      <c r="AO119" s="914"/>
      <c r="AP119" s="916">
        <v>1.6</v>
      </c>
      <c r="AQ119" s="917"/>
      <c r="AR119" s="917"/>
      <c r="AS119" s="917"/>
      <c r="AT119" s="918"/>
      <c r="AU119" s="923"/>
      <c r="AV119" s="924"/>
      <c r="AW119" s="924"/>
      <c r="AX119" s="924"/>
      <c r="AY119" s="924"/>
      <c r="AZ119" s="245" t="s">
        <v>192</v>
      </c>
      <c r="BA119" s="245"/>
      <c r="BB119" s="245"/>
      <c r="BC119" s="245"/>
      <c r="BD119" s="245"/>
      <c r="BE119" s="245"/>
      <c r="BF119" s="245"/>
      <c r="BG119" s="245"/>
      <c r="BH119" s="245"/>
      <c r="BI119" s="245"/>
      <c r="BJ119" s="245"/>
      <c r="BK119" s="245"/>
      <c r="BL119" s="245"/>
      <c r="BM119" s="245"/>
      <c r="BN119" s="245"/>
      <c r="BO119" s="990" t="s">
        <v>478</v>
      </c>
      <c r="BP119" s="1018"/>
      <c r="BQ119" s="1012">
        <v>29321402</v>
      </c>
      <c r="BR119" s="1013"/>
      <c r="BS119" s="1013"/>
      <c r="BT119" s="1013"/>
      <c r="BU119" s="1013"/>
      <c r="BV119" s="1013">
        <v>28757847</v>
      </c>
      <c r="BW119" s="1013"/>
      <c r="BX119" s="1013"/>
      <c r="BY119" s="1013"/>
      <c r="BZ119" s="1013"/>
      <c r="CA119" s="1013">
        <v>26884313</v>
      </c>
      <c r="CB119" s="1013"/>
      <c r="CC119" s="1013"/>
      <c r="CD119" s="1013"/>
      <c r="CE119" s="1013"/>
      <c r="CF119" s="1014"/>
      <c r="CG119" s="1015"/>
      <c r="CH119" s="1015"/>
      <c r="CI119" s="1015"/>
      <c r="CJ119" s="1016"/>
      <c r="CK119" s="963"/>
      <c r="CL119" s="964"/>
      <c r="CM119" s="986" t="s">
        <v>479</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v>20429</v>
      </c>
      <c r="DH119" s="999"/>
      <c r="DI119" s="999"/>
      <c r="DJ119" s="999"/>
      <c r="DK119" s="1000"/>
      <c r="DL119" s="998" t="s">
        <v>448</v>
      </c>
      <c r="DM119" s="999"/>
      <c r="DN119" s="999"/>
      <c r="DO119" s="999"/>
      <c r="DP119" s="1000"/>
      <c r="DQ119" s="998" t="s">
        <v>472</v>
      </c>
      <c r="DR119" s="999"/>
      <c r="DS119" s="999"/>
      <c r="DT119" s="999"/>
      <c r="DU119" s="1000"/>
      <c r="DV119" s="1001" t="s">
        <v>240</v>
      </c>
      <c r="DW119" s="1002"/>
      <c r="DX119" s="1002"/>
      <c r="DY119" s="1002"/>
      <c r="DZ119" s="1003"/>
    </row>
    <row r="120" spans="1:130" s="224" customFormat="1" ht="26.25" customHeight="1" x14ac:dyDescent="0.2">
      <c r="A120" s="1070"/>
      <c r="B120" s="962"/>
      <c r="C120" s="935" t="s">
        <v>447</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448</v>
      </c>
      <c r="AB120" s="972"/>
      <c r="AC120" s="972"/>
      <c r="AD120" s="972"/>
      <c r="AE120" s="973"/>
      <c r="AF120" s="974" t="s">
        <v>477</v>
      </c>
      <c r="AG120" s="972"/>
      <c r="AH120" s="972"/>
      <c r="AI120" s="972"/>
      <c r="AJ120" s="973"/>
      <c r="AK120" s="974" t="s">
        <v>472</v>
      </c>
      <c r="AL120" s="972"/>
      <c r="AM120" s="972"/>
      <c r="AN120" s="972"/>
      <c r="AO120" s="973"/>
      <c r="AP120" s="975" t="s">
        <v>240</v>
      </c>
      <c r="AQ120" s="976"/>
      <c r="AR120" s="976"/>
      <c r="AS120" s="976"/>
      <c r="AT120" s="977"/>
      <c r="AU120" s="1004" t="s">
        <v>480</v>
      </c>
      <c r="AV120" s="1005"/>
      <c r="AW120" s="1005"/>
      <c r="AX120" s="1005"/>
      <c r="AY120" s="1006"/>
      <c r="AZ120" s="942" t="s">
        <v>481</v>
      </c>
      <c r="BA120" s="910"/>
      <c r="BB120" s="910"/>
      <c r="BC120" s="910"/>
      <c r="BD120" s="910"/>
      <c r="BE120" s="910"/>
      <c r="BF120" s="910"/>
      <c r="BG120" s="910"/>
      <c r="BH120" s="910"/>
      <c r="BI120" s="910"/>
      <c r="BJ120" s="910"/>
      <c r="BK120" s="910"/>
      <c r="BL120" s="910"/>
      <c r="BM120" s="910"/>
      <c r="BN120" s="910"/>
      <c r="BO120" s="910"/>
      <c r="BP120" s="911"/>
      <c r="BQ120" s="943">
        <v>4346863</v>
      </c>
      <c r="BR120" s="944"/>
      <c r="BS120" s="944"/>
      <c r="BT120" s="944"/>
      <c r="BU120" s="944"/>
      <c r="BV120" s="944">
        <v>4763479</v>
      </c>
      <c r="BW120" s="944"/>
      <c r="BX120" s="944"/>
      <c r="BY120" s="944"/>
      <c r="BZ120" s="944"/>
      <c r="CA120" s="944">
        <v>5191643</v>
      </c>
      <c r="CB120" s="944"/>
      <c r="CC120" s="944"/>
      <c r="CD120" s="944"/>
      <c r="CE120" s="944"/>
      <c r="CF120" s="957">
        <v>50</v>
      </c>
      <c r="CG120" s="958"/>
      <c r="CH120" s="958"/>
      <c r="CI120" s="958"/>
      <c r="CJ120" s="958"/>
      <c r="CK120" s="1019" t="s">
        <v>482</v>
      </c>
      <c r="CL120" s="1020"/>
      <c r="CM120" s="1020"/>
      <c r="CN120" s="1020"/>
      <c r="CO120" s="1021"/>
      <c r="CP120" s="1027" t="s">
        <v>414</v>
      </c>
      <c r="CQ120" s="1028"/>
      <c r="CR120" s="1028"/>
      <c r="CS120" s="1028"/>
      <c r="CT120" s="1028"/>
      <c r="CU120" s="1028"/>
      <c r="CV120" s="1028"/>
      <c r="CW120" s="1028"/>
      <c r="CX120" s="1028"/>
      <c r="CY120" s="1028"/>
      <c r="CZ120" s="1028"/>
      <c r="DA120" s="1028"/>
      <c r="DB120" s="1028"/>
      <c r="DC120" s="1028"/>
      <c r="DD120" s="1028"/>
      <c r="DE120" s="1028"/>
      <c r="DF120" s="1029"/>
      <c r="DG120" s="943">
        <v>4917211</v>
      </c>
      <c r="DH120" s="944"/>
      <c r="DI120" s="944"/>
      <c r="DJ120" s="944"/>
      <c r="DK120" s="944"/>
      <c r="DL120" s="944">
        <v>4316449</v>
      </c>
      <c r="DM120" s="944"/>
      <c r="DN120" s="944"/>
      <c r="DO120" s="944"/>
      <c r="DP120" s="944"/>
      <c r="DQ120" s="944">
        <v>3840530</v>
      </c>
      <c r="DR120" s="944"/>
      <c r="DS120" s="944"/>
      <c r="DT120" s="944"/>
      <c r="DU120" s="944"/>
      <c r="DV120" s="945">
        <v>37</v>
      </c>
      <c r="DW120" s="945"/>
      <c r="DX120" s="945"/>
      <c r="DY120" s="945"/>
      <c r="DZ120" s="946"/>
    </row>
    <row r="121" spans="1:130" s="224" customFormat="1" ht="26.25" customHeight="1" x14ac:dyDescent="0.2">
      <c r="A121" s="1070"/>
      <c r="B121" s="962"/>
      <c r="C121" s="987" t="s">
        <v>483</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471</v>
      </c>
      <c r="AB121" s="972"/>
      <c r="AC121" s="972"/>
      <c r="AD121" s="972"/>
      <c r="AE121" s="973"/>
      <c r="AF121" s="974" t="s">
        <v>448</v>
      </c>
      <c r="AG121" s="972"/>
      <c r="AH121" s="972"/>
      <c r="AI121" s="972"/>
      <c r="AJ121" s="973"/>
      <c r="AK121" s="974" t="s">
        <v>484</v>
      </c>
      <c r="AL121" s="972"/>
      <c r="AM121" s="972"/>
      <c r="AN121" s="972"/>
      <c r="AO121" s="973"/>
      <c r="AP121" s="975" t="s">
        <v>476</v>
      </c>
      <c r="AQ121" s="976"/>
      <c r="AR121" s="976"/>
      <c r="AS121" s="976"/>
      <c r="AT121" s="977"/>
      <c r="AU121" s="1007"/>
      <c r="AV121" s="1008"/>
      <c r="AW121" s="1008"/>
      <c r="AX121" s="1008"/>
      <c r="AY121" s="1009"/>
      <c r="AZ121" s="935" t="s">
        <v>485</v>
      </c>
      <c r="BA121" s="936"/>
      <c r="BB121" s="936"/>
      <c r="BC121" s="936"/>
      <c r="BD121" s="936"/>
      <c r="BE121" s="936"/>
      <c r="BF121" s="936"/>
      <c r="BG121" s="936"/>
      <c r="BH121" s="936"/>
      <c r="BI121" s="936"/>
      <c r="BJ121" s="936"/>
      <c r="BK121" s="936"/>
      <c r="BL121" s="936"/>
      <c r="BM121" s="936"/>
      <c r="BN121" s="936"/>
      <c r="BO121" s="936"/>
      <c r="BP121" s="937"/>
      <c r="BQ121" s="938">
        <v>4084438</v>
      </c>
      <c r="BR121" s="939"/>
      <c r="BS121" s="939"/>
      <c r="BT121" s="939"/>
      <c r="BU121" s="939"/>
      <c r="BV121" s="939">
        <v>4109546</v>
      </c>
      <c r="BW121" s="939"/>
      <c r="BX121" s="939"/>
      <c r="BY121" s="939"/>
      <c r="BZ121" s="939"/>
      <c r="CA121" s="939">
        <v>4359880</v>
      </c>
      <c r="CB121" s="939"/>
      <c r="CC121" s="939"/>
      <c r="CD121" s="939"/>
      <c r="CE121" s="939"/>
      <c r="CF121" s="933">
        <v>42</v>
      </c>
      <c r="CG121" s="934"/>
      <c r="CH121" s="934"/>
      <c r="CI121" s="934"/>
      <c r="CJ121" s="934"/>
      <c r="CK121" s="1022"/>
      <c r="CL121" s="1023"/>
      <c r="CM121" s="1023"/>
      <c r="CN121" s="1023"/>
      <c r="CO121" s="1024"/>
      <c r="CP121" s="1032" t="s">
        <v>412</v>
      </c>
      <c r="CQ121" s="1033"/>
      <c r="CR121" s="1033"/>
      <c r="CS121" s="1033"/>
      <c r="CT121" s="1033"/>
      <c r="CU121" s="1033"/>
      <c r="CV121" s="1033"/>
      <c r="CW121" s="1033"/>
      <c r="CX121" s="1033"/>
      <c r="CY121" s="1033"/>
      <c r="CZ121" s="1033"/>
      <c r="DA121" s="1033"/>
      <c r="DB121" s="1033"/>
      <c r="DC121" s="1033"/>
      <c r="DD121" s="1033"/>
      <c r="DE121" s="1033"/>
      <c r="DF121" s="1034"/>
      <c r="DG121" s="938">
        <v>5206</v>
      </c>
      <c r="DH121" s="939"/>
      <c r="DI121" s="939"/>
      <c r="DJ121" s="939"/>
      <c r="DK121" s="939"/>
      <c r="DL121" s="939">
        <v>41057</v>
      </c>
      <c r="DM121" s="939"/>
      <c r="DN121" s="939"/>
      <c r="DO121" s="939"/>
      <c r="DP121" s="939"/>
      <c r="DQ121" s="939">
        <v>3058</v>
      </c>
      <c r="DR121" s="939"/>
      <c r="DS121" s="939"/>
      <c r="DT121" s="939"/>
      <c r="DU121" s="939"/>
      <c r="DV121" s="940">
        <v>0</v>
      </c>
      <c r="DW121" s="940"/>
      <c r="DX121" s="940"/>
      <c r="DY121" s="940"/>
      <c r="DZ121" s="941"/>
    </row>
    <row r="122" spans="1:130" s="224" customFormat="1" ht="26.25" customHeight="1" x14ac:dyDescent="0.2">
      <c r="A122" s="1070"/>
      <c r="B122" s="962"/>
      <c r="C122" s="935" t="s">
        <v>459</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240</v>
      </c>
      <c r="AB122" s="972"/>
      <c r="AC122" s="972"/>
      <c r="AD122" s="972"/>
      <c r="AE122" s="973"/>
      <c r="AF122" s="974" t="s">
        <v>240</v>
      </c>
      <c r="AG122" s="972"/>
      <c r="AH122" s="972"/>
      <c r="AI122" s="972"/>
      <c r="AJ122" s="973"/>
      <c r="AK122" s="974" t="s">
        <v>477</v>
      </c>
      <c r="AL122" s="972"/>
      <c r="AM122" s="972"/>
      <c r="AN122" s="972"/>
      <c r="AO122" s="973"/>
      <c r="AP122" s="975" t="s">
        <v>477</v>
      </c>
      <c r="AQ122" s="976"/>
      <c r="AR122" s="976"/>
      <c r="AS122" s="976"/>
      <c r="AT122" s="977"/>
      <c r="AU122" s="1007"/>
      <c r="AV122" s="1008"/>
      <c r="AW122" s="1008"/>
      <c r="AX122" s="1008"/>
      <c r="AY122" s="1009"/>
      <c r="AZ122" s="986" t="s">
        <v>486</v>
      </c>
      <c r="BA122" s="978"/>
      <c r="BB122" s="978"/>
      <c r="BC122" s="978"/>
      <c r="BD122" s="978"/>
      <c r="BE122" s="978"/>
      <c r="BF122" s="978"/>
      <c r="BG122" s="978"/>
      <c r="BH122" s="978"/>
      <c r="BI122" s="978"/>
      <c r="BJ122" s="978"/>
      <c r="BK122" s="978"/>
      <c r="BL122" s="978"/>
      <c r="BM122" s="978"/>
      <c r="BN122" s="978"/>
      <c r="BO122" s="978"/>
      <c r="BP122" s="979"/>
      <c r="BQ122" s="1012">
        <v>18825069</v>
      </c>
      <c r="BR122" s="1013"/>
      <c r="BS122" s="1013"/>
      <c r="BT122" s="1013"/>
      <c r="BU122" s="1013"/>
      <c r="BV122" s="1013">
        <v>18752323</v>
      </c>
      <c r="BW122" s="1013"/>
      <c r="BX122" s="1013"/>
      <c r="BY122" s="1013"/>
      <c r="BZ122" s="1013"/>
      <c r="CA122" s="1013">
        <v>17874109</v>
      </c>
      <c r="CB122" s="1013"/>
      <c r="CC122" s="1013"/>
      <c r="CD122" s="1013"/>
      <c r="CE122" s="1013"/>
      <c r="CF122" s="1030">
        <v>172.2</v>
      </c>
      <c r="CG122" s="1031"/>
      <c r="CH122" s="1031"/>
      <c r="CI122" s="1031"/>
      <c r="CJ122" s="1031"/>
      <c r="CK122" s="1022"/>
      <c r="CL122" s="1023"/>
      <c r="CM122" s="1023"/>
      <c r="CN122" s="1023"/>
      <c r="CO122" s="1024"/>
      <c r="CP122" s="1032" t="s">
        <v>487</v>
      </c>
      <c r="CQ122" s="1033"/>
      <c r="CR122" s="1033"/>
      <c r="CS122" s="1033"/>
      <c r="CT122" s="1033"/>
      <c r="CU122" s="1033"/>
      <c r="CV122" s="1033"/>
      <c r="CW122" s="1033"/>
      <c r="CX122" s="1033"/>
      <c r="CY122" s="1033"/>
      <c r="CZ122" s="1033"/>
      <c r="DA122" s="1033"/>
      <c r="DB122" s="1033"/>
      <c r="DC122" s="1033"/>
      <c r="DD122" s="1033"/>
      <c r="DE122" s="1033"/>
      <c r="DF122" s="1034"/>
      <c r="DG122" s="938" t="s">
        <v>240</v>
      </c>
      <c r="DH122" s="939"/>
      <c r="DI122" s="939"/>
      <c r="DJ122" s="939"/>
      <c r="DK122" s="939"/>
      <c r="DL122" s="939" t="s">
        <v>476</v>
      </c>
      <c r="DM122" s="939"/>
      <c r="DN122" s="939"/>
      <c r="DO122" s="939"/>
      <c r="DP122" s="939"/>
      <c r="DQ122" s="939" t="s">
        <v>484</v>
      </c>
      <c r="DR122" s="939"/>
      <c r="DS122" s="939"/>
      <c r="DT122" s="939"/>
      <c r="DU122" s="939"/>
      <c r="DV122" s="940" t="s">
        <v>240</v>
      </c>
      <c r="DW122" s="940"/>
      <c r="DX122" s="940"/>
      <c r="DY122" s="940"/>
      <c r="DZ122" s="941"/>
    </row>
    <row r="123" spans="1:130" s="224" customFormat="1" ht="26.25" customHeight="1" x14ac:dyDescent="0.2">
      <c r="A123" s="1070"/>
      <c r="B123" s="962"/>
      <c r="C123" s="935" t="s">
        <v>465</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474</v>
      </c>
      <c r="AB123" s="972"/>
      <c r="AC123" s="972"/>
      <c r="AD123" s="972"/>
      <c r="AE123" s="973"/>
      <c r="AF123" s="974" t="s">
        <v>484</v>
      </c>
      <c r="AG123" s="972"/>
      <c r="AH123" s="972"/>
      <c r="AI123" s="972"/>
      <c r="AJ123" s="973"/>
      <c r="AK123" s="974" t="s">
        <v>484</v>
      </c>
      <c r="AL123" s="972"/>
      <c r="AM123" s="972"/>
      <c r="AN123" s="972"/>
      <c r="AO123" s="973"/>
      <c r="AP123" s="975" t="s">
        <v>240</v>
      </c>
      <c r="AQ123" s="976"/>
      <c r="AR123" s="976"/>
      <c r="AS123" s="976"/>
      <c r="AT123" s="977"/>
      <c r="AU123" s="1010"/>
      <c r="AV123" s="1011"/>
      <c r="AW123" s="1011"/>
      <c r="AX123" s="1011"/>
      <c r="AY123" s="1011"/>
      <c r="AZ123" s="245" t="s">
        <v>192</v>
      </c>
      <c r="BA123" s="245"/>
      <c r="BB123" s="245"/>
      <c r="BC123" s="245"/>
      <c r="BD123" s="245"/>
      <c r="BE123" s="245"/>
      <c r="BF123" s="245"/>
      <c r="BG123" s="245"/>
      <c r="BH123" s="245"/>
      <c r="BI123" s="245"/>
      <c r="BJ123" s="245"/>
      <c r="BK123" s="245"/>
      <c r="BL123" s="245"/>
      <c r="BM123" s="245"/>
      <c r="BN123" s="245"/>
      <c r="BO123" s="990" t="s">
        <v>488</v>
      </c>
      <c r="BP123" s="1018"/>
      <c r="BQ123" s="1076">
        <v>27256370</v>
      </c>
      <c r="BR123" s="1077"/>
      <c r="BS123" s="1077"/>
      <c r="BT123" s="1077"/>
      <c r="BU123" s="1077"/>
      <c r="BV123" s="1077">
        <v>27625348</v>
      </c>
      <c r="BW123" s="1077"/>
      <c r="BX123" s="1077"/>
      <c r="BY123" s="1077"/>
      <c r="BZ123" s="1077"/>
      <c r="CA123" s="1077">
        <v>27425632</v>
      </c>
      <c r="CB123" s="1077"/>
      <c r="CC123" s="1077"/>
      <c r="CD123" s="1077"/>
      <c r="CE123" s="1077"/>
      <c r="CF123" s="1014"/>
      <c r="CG123" s="1015"/>
      <c r="CH123" s="1015"/>
      <c r="CI123" s="1015"/>
      <c r="CJ123" s="1016"/>
      <c r="CK123" s="1022"/>
      <c r="CL123" s="1023"/>
      <c r="CM123" s="1023"/>
      <c r="CN123" s="1023"/>
      <c r="CO123" s="1024"/>
      <c r="CP123" s="1032" t="s">
        <v>489</v>
      </c>
      <c r="CQ123" s="1033"/>
      <c r="CR123" s="1033"/>
      <c r="CS123" s="1033"/>
      <c r="CT123" s="1033"/>
      <c r="CU123" s="1033"/>
      <c r="CV123" s="1033"/>
      <c r="CW123" s="1033"/>
      <c r="CX123" s="1033"/>
      <c r="CY123" s="1033"/>
      <c r="CZ123" s="1033"/>
      <c r="DA123" s="1033"/>
      <c r="DB123" s="1033"/>
      <c r="DC123" s="1033"/>
      <c r="DD123" s="1033"/>
      <c r="DE123" s="1033"/>
      <c r="DF123" s="1034"/>
      <c r="DG123" s="971" t="s">
        <v>474</v>
      </c>
      <c r="DH123" s="972"/>
      <c r="DI123" s="972"/>
      <c r="DJ123" s="972"/>
      <c r="DK123" s="973"/>
      <c r="DL123" s="974" t="s">
        <v>470</v>
      </c>
      <c r="DM123" s="972"/>
      <c r="DN123" s="972"/>
      <c r="DO123" s="972"/>
      <c r="DP123" s="973"/>
      <c r="DQ123" s="974" t="s">
        <v>240</v>
      </c>
      <c r="DR123" s="972"/>
      <c r="DS123" s="972"/>
      <c r="DT123" s="972"/>
      <c r="DU123" s="973"/>
      <c r="DV123" s="975" t="s">
        <v>472</v>
      </c>
      <c r="DW123" s="976"/>
      <c r="DX123" s="976"/>
      <c r="DY123" s="976"/>
      <c r="DZ123" s="977"/>
    </row>
    <row r="124" spans="1:130" s="224" customFormat="1" ht="26.25" customHeight="1" thickBot="1" x14ac:dyDescent="0.25">
      <c r="A124" s="1070"/>
      <c r="B124" s="962"/>
      <c r="C124" s="935" t="s">
        <v>468</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240</v>
      </c>
      <c r="AB124" s="972"/>
      <c r="AC124" s="972"/>
      <c r="AD124" s="972"/>
      <c r="AE124" s="973"/>
      <c r="AF124" s="974" t="s">
        <v>474</v>
      </c>
      <c r="AG124" s="972"/>
      <c r="AH124" s="972"/>
      <c r="AI124" s="972"/>
      <c r="AJ124" s="973"/>
      <c r="AK124" s="974" t="s">
        <v>448</v>
      </c>
      <c r="AL124" s="972"/>
      <c r="AM124" s="972"/>
      <c r="AN124" s="972"/>
      <c r="AO124" s="973"/>
      <c r="AP124" s="975" t="s">
        <v>475</v>
      </c>
      <c r="AQ124" s="976"/>
      <c r="AR124" s="976"/>
      <c r="AS124" s="976"/>
      <c r="AT124" s="977"/>
      <c r="AU124" s="1072" t="s">
        <v>490</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21</v>
      </c>
      <c r="BR124" s="1040"/>
      <c r="BS124" s="1040"/>
      <c r="BT124" s="1040"/>
      <c r="BU124" s="1040"/>
      <c r="BV124" s="1040">
        <v>10.6</v>
      </c>
      <c r="BW124" s="1040"/>
      <c r="BX124" s="1040"/>
      <c r="BY124" s="1040"/>
      <c r="BZ124" s="1040"/>
      <c r="CA124" s="1040" t="s">
        <v>240</v>
      </c>
      <c r="CB124" s="1040"/>
      <c r="CC124" s="1040"/>
      <c r="CD124" s="1040"/>
      <c r="CE124" s="1040"/>
      <c r="CF124" s="1041"/>
      <c r="CG124" s="1042"/>
      <c r="CH124" s="1042"/>
      <c r="CI124" s="1042"/>
      <c r="CJ124" s="1043"/>
      <c r="CK124" s="1025"/>
      <c r="CL124" s="1025"/>
      <c r="CM124" s="1025"/>
      <c r="CN124" s="1025"/>
      <c r="CO124" s="1026"/>
      <c r="CP124" s="1032" t="s">
        <v>491</v>
      </c>
      <c r="CQ124" s="1033"/>
      <c r="CR124" s="1033"/>
      <c r="CS124" s="1033"/>
      <c r="CT124" s="1033"/>
      <c r="CU124" s="1033"/>
      <c r="CV124" s="1033"/>
      <c r="CW124" s="1033"/>
      <c r="CX124" s="1033"/>
      <c r="CY124" s="1033"/>
      <c r="CZ124" s="1033"/>
      <c r="DA124" s="1033"/>
      <c r="DB124" s="1033"/>
      <c r="DC124" s="1033"/>
      <c r="DD124" s="1033"/>
      <c r="DE124" s="1033"/>
      <c r="DF124" s="1034"/>
      <c r="DG124" s="1017" t="s">
        <v>240</v>
      </c>
      <c r="DH124" s="999"/>
      <c r="DI124" s="999"/>
      <c r="DJ124" s="999"/>
      <c r="DK124" s="1000"/>
      <c r="DL124" s="998" t="s">
        <v>470</v>
      </c>
      <c r="DM124" s="999"/>
      <c r="DN124" s="999"/>
      <c r="DO124" s="999"/>
      <c r="DP124" s="1000"/>
      <c r="DQ124" s="998" t="s">
        <v>240</v>
      </c>
      <c r="DR124" s="999"/>
      <c r="DS124" s="999"/>
      <c r="DT124" s="999"/>
      <c r="DU124" s="1000"/>
      <c r="DV124" s="1001" t="s">
        <v>477</v>
      </c>
      <c r="DW124" s="1002"/>
      <c r="DX124" s="1002"/>
      <c r="DY124" s="1002"/>
      <c r="DZ124" s="1003"/>
    </row>
    <row r="125" spans="1:130" s="224" customFormat="1" ht="26.25" customHeight="1" x14ac:dyDescent="0.2">
      <c r="A125" s="1070"/>
      <c r="B125" s="962"/>
      <c r="C125" s="935" t="s">
        <v>473</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472</v>
      </c>
      <c r="AB125" s="972"/>
      <c r="AC125" s="972"/>
      <c r="AD125" s="972"/>
      <c r="AE125" s="973"/>
      <c r="AF125" s="974" t="s">
        <v>240</v>
      </c>
      <c r="AG125" s="972"/>
      <c r="AH125" s="972"/>
      <c r="AI125" s="972"/>
      <c r="AJ125" s="973"/>
      <c r="AK125" s="974" t="s">
        <v>477</v>
      </c>
      <c r="AL125" s="972"/>
      <c r="AM125" s="972"/>
      <c r="AN125" s="972"/>
      <c r="AO125" s="973"/>
      <c r="AP125" s="975" t="s">
        <v>471</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492</v>
      </c>
      <c r="CL125" s="1020"/>
      <c r="CM125" s="1020"/>
      <c r="CN125" s="1020"/>
      <c r="CO125" s="1021"/>
      <c r="CP125" s="942" t="s">
        <v>493</v>
      </c>
      <c r="CQ125" s="910"/>
      <c r="CR125" s="910"/>
      <c r="CS125" s="910"/>
      <c r="CT125" s="910"/>
      <c r="CU125" s="910"/>
      <c r="CV125" s="910"/>
      <c r="CW125" s="910"/>
      <c r="CX125" s="910"/>
      <c r="CY125" s="910"/>
      <c r="CZ125" s="910"/>
      <c r="DA125" s="910"/>
      <c r="DB125" s="910"/>
      <c r="DC125" s="910"/>
      <c r="DD125" s="910"/>
      <c r="DE125" s="910"/>
      <c r="DF125" s="911"/>
      <c r="DG125" s="943" t="s">
        <v>475</v>
      </c>
      <c r="DH125" s="944"/>
      <c r="DI125" s="944"/>
      <c r="DJ125" s="944"/>
      <c r="DK125" s="944"/>
      <c r="DL125" s="944" t="s">
        <v>240</v>
      </c>
      <c r="DM125" s="944"/>
      <c r="DN125" s="944"/>
      <c r="DO125" s="944"/>
      <c r="DP125" s="944"/>
      <c r="DQ125" s="944" t="s">
        <v>240</v>
      </c>
      <c r="DR125" s="944"/>
      <c r="DS125" s="944"/>
      <c r="DT125" s="944"/>
      <c r="DU125" s="944"/>
      <c r="DV125" s="945" t="s">
        <v>240</v>
      </c>
      <c r="DW125" s="945"/>
      <c r="DX125" s="945"/>
      <c r="DY125" s="945"/>
      <c r="DZ125" s="946"/>
    </row>
    <row r="126" spans="1:130" s="224" customFormat="1" ht="26.25" customHeight="1" thickBot="1" x14ac:dyDescent="0.25">
      <c r="A126" s="1070"/>
      <c r="B126" s="962"/>
      <c r="C126" s="935" t="s">
        <v>479</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v>21034</v>
      </c>
      <c r="AB126" s="972"/>
      <c r="AC126" s="972"/>
      <c r="AD126" s="972"/>
      <c r="AE126" s="973"/>
      <c r="AF126" s="974">
        <v>21034</v>
      </c>
      <c r="AG126" s="972"/>
      <c r="AH126" s="972"/>
      <c r="AI126" s="972"/>
      <c r="AJ126" s="973"/>
      <c r="AK126" s="974" t="s">
        <v>470</v>
      </c>
      <c r="AL126" s="972"/>
      <c r="AM126" s="972"/>
      <c r="AN126" s="972"/>
      <c r="AO126" s="973"/>
      <c r="AP126" s="975" t="s">
        <v>240</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494</v>
      </c>
      <c r="CQ126" s="936"/>
      <c r="CR126" s="936"/>
      <c r="CS126" s="936"/>
      <c r="CT126" s="936"/>
      <c r="CU126" s="936"/>
      <c r="CV126" s="936"/>
      <c r="CW126" s="936"/>
      <c r="CX126" s="936"/>
      <c r="CY126" s="936"/>
      <c r="CZ126" s="936"/>
      <c r="DA126" s="936"/>
      <c r="DB126" s="936"/>
      <c r="DC126" s="936"/>
      <c r="DD126" s="936"/>
      <c r="DE126" s="936"/>
      <c r="DF126" s="937"/>
      <c r="DG126" s="938">
        <v>68832</v>
      </c>
      <c r="DH126" s="939"/>
      <c r="DI126" s="939"/>
      <c r="DJ126" s="939"/>
      <c r="DK126" s="939"/>
      <c r="DL126" s="939">
        <v>85086</v>
      </c>
      <c r="DM126" s="939"/>
      <c r="DN126" s="939"/>
      <c r="DO126" s="939"/>
      <c r="DP126" s="939"/>
      <c r="DQ126" s="939">
        <v>102214</v>
      </c>
      <c r="DR126" s="939"/>
      <c r="DS126" s="939"/>
      <c r="DT126" s="939"/>
      <c r="DU126" s="939"/>
      <c r="DV126" s="940">
        <v>1</v>
      </c>
      <c r="DW126" s="940"/>
      <c r="DX126" s="940"/>
      <c r="DY126" s="940"/>
      <c r="DZ126" s="941"/>
    </row>
    <row r="127" spans="1:130" s="224" customFormat="1" ht="26.25" customHeight="1" x14ac:dyDescent="0.2">
      <c r="A127" s="1071"/>
      <c r="B127" s="964"/>
      <c r="C127" s="986" t="s">
        <v>495</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240</v>
      </c>
      <c r="AB127" s="972"/>
      <c r="AC127" s="972"/>
      <c r="AD127" s="972"/>
      <c r="AE127" s="973"/>
      <c r="AF127" s="974" t="s">
        <v>448</v>
      </c>
      <c r="AG127" s="972"/>
      <c r="AH127" s="972"/>
      <c r="AI127" s="972"/>
      <c r="AJ127" s="973"/>
      <c r="AK127" s="974" t="s">
        <v>496</v>
      </c>
      <c r="AL127" s="972"/>
      <c r="AM127" s="972"/>
      <c r="AN127" s="972"/>
      <c r="AO127" s="973"/>
      <c r="AP127" s="975" t="s">
        <v>240</v>
      </c>
      <c r="AQ127" s="976"/>
      <c r="AR127" s="976"/>
      <c r="AS127" s="976"/>
      <c r="AT127" s="977"/>
      <c r="AU127" s="226"/>
      <c r="AV127" s="226"/>
      <c r="AW127" s="226"/>
      <c r="AX127" s="1044" t="s">
        <v>497</v>
      </c>
      <c r="AY127" s="1045"/>
      <c r="AZ127" s="1045"/>
      <c r="BA127" s="1045"/>
      <c r="BB127" s="1045"/>
      <c r="BC127" s="1045"/>
      <c r="BD127" s="1045"/>
      <c r="BE127" s="1046"/>
      <c r="BF127" s="1047" t="s">
        <v>498</v>
      </c>
      <c r="BG127" s="1045"/>
      <c r="BH127" s="1045"/>
      <c r="BI127" s="1045"/>
      <c r="BJ127" s="1045"/>
      <c r="BK127" s="1045"/>
      <c r="BL127" s="1046"/>
      <c r="BM127" s="1047" t="s">
        <v>499</v>
      </c>
      <c r="BN127" s="1045"/>
      <c r="BO127" s="1045"/>
      <c r="BP127" s="1045"/>
      <c r="BQ127" s="1045"/>
      <c r="BR127" s="1045"/>
      <c r="BS127" s="1046"/>
      <c r="BT127" s="1047" t="s">
        <v>500</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501</v>
      </c>
      <c r="CQ127" s="936"/>
      <c r="CR127" s="936"/>
      <c r="CS127" s="936"/>
      <c r="CT127" s="936"/>
      <c r="CU127" s="936"/>
      <c r="CV127" s="936"/>
      <c r="CW127" s="936"/>
      <c r="CX127" s="936"/>
      <c r="CY127" s="936"/>
      <c r="CZ127" s="936"/>
      <c r="DA127" s="936"/>
      <c r="DB127" s="936"/>
      <c r="DC127" s="936"/>
      <c r="DD127" s="936"/>
      <c r="DE127" s="936"/>
      <c r="DF127" s="937"/>
      <c r="DG127" s="938" t="s">
        <v>477</v>
      </c>
      <c r="DH127" s="939"/>
      <c r="DI127" s="939"/>
      <c r="DJ127" s="939"/>
      <c r="DK127" s="939"/>
      <c r="DL127" s="939" t="s">
        <v>476</v>
      </c>
      <c r="DM127" s="939"/>
      <c r="DN127" s="939"/>
      <c r="DO127" s="939"/>
      <c r="DP127" s="939"/>
      <c r="DQ127" s="939" t="s">
        <v>448</v>
      </c>
      <c r="DR127" s="939"/>
      <c r="DS127" s="939"/>
      <c r="DT127" s="939"/>
      <c r="DU127" s="939"/>
      <c r="DV127" s="940" t="s">
        <v>240</v>
      </c>
      <c r="DW127" s="940"/>
      <c r="DX127" s="940"/>
      <c r="DY127" s="940"/>
      <c r="DZ127" s="941"/>
    </row>
    <row r="128" spans="1:130" s="224" customFormat="1" ht="26.25" customHeight="1" thickBot="1" x14ac:dyDescent="0.25">
      <c r="A128" s="1054" t="s">
        <v>502</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503</v>
      </c>
      <c r="X128" s="1056"/>
      <c r="Y128" s="1056"/>
      <c r="Z128" s="1057"/>
      <c r="AA128" s="1058">
        <v>313510</v>
      </c>
      <c r="AB128" s="1059"/>
      <c r="AC128" s="1059"/>
      <c r="AD128" s="1059"/>
      <c r="AE128" s="1060"/>
      <c r="AF128" s="1061">
        <v>467335</v>
      </c>
      <c r="AG128" s="1059"/>
      <c r="AH128" s="1059"/>
      <c r="AI128" s="1059"/>
      <c r="AJ128" s="1060"/>
      <c r="AK128" s="1061">
        <v>450856</v>
      </c>
      <c r="AL128" s="1059"/>
      <c r="AM128" s="1059"/>
      <c r="AN128" s="1059"/>
      <c r="AO128" s="1060"/>
      <c r="AP128" s="1062"/>
      <c r="AQ128" s="1063"/>
      <c r="AR128" s="1063"/>
      <c r="AS128" s="1063"/>
      <c r="AT128" s="1064"/>
      <c r="AU128" s="226"/>
      <c r="AV128" s="226"/>
      <c r="AW128" s="226"/>
      <c r="AX128" s="909" t="s">
        <v>504</v>
      </c>
      <c r="AY128" s="910"/>
      <c r="AZ128" s="910"/>
      <c r="BA128" s="910"/>
      <c r="BB128" s="910"/>
      <c r="BC128" s="910"/>
      <c r="BD128" s="910"/>
      <c r="BE128" s="911"/>
      <c r="BF128" s="1065" t="s">
        <v>477</v>
      </c>
      <c r="BG128" s="1066"/>
      <c r="BH128" s="1066"/>
      <c r="BI128" s="1066"/>
      <c r="BJ128" s="1066"/>
      <c r="BK128" s="1066"/>
      <c r="BL128" s="1067"/>
      <c r="BM128" s="1065">
        <v>13.07</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505</v>
      </c>
      <c r="CQ128" s="739"/>
      <c r="CR128" s="739"/>
      <c r="CS128" s="739"/>
      <c r="CT128" s="739"/>
      <c r="CU128" s="739"/>
      <c r="CV128" s="739"/>
      <c r="CW128" s="739"/>
      <c r="CX128" s="739"/>
      <c r="CY128" s="739"/>
      <c r="CZ128" s="739"/>
      <c r="DA128" s="739"/>
      <c r="DB128" s="739"/>
      <c r="DC128" s="739"/>
      <c r="DD128" s="739"/>
      <c r="DE128" s="739"/>
      <c r="DF128" s="1049"/>
      <c r="DG128" s="1050" t="s">
        <v>240</v>
      </c>
      <c r="DH128" s="1051"/>
      <c r="DI128" s="1051"/>
      <c r="DJ128" s="1051"/>
      <c r="DK128" s="1051"/>
      <c r="DL128" s="1051" t="s">
        <v>240</v>
      </c>
      <c r="DM128" s="1051"/>
      <c r="DN128" s="1051"/>
      <c r="DO128" s="1051"/>
      <c r="DP128" s="1051"/>
      <c r="DQ128" s="1051" t="s">
        <v>240</v>
      </c>
      <c r="DR128" s="1051"/>
      <c r="DS128" s="1051"/>
      <c r="DT128" s="1051"/>
      <c r="DU128" s="1051"/>
      <c r="DV128" s="1052" t="s">
        <v>477</v>
      </c>
      <c r="DW128" s="1052"/>
      <c r="DX128" s="1052"/>
      <c r="DY128" s="1052"/>
      <c r="DZ128" s="1053"/>
    </row>
    <row r="129" spans="1:131" s="224" customFormat="1" ht="26.25" customHeight="1" x14ac:dyDescent="0.2">
      <c r="A129" s="947" t="s">
        <v>110</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506</v>
      </c>
      <c r="X129" s="1084"/>
      <c r="Y129" s="1084"/>
      <c r="Z129" s="1085"/>
      <c r="AA129" s="971">
        <v>11227774</v>
      </c>
      <c r="AB129" s="972"/>
      <c r="AC129" s="972"/>
      <c r="AD129" s="972"/>
      <c r="AE129" s="973"/>
      <c r="AF129" s="974">
        <v>12074556</v>
      </c>
      <c r="AG129" s="972"/>
      <c r="AH129" s="972"/>
      <c r="AI129" s="972"/>
      <c r="AJ129" s="973"/>
      <c r="AK129" s="974">
        <v>11883639</v>
      </c>
      <c r="AL129" s="972"/>
      <c r="AM129" s="972"/>
      <c r="AN129" s="972"/>
      <c r="AO129" s="973"/>
      <c r="AP129" s="1086"/>
      <c r="AQ129" s="1087"/>
      <c r="AR129" s="1087"/>
      <c r="AS129" s="1087"/>
      <c r="AT129" s="1088"/>
      <c r="AU129" s="227"/>
      <c r="AV129" s="227"/>
      <c r="AW129" s="227"/>
      <c r="AX129" s="1078" t="s">
        <v>507</v>
      </c>
      <c r="AY129" s="936"/>
      <c r="AZ129" s="936"/>
      <c r="BA129" s="936"/>
      <c r="BB129" s="936"/>
      <c r="BC129" s="936"/>
      <c r="BD129" s="936"/>
      <c r="BE129" s="937"/>
      <c r="BF129" s="1079" t="s">
        <v>470</v>
      </c>
      <c r="BG129" s="1080"/>
      <c r="BH129" s="1080"/>
      <c r="BI129" s="1080"/>
      <c r="BJ129" s="1080"/>
      <c r="BK129" s="1080"/>
      <c r="BL129" s="1081"/>
      <c r="BM129" s="1079">
        <v>18.07</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508</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509</v>
      </c>
      <c r="X130" s="1084"/>
      <c r="Y130" s="1084"/>
      <c r="Z130" s="1085"/>
      <c r="AA130" s="971">
        <v>1429977</v>
      </c>
      <c r="AB130" s="972"/>
      <c r="AC130" s="972"/>
      <c r="AD130" s="972"/>
      <c r="AE130" s="973"/>
      <c r="AF130" s="974">
        <v>1480656</v>
      </c>
      <c r="AG130" s="972"/>
      <c r="AH130" s="972"/>
      <c r="AI130" s="972"/>
      <c r="AJ130" s="973"/>
      <c r="AK130" s="974">
        <v>1502551</v>
      </c>
      <c r="AL130" s="972"/>
      <c r="AM130" s="972"/>
      <c r="AN130" s="972"/>
      <c r="AO130" s="973"/>
      <c r="AP130" s="1086"/>
      <c r="AQ130" s="1087"/>
      <c r="AR130" s="1087"/>
      <c r="AS130" s="1087"/>
      <c r="AT130" s="1088"/>
      <c r="AU130" s="227"/>
      <c r="AV130" s="227"/>
      <c r="AW130" s="227"/>
      <c r="AX130" s="1078" t="s">
        <v>510</v>
      </c>
      <c r="AY130" s="936"/>
      <c r="AZ130" s="936"/>
      <c r="BA130" s="936"/>
      <c r="BB130" s="936"/>
      <c r="BC130" s="936"/>
      <c r="BD130" s="936"/>
      <c r="BE130" s="937"/>
      <c r="BF130" s="1114">
        <v>7</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511</v>
      </c>
      <c r="X131" s="1121"/>
      <c r="Y131" s="1121"/>
      <c r="Z131" s="1122"/>
      <c r="AA131" s="1017">
        <v>9797797</v>
      </c>
      <c r="AB131" s="999"/>
      <c r="AC131" s="999"/>
      <c r="AD131" s="999"/>
      <c r="AE131" s="1000"/>
      <c r="AF131" s="998">
        <v>10593900</v>
      </c>
      <c r="AG131" s="999"/>
      <c r="AH131" s="999"/>
      <c r="AI131" s="999"/>
      <c r="AJ131" s="1000"/>
      <c r="AK131" s="998">
        <v>10381088</v>
      </c>
      <c r="AL131" s="999"/>
      <c r="AM131" s="999"/>
      <c r="AN131" s="999"/>
      <c r="AO131" s="1000"/>
      <c r="AP131" s="1123"/>
      <c r="AQ131" s="1124"/>
      <c r="AR131" s="1124"/>
      <c r="AS131" s="1124"/>
      <c r="AT131" s="1125"/>
      <c r="AU131" s="227"/>
      <c r="AV131" s="227"/>
      <c r="AW131" s="227"/>
      <c r="AX131" s="1096" t="s">
        <v>512</v>
      </c>
      <c r="AY131" s="739"/>
      <c r="AZ131" s="739"/>
      <c r="BA131" s="739"/>
      <c r="BB131" s="739"/>
      <c r="BC131" s="739"/>
      <c r="BD131" s="739"/>
      <c r="BE131" s="1049"/>
      <c r="BF131" s="1097" t="s">
        <v>240</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513</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514</v>
      </c>
      <c r="W132" s="1107"/>
      <c r="X132" s="1107"/>
      <c r="Y132" s="1107"/>
      <c r="Z132" s="1108"/>
      <c r="AA132" s="1109">
        <v>7.0404193920000004</v>
      </c>
      <c r="AB132" s="1110"/>
      <c r="AC132" s="1110"/>
      <c r="AD132" s="1110"/>
      <c r="AE132" s="1111"/>
      <c r="AF132" s="1112">
        <v>7.1112149440000003</v>
      </c>
      <c r="AG132" s="1110"/>
      <c r="AH132" s="1110"/>
      <c r="AI132" s="1110"/>
      <c r="AJ132" s="1111"/>
      <c r="AK132" s="1112">
        <v>7.0488661690000001</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515</v>
      </c>
      <c r="W133" s="1090"/>
      <c r="X133" s="1090"/>
      <c r="Y133" s="1090"/>
      <c r="Z133" s="1091"/>
      <c r="AA133" s="1092">
        <v>7.1</v>
      </c>
      <c r="AB133" s="1093"/>
      <c r="AC133" s="1093"/>
      <c r="AD133" s="1093"/>
      <c r="AE133" s="1094"/>
      <c r="AF133" s="1092">
        <v>7</v>
      </c>
      <c r="AG133" s="1093"/>
      <c r="AH133" s="1093"/>
      <c r="AI133" s="1093"/>
      <c r="AJ133" s="1094"/>
      <c r="AK133" s="1092">
        <v>7</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X5BnJmbXDZP43vsmWyHZf63+ov1Y8TV31oSKRXEJNnCxF2sFcsXuppA7oUbqehZSHqIEiYEOtX0dMEmc0H5QUA==" saltValue="5Rzx7ZLsegvfsVXKmQbuJ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0F0DF-EA2A-4097-97D5-B78CBE822231}">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516</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G3Z+0QSH45zDi7sT5hFrSj7lpsk467PQuuT4bOvChC/n0wG3rFVTXKDtvcCr7psyXP2iSUJ3kaF58pvLWRo6Ug==" saltValue="/KwiLmteVgFlna7aTwuq4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G/5R52vce+lNjl7Yk4h0bm13GCbAhKcS/jDI9molZA7OQ3hIV2qjCGQdnDwJEqLf+PDHpO73ZwU93TiTqSQVPw==" saltValue="44JMflUHIoXvxqfGk4iT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517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518</v>
      </c>
      <c r="AL6" s="260"/>
      <c r="AM6" s="260"/>
      <c r="AN6" s="260"/>
    </row>
    <row r="7" spans="1:46" ht="13.5" customHeight="1" x14ac:dyDescent="0.2">
      <c r="A7" s="259"/>
      <c r="AK7" s="262"/>
      <c r="AL7" s="263"/>
      <c r="AM7" s="263"/>
      <c r="AN7" s="264"/>
      <c r="AO7" s="1127" t="s">
        <v>519</v>
      </c>
      <c r="AP7" s="265"/>
      <c r="AQ7" s="266" t="s">
        <v>520</v>
      </c>
      <c r="AR7" s="267"/>
    </row>
    <row r="8" spans="1:46" ht="13" x14ac:dyDescent="0.2">
      <c r="A8" s="259"/>
      <c r="AK8" s="268"/>
      <c r="AL8" s="269"/>
      <c r="AM8" s="269"/>
      <c r="AN8" s="270"/>
      <c r="AO8" s="1128"/>
      <c r="AP8" s="271" t="s">
        <v>521</v>
      </c>
      <c r="AQ8" s="272" t="s">
        <v>522</v>
      </c>
      <c r="AR8" s="273" t="s">
        <v>523</v>
      </c>
    </row>
    <row r="9" spans="1:46" ht="13" x14ac:dyDescent="0.2">
      <c r="A9" s="259"/>
      <c r="AK9" s="1129" t="s">
        <v>524</v>
      </c>
      <c r="AL9" s="1130"/>
      <c r="AM9" s="1130"/>
      <c r="AN9" s="1131"/>
      <c r="AO9" s="274">
        <v>2902724</v>
      </c>
      <c r="AP9" s="274">
        <v>53625</v>
      </c>
      <c r="AQ9" s="275">
        <v>65316</v>
      </c>
      <c r="AR9" s="276">
        <v>-17.899999999999999</v>
      </c>
    </row>
    <row r="10" spans="1:46" ht="13.5" customHeight="1" x14ac:dyDescent="0.2">
      <c r="A10" s="259"/>
      <c r="AK10" s="1129" t="s">
        <v>525</v>
      </c>
      <c r="AL10" s="1130"/>
      <c r="AM10" s="1130"/>
      <c r="AN10" s="1131"/>
      <c r="AO10" s="277">
        <v>566891</v>
      </c>
      <c r="AP10" s="277">
        <v>10473</v>
      </c>
      <c r="AQ10" s="278">
        <v>6075</v>
      </c>
      <c r="AR10" s="279">
        <v>72.400000000000006</v>
      </c>
    </row>
    <row r="11" spans="1:46" ht="13.5" customHeight="1" x14ac:dyDescent="0.2">
      <c r="A11" s="259"/>
      <c r="AK11" s="1129" t="s">
        <v>526</v>
      </c>
      <c r="AL11" s="1130"/>
      <c r="AM11" s="1130"/>
      <c r="AN11" s="1131"/>
      <c r="AO11" s="277">
        <v>43198</v>
      </c>
      <c r="AP11" s="277">
        <v>798</v>
      </c>
      <c r="AQ11" s="278">
        <v>1232</v>
      </c>
      <c r="AR11" s="279">
        <v>-35.200000000000003</v>
      </c>
    </row>
    <row r="12" spans="1:46" ht="13.5" customHeight="1" x14ac:dyDescent="0.2">
      <c r="A12" s="259"/>
      <c r="AK12" s="1129" t="s">
        <v>527</v>
      </c>
      <c r="AL12" s="1130"/>
      <c r="AM12" s="1130"/>
      <c r="AN12" s="1131"/>
      <c r="AO12" s="277" t="s">
        <v>528</v>
      </c>
      <c r="AP12" s="277" t="s">
        <v>528</v>
      </c>
      <c r="AQ12" s="278">
        <v>18</v>
      </c>
      <c r="AR12" s="279" t="s">
        <v>528</v>
      </c>
    </row>
    <row r="13" spans="1:46" ht="13.5" customHeight="1" x14ac:dyDescent="0.2">
      <c r="A13" s="259"/>
      <c r="AK13" s="1129" t="s">
        <v>529</v>
      </c>
      <c r="AL13" s="1130"/>
      <c r="AM13" s="1130"/>
      <c r="AN13" s="1131"/>
      <c r="AO13" s="277">
        <v>100868</v>
      </c>
      <c r="AP13" s="277">
        <v>1863</v>
      </c>
      <c r="AQ13" s="278">
        <v>2791</v>
      </c>
      <c r="AR13" s="279">
        <v>-33.200000000000003</v>
      </c>
    </row>
    <row r="14" spans="1:46" ht="13.5" customHeight="1" x14ac:dyDescent="0.2">
      <c r="A14" s="259"/>
      <c r="AK14" s="1129" t="s">
        <v>530</v>
      </c>
      <c r="AL14" s="1130"/>
      <c r="AM14" s="1130"/>
      <c r="AN14" s="1131"/>
      <c r="AO14" s="277">
        <v>34086</v>
      </c>
      <c r="AP14" s="277">
        <v>630</v>
      </c>
      <c r="AQ14" s="278">
        <v>1364</v>
      </c>
      <c r="AR14" s="279">
        <v>-53.8</v>
      </c>
    </row>
    <row r="15" spans="1:46" ht="13.5" customHeight="1" x14ac:dyDescent="0.2">
      <c r="A15" s="259"/>
      <c r="AK15" s="1132" t="s">
        <v>531</v>
      </c>
      <c r="AL15" s="1133"/>
      <c r="AM15" s="1133"/>
      <c r="AN15" s="1134"/>
      <c r="AO15" s="277">
        <v>-217728</v>
      </c>
      <c r="AP15" s="277">
        <v>-4022</v>
      </c>
      <c r="AQ15" s="278">
        <v>-4006</v>
      </c>
      <c r="AR15" s="279">
        <v>0.4</v>
      </c>
    </row>
    <row r="16" spans="1:46" ht="13" x14ac:dyDescent="0.2">
      <c r="A16" s="259"/>
      <c r="AK16" s="1132" t="s">
        <v>192</v>
      </c>
      <c r="AL16" s="1133"/>
      <c r="AM16" s="1133"/>
      <c r="AN16" s="1134"/>
      <c r="AO16" s="277">
        <v>3430039</v>
      </c>
      <c r="AP16" s="277">
        <v>63367</v>
      </c>
      <c r="AQ16" s="278">
        <v>72790</v>
      </c>
      <c r="AR16" s="279">
        <v>-12.9</v>
      </c>
    </row>
    <row r="17" spans="1:46" ht="13" x14ac:dyDescent="0.2">
      <c r="A17" s="259"/>
    </row>
    <row r="18" spans="1:46" ht="13" x14ac:dyDescent="0.2">
      <c r="A18" s="259"/>
      <c r="AQ18" s="280"/>
      <c r="AR18" s="280"/>
    </row>
    <row r="19" spans="1:46" ht="13" x14ac:dyDescent="0.2">
      <c r="A19" s="259"/>
      <c r="AK19" s="255" t="s">
        <v>532</v>
      </c>
    </row>
    <row r="20" spans="1:46" ht="13" x14ac:dyDescent="0.2">
      <c r="A20" s="259"/>
      <c r="AK20" s="281"/>
      <c r="AL20" s="282"/>
      <c r="AM20" s="282"/>
      <c r="AN20" s="283"/>
      <c r="AO20" s="284" t="s">
        <v>533</v>
      </c>
      <c r="AP20" s="285" t="s">
        <v>534</v>
      </c>
      <c r="AQ20" s="286" t="s">
        <v>535</v>
      </c>
      <c r="AR20" s="287"/>
    </row>
    <row r="21" spans="1:46" s="260" customFormat="1" ht="13" x14ac:dyDescent="0.2">
      <c r="A21" s="288"/>
      <c r="AK21" s="1135" t="s">
        <v>536</v>
      </c>
      <c r="AL21" s="1136"/>
      <c r="AM21" s="1136"/>
      <c r="AN21" s="1137"/>
      <c r="AO21" s="289">
        <v>5.84</v>
      </c>
      <c r="AP21" s="290">
        <v>6.54</v>
      </c>
      <c r="AQ21" s="291">
        <v>-0.7</v>
      </c>
      <c r="AS21" s="292"/>
      <c r="AT21" s="288"/>
    </row>
    <row r="22" spans="1:46" s="260" customFormat="1" ht="13" x14ac:dyDescent="0.2">
      <c r="A22" s="288"/>
      <c r="AK22" s="1135" t="s">
        <v>537</v>
      </c>
      <c r="AL22" s="1136"/>
      <c r="AM22" s="1136"/>
      <c r="AN22" s="1137"/>
      <c r="AO22" s="293">
        <v>98.6</v>
      </c>
      <c r="AP22" s="294">
        <v>98.3</v>
      </c>
      <c r="AQ22" s="295">
        <v>0.3</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6" t="s">
        <v>538</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300"/>
      <c r="AS27" s="255"/>
      <c r="AT27" s="255"/>
    </row>
    <row r="28" spans="1:46" ht="16.5" x14ac:dyDescent="0.2">
      <c r="A28" s="256" t="s">
        <v>539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540</v>
      </c>
      <c r="AL29" s="260"/>
      <c r="AM29" s="260"/>
      <c r="AN29" s="260"/>
      <c r="AS29" s="302"/>
    </row>
    <row r="30" spans="1:46" ht="13.5" customHeight="1" x14ac:dyDescent="0.2">
      <c r="A30" s="259"/>
      <c r="AK30" s="262"/>
      <c r="AL30" s="263"/>
      <c r="AM30" s="263"/>
      <c r="AN30" s="264"/>
      <c r="AO30" s="1127" t="s">
        <v>519</v>
      </c>
      <c r="AP30" s="265"/>
      <c r="AQ30" s="266" t="s">
        <v>520</v>
      </c>
      <c r="AR30" s="267"/>
    </row>
    <row r="31" spans="1:46" ht="13" x14ac:dyDescent="0.2">
      <c r="A31" s="259"/>
      <c r="AK31" s="268"/>
      <c r="AL31" s="269"/>
      <c r="AM31" s="269"/>
      <c r="AN31" s="270"/>
      <c r="AO31" s="1128"/>
      <c r="AP31" s="271" t="s">
        <v>521</v>
      </c>
      <c r="AQ31" s="272" t="s">
        <v>522</v>
      </c>
      <c r="AR31" s="273" t="s">
        <v>523</v>
      </c>
    </row>
    <row r="32" spans="1:46" ht="27" customHeight="1" x14ac:dyDescent="0.2">
      <c r="A32" s="259"/>
      <c r="AK32" s="1143" t="s">
        <v>541</v>
      </c>
      <c r="AL32" s="1144"/>
      <c r="AM32" s="1144"/>
      <c r="AN32" s="1145"/>
      <c r="AO32" s="303">
        <v>1924151</v>
      </c>
      <c r="AP32" s="303">
        <v>35547</v>
      </c>
      <c r="AQ32" s="304">
        <v>35011</v>
      </c>
      <c r="AR32" s="305">
        <v>1.5</v>
      </c>
    </row>
    <row r="33" spans="1:46" ht="13.5" customHeight="1" x14ac:dyDescent="0.2">
      <c r="A33" s="259"/>
      <c r="AK33" s="1143" t="s">
        <v>542</v>
      </c>
      <c r="AL33" s="1144"/>
      <c r="AM33" s="1144"/>
      <c r="AN33" s="1145"/>
      <c r="AO33" s="303" t="s">
        <v>528</v>
      </c>
      <c r="AP33" s="303" t="s">
        <v>528</v>
      </c>
      <c r="AQ33" s="304" t="s">
        <v>528</v>
      </c>
      <c r="AR33" s="305" t="s">
        <v>528</v>
      </c>
    </row>
    <row r="34" spans="1:46" ht="27" customHeight="1" x14ac:dyDescent="0.2">
      <c r="A34" s="259"/>
      <c r="AK34" s="1143" t="s">
        <v>543</v>
      </c>
      <c r="AL34" s="1144"/>
      <c r="AM34" s="1144"/>
      <c r="AN34" s="1145"/>
      <c r="AO34" s="303" t="s">
        <v>528</v>
      </c>
      <c r="AP34" s="303" t="s">
        <v>528</v>
      </c>
      <c r="AQ34" s="304">
        <v>4</v>
      </c>
      <c r="AR34" s="305" t="s">
        <v>528</v>
      </c>
    </row>
    <row r="35" spans="1:46" ht="27" customHeight="1" x14ac:dyDescent="0.2">
      <c r="A35" s="259"/>
      <c r="AK35" s="1143" t="s">
        <v>544</v>
      </c>
      <c r="AL35" s="1144"/>
      <c r="AM35" s="1144"/>
      <c r="AN35" s="1145"/>
      <c r="AO35" s="303">
        <v>294538</v>
      </c>
      <c r="AP35" s="303">
        <v>5441</v>
      </c>
      <c r="AQ35" s="304">
        <v>8351</v>
      </c>
      <c r="AR35" s="305">
        <v>-34.799999999999997</v>
      </c>
    </row>
    <row r="36" spans="1:46" ht="27" customHeight="1" x14ac:dyDescent="0.2">
      <c r="A36" s="259"/>
      <c r="AK36" s="1143" t="s">
        <v>545</v>
      </c>
      <c r="AL36" s="1144"/>
      <c r="AM36" s="1144"/>
      <c r="AN36" s="1145"/>
      <c r="AO36" s="303">
        <v>305167</v>
      </c>
      <c r="AP36" s="303">
        <v>5638</v>
      </c>
      <c r="AQ36" s="304">
        <v>1645</v>
      </c>
      <c r="AR36" s="305">
        <v>242.7</v>
      </c>
    </row>
    <row r="37" spans="1:46" ht="13.5" customHeight="1" x14ac:dyDescent="0.2">
      <c r="A37" s="259"/>
      <c r="AK37" s="1143" t="s">
        <v>546</v>
      </c>
      <c r="AL37" s="1144"/>
      <c r="AM37" s="1144"/>
      <c r="AN37" s="1145"/>
      <c r="AO37" s="303">
        <v>161300</v>
      </c>
      <c r="AP37" s="303">
        <v>2980</v>
      </c>
      <c r="AQ37" s="304">
        <v>1050</v>
      </c>
      <c r="AR37" s="305">
        <v>183.8</v>
      </c>
    </row>
    <row r="38" spans="1:46" ht="27" customHeight="1" x14ac:dyDescent="0.2">
      <c r="A38" s="259"/>
      <c r="AK38" s="1146" t="s">
        <v>547</v>
      </c>
      <c r="AL38" s="1147"/>
      <c r="AM38" s="1147"/>
      <c r="AN38" s="1148"/>
      <c r="AO38" s="306" t="s">
        <v>528</v>
      </c>
      <c r="AP38" s="306" t="s">
        <v>528</v>
      </c>
      <c r="AQ38" s="307">
        <v>1</v>
      </c>
      <c r="AR38" s="295" t="s">
        <v>528</v>
      </c>
      <c r="AS38" s="302"/>
    </row>
    <row r="39" spans="1:46" ht="13" x14ac:dyDescent="0.2">
      <c r="A39" s="259"/>
      <c r="AK39" s="1146" t="s">
        <v>548</v>
      </c>
      <c r="AL39" s="1147"/>
      <c r="AM39" s="1147"/>
      <c r="AN39" s="1148"/>
      <c r="AO39" s="303">
        <v>-450856</v>
      </c>
      <c r="AP39" s="303">
        <v>-8329</v>
      </c>
      <c r="AQ39" s="304">
        <v>-5851</v>
      </c>
      <c r="AR39" s="305">
        <v>42.4</v>
      </c>
      <c r="AS39" s="302"/>
    </row>
    <row r="40" spans="1:46" ht="27" customHeight="1" x14ac:dyDescent="0.2">
      <c r="A40" s="259"/>
      <c r="AK40" s="1143" t="s">
        <v>549</v>
      </c>
      <c r="AL40" s="1144"/>
      <c r="AM40" s="1144"/>
      <c r="AN40" s="1145"/>
      <c r="AO40" s="303">
        <v>-1502551</v>
      </c>
      <c r="AP40" s="303">
        <v>-27758</v>
      </c>
      <c r="AQ40" s="304">
        <v>-27858</v>
      </c>
      <c r="AR40" s="305">
        <v>-0.4</v>
      </c>
      <c r="AS40" s="302"/>
    </row>
    <row r="41" spans="1:46" ht="13" x14ac:dyDescent="0.2">
      <c r="A41" s="259"/>
      <c r="AK41" s="1149" t="s">
        <v>306</v>
      </c>
      <c r="AL41" s="1150"/>
      <c r="AM41" s="1150"/>
      <c r="AN41" s="1151"/>
      <c r="AO41" s="303">
        <v>731749</v>
      </c>
      <c r="AP41" s="303">
        <v>13518</v>
      </c>
      <c r="AQ41" s="304">
        <v>12351</v>
      </c>
      <c r="AR41" s="305">
        <v>9.4</v>
      </c>
      <c r="AS41" s="302"/>
    </row>
    <row r="42" spans="1:46" ht="13" x14ac:dyDescent="0.2">
      <c r="A42" s="259"/>
      <c r="AK42" s="308" t="s">
        <v>550</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551</v>
      </c>
    </row>
    <row r="48" spans="1:46" ht="13" x14ac:dyDescent="0.2">
      <c r="A48" s="259"/>
      <c r="AK48" s="313" t="s">
        <v>552</v>
      </c>
      <c r="AL48" s="313"/>
      <c r="AM48" s="313"/>
      <c r="AN48" s="313"/>
      <c r="AO48" s="313"/>
      <c r="AP48" s="313"/>
      <c r="AQ48" s="314"/>
      <c r="AR48" s="313"/>
    </row>
    <row r="49" spans="1:44" ht="13.5" customHeight="1" x14ac:dyDescent="0.2">
      <c r="A49" s="259"/>
      <c r="AK49" s="315"/>
      <c r="AL49" s="316"/>
      <c r="AM49" s="1138" t="s">
        <v>519</v>
      </c>
      <c r="AN49" s="1140" t="s">
        <v>553</v>
      </c>
      <c r="AO49" s="1141"/>
      <c r="AP49" s="1141"/>
      <c r="AQ49" s="1141"/>
      <c r="AR49" s="1142"/>
    </row>
    <row r="50" spans="1:44" ht="13" x14ac:dyDescent="0.2">
      <c r="A50" s="259"/>
      <c r="AK50" s="317"/>
      <c r="AL50" s="318"/>
      <c r="AM50" s="1139"/>
      <c r="AN50" s="319" t="s">
        <v>554</v>
      </c>
      <c r="AO50" s="320" t="s">
        <v>555</v>
      </c>
      <c r="AP50" s="321" t="s">
        <v>556</v>
      </c>
      <c r="AQ50" s="322" t="s">
        <v>557</v>
      </c>
      <c r="AR50" s="323" t="s">
        <v>558</v>
      </c>
    </row>
    <row r="51" spans="1:44" ht="13" x14ac:dyDescent="0.2">
      <c r="A51" s="259"/>
      <c r="AK51" s="315" t="s">
        <v>559</v>
      </c>
      <c r="AL51" s="316"/>
      <c r="AM51" s="324">
        <v>3877795</v>
      </c>
      <c r="AN51" s="325">
        <v>73708</v>
      </c>
      <c r="AO51" s="326">
        <v>-32</v>
      </c>
      <c r="AP51" s="327">
        <v>41934</v>
      </c>
      <c r="AQ51" s="328">
        <v>-12.3</v>
      </c>
      <c r="AR51" s="329">
        <v>-19.7</v>
      </c>
    </row>
    <row r="52" spans="1:44" ht="13" x14ac:dyDescent="0.2">
      <c r="A52" s="259"/>
      <c r="AK52" s="330"/>
      <c r="AL52" s="331" t="s">
        <v>560</v>
      </c>
      <c r="AM52" s="332">
        <v>1093388</v>
      </c>
      <c r="AN52" s="333">
        <v>20783</v>
      </c>
      <c r="AO52" s="334">
        <v>14.6</v>
      </c>
      <c r="AP52" s="335">
        <v>23352</v>
      </c>
      <c r="AQ52" s="336">
        <v>-9.6999999999999993</v>
      </c>
      <c r="AR52" s="337">
        <v>24.3</v>
      </c>
    </row>
    <row r="53" spans="1:44" ht="13" x14ac:dyDescent="0.2">
      <c r="A53" s="259"/>
      <c r="AK53" s="315" t="s">
        <v>561</v>
      </c>
      <c r="AL53" s="316"/>
      <c r="AM53" s="324">
        <v>1775651</v>
      </c>
      <c r="AN53" s="325">
        <v>33559</v>
      </c>
      <c r="AO53" s="326">
        <v>-54.5</v>
      </c>
      <c r="AP53" s="327">
        <v>45588</v>
      </c>
      <c r="AQ53" s="328">
        <v>8.6999999999999993</v>
      </c>
      <c r="AR53" s="329">
        <v>-63.2</v>
      </c>
    </row>
    <row r="54" spans="1:44" ht="13" x14ac:dyDescent="0.2">
      <c r="A54" s="259"/>
      <c r="AK54" s="330"/>
      <c r="AL54" s="331" t="s">
        <v>560</v>
      </c>
      <c r="AM54" s="332">
        <v>553311</v>
      </c>
      <c r="AN54" s="333">
        <v>10457</v>
      </c>
      <c r="AO54" s="334">
        <v>-49.7</v>
      </c>
      <c r="AP54" s="335">
        <v>24150</v>
      </c>
      <c r="AQ54" s="336">
        <v>3.4</v>
      </c>
      <c r="AR54" s="337">
        <v>-53.1</v>
      </c>
    </row>
    <row r="55" spans="1:44" ht="13" x14ac:dyDescent="0.2">
      <c r="A55" s="259"/>
      <c r="AK55" s="315" t="s">
        <v>562</v>
      </c>
      <c r="AL55" s="316"/>
      <c r="AM55" s="324">
        <v>2595915</v>
      </c>
      <c r="AN55" s="325">
        <v>48465</v>
      </c>
      <c r="AO55" s="326">
        <v>44.4</v>
      </c>
      <c r="AP55" s="327">
        <v>45483</v>
      </c>
      <c r="AQ55" s="328">
        <v>-0.2</v>
      </c>
      <c r="AR55" s="329">
        <v>44.6</v>
      </c>
    </row>
    <row r="56" spans="1:44" ht="13" x14ac:dyDescent="0.2">
      <c r="A56" s="259"/>
      <c r="AK56" s="330"/>
      <c r="AL56" s="331" t="s">
        <v>560</v>
      </c>
      <c r="AM56" s="332">
        <v>1173616</v>
      </c>
      <c r="AN56" s="333">
        <v>21911</v>
      </c>
      <c r="AO56" s="334">
        <v>109.5</v>
      </c>
      <c r="AP56" s="335">
        <v>24241</v>
      </c>
      <c r="AQ56" s="336">
        <v>0.4</v>
      </c>
      <c r="AR56" s="337">
        <v>109.1</v>
      </c>
    </row>
    <row r="57" spans="1:44" ht="13" x14ac:dyDescent="0.2">
      <c r="A57" s="259"/>
      <c r="AK57" s="315" t="s">
        <v>563</v>
      </c>
      <c r="AL57" s="316"/>
      <c r="AM57" s="324">
        <v>1483488</v>
      </c>
      <c r="AN57" s="325">
        <v>27482</v>
      </c>
      <c r="AO57" s="326">
        <v>-43.3</v>
      </c>
      <c r="AP57" s="327">
        <v>45945</v>
      </c>
      <c r="AQ57" s="328">
        <v>1</v>
      </c>
      <c r="AR57" s="329">
        <v>-44.3</v>
      </c>
    </row>
    <row r="58" spans="1:44" ht="13" x14ac:dyDescent="0.2">
      <c r="A58" s="259"/>
      <c r="AK58" s="330"/>
      <c r="AL58" s="331" t="s">
        <v>560</v>
      </c>
      <c r="AM58" s="332">
        <v>783206</v>
      </c>
      <c r="AN58" s="333">
        <v>14509</v>
      </c>
      <c r="AO58" s="334">
        <v>-33.799999999999997</v>
      </c>
      <c r="AP58" s="335">
        <v>25180</v>
      </c>
      <c r="AQ58" s="336">
        <v>3.9</v>
      </c>
      <c r="AR58" s="337">
        <v>-37.700000000000003</v>
      </c>
    </row>
    <row r="59" spans="1:44" ht="13" x14ac:dyDescent="0.2">
      <c r="A59" s="259"/>
      <c r="AK59" s="315" t="s">
        <v>564</v>
      </c>
      <c r="AL59" s="316"/>
      <c r="AM59" s="324">
        <v>1759586</v>
      </c>
      <c r="AN59" s="325">
        <v>32507</v>
      </c>
      <c r="AO59" s="326">
        <v>18.3</v>
      </c>
      <c r="AP59" s="327">
        <v>44475</v>
      </c>
      <c r="AQ59" s="328">
        <v>-3.2</v>
      </c>
      <c r="AR59" s="329">
        <v>21.5</v>
      </c>
    </row>
    <row r="60" spans="1:44" ht="13" x14ac:dyDescent="0.2">
      <c r="A60" s="259"/>
      <c r="AK60" s="330"/>
      <c r="AL60" s="331" t="s">
        <v>560</v>
      </c>
      <c r="AM60" s="332">
        <v>1082392</v>
      </c>
      <c r="AN60" s="333">
        <v>19996</v>
      </c>
      <c r="AO60" s="334">
        <v>37.799999999999997</v>
      </c>
      <c r="AP60" s="335">
        <v>24780</v>
      </c>
      <c r="AQ60" s="336">
        <v>-1.6</v>
      </c>
      <c r="AR60" s="337">
        <v>39.4</v>
      </c>
    </row>
    <row r="61" spans="1:44" ht="13" x14ac:dyDescent="0.2">
      <c r="A61" s="259"/>
      <c r="AK61" s="315" t="s">
        <v>565</v>
      </c>
      <c r="AL61" s="338"/>
      <c r="AM61" s="324">
        <v>2298487</v>
      </c>
      <c r="AN61" s="325">
        <v>43144</v>
      </c>
      <c r="AO61" s="326">
        <v>-13.4</v>
      </c>
      <c r="AP61" s="327">
        <v>44685</v>
      </c>
      <c r="AQ61" s="339">
        <v>-1.2</v>
      </c>
      <c r="AR61" s="329">
        <v>-12.2</v>
      </c>
    </row>
    <row r="62" spans="1:44" ht="13" x14ac:dyDescent="0.2">
      <c r="A62" s="259"/>
      <c r="AK62" s="330"/>
      <c r="AL62" s="331" t="s">
        <v>560</v>
      </c>
      <c r="AM62" s="332">
        <v>937183</v>
      </c>
      <c r="AN62" s="333">
        <v>17531</v>
      </c>
      <c r="AO62" s="334">
        <v>15.7</v>
      </c>
      <c r="AP62" s="335">
        <v>24341</v>
      </c>
      <c r="AQ62" s="336">
        <v>-0.7</v>
      </c>
      <c r="AR62" s="337">
        <v>16.399999999999999</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FKXDJApvSqs+wJMCB8Z2Sz9LW2c2UuSXMdn749TVKmwE5OxeM6wN8S0I2v1Qw58rhU3M4VWpH28fvu1aeOu4g==" saltValue="pERha8cD1zVRh90poxxC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567</v>
      </c>
    </row>
    <row r="121" spans="125:125" ht="13.5" hidden="1" customHeight="1" x14ac:dyDescent="0.2">
      <c r="DU121" s="253"/>
    </row>
  </sheetData>
  <sheetProtection algorithmName="SHA-512" hashValue="CywXs5g5N/WWR1WcW9PWeELelKZj2XXtC2BQyCQOFMNCNw3/BQf4rKqIE0HBsyUzl5b4VoZXD97D8NAlOAsTVA==" saltValue="A6siO4/qyx3xn9mLMzB7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568</v>
      </c>
    </row>
  </sheetData>
  <sheetProtection algorithmName="SHA-512" hashValue="APV3Z9pt5aHlZh33K24dUo61TXeCfROS/fv+7mR30g9y4mIKw9ZKWWaC90E4LZQ4urr4X4jG8oW6d/fPqyDFEg==" saltValue="vWMxZ8/RNFg6zTS+sbdO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569</v>
      </c>
      <c r="G46" s="8" t="s">
        <v>570</v>
      </c>
      <c r="H46" s="8" t="s">
        <v>571</v>
      </c>
      <c r="I46" s="8" t="s">
        <v>572</v>
      </c>
      <c r="J46" s="9" t="s">
        <v>573</v>
      </c>
    </row>
    <row r="47" spans="2:10" ht="57.75" customHeight="1" x14ac:dyDescent="0.2">
      <c r="B47" s="10"/>
      <c r="C47" s="1152" t="s">
        <v>3</v>
      </c>
      <c r="D47" s="1152"/>
      <c r="E47" s="1153"/>
      <c r="F47" s="11">
        <v>23.21</v>
      </c>
      <c r="G47" s="12">
        <v>21.13</v>
      </c>
      <c r="H47" s="12">
        <v>19.04</v>
      </c>
      <c r="I47" s="12">
        <v>18.559999999999999</v>
      </c>
      <c r="J47" s="13">
        <v>19.39</v>
      </c>
    </row>
    <row r="48" spans="2:10" ht="57.75" customHeight="1" x14ac:dyDescent="0.2">
      <c r="B48" s="14"/>
      <c r="C48" s="1154" t="s">
        <v>4</v>
      </c>
      <c r="D48" s="1154"/>
      <c r="E48" s="1155"/>
      <c r="F48" s="15">
        <v>2.41</v>
      </c>
      <c r="G48" s="16">
        <v>2.33</v>
      </c>
      <c r="H48" s="16">
        <v>2.76</v>
      </c>
      <c r="I48" s="16">
        <v>4.22</v>
      </c>
      <c r="J48" s="17">
        <v>4.68</v>
      </c>
    </row>
    <row r="49" spans="2:10" ht="57.75" customHeight="1" thickBot="1" x14ac:dyDescent="0.25">
      <c r="B49" s="18"/>
      <c r="C49" s="1156" t="s">
        <v>5</v>
      </c>
      <c r="D49" s="1156"/>
      <c r="E49" s="1157"/>
      <c r="F49" s="19" t="s">
        <v>574</v>
      </c>
      <c r="G49" s="20" t="s">
        <v>575</v>
      </c>
      <c r="H49" s="20" t="s">
        <v>576</v>
      </c>
      <c r="I49" s="20">
        <v>1.18</v>
      </c>
      <c r="J49" s="21" t="s">
        <v>577</v>
      </c>
    </row>
    <row r="50" spans="2:10" ht="13" x14ac:dyDescent="0.2"/>
  </sheetData>
  <sheetProtection algorithmName="SHA-512" hashValue="338bXwqy7t+yG1S7Mf7dNj2h4chNoca53dZCRRLH9AS9vlK2kya9MhzJZBXqPeo81XqZ4ykvvM8UjRXA6PJZmg==" saltValue="BmP3EWUfeZ9QSObeVuUH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162" t="s">
        <v>578</v>
      </c>
      <c r="D34" s="1162"/>
      <c r="E34" s="1163"/>
      <c r="F34" s="32">
        <v>12.87</v>
      </c>
      <c r="G34" s="33">
        <v>13.8</v>
      </c>
      <c r="H34" s="33">
        <v>13.97</v>
      </c>
      <c r="I34" s="33">
        <v>13.92</v>
      </c>
      <c r="J34" s="34">
        <v>13.94</v>
      </c>
      <c r="K34" s="22"/>
      <c r="L34" s="22"/>
      <c r="M34" s="22"/>
      <c r="N34" s="22"/>
      <c r="O34" s="22"/>
      <c r="P34" s="22"/>
    </row>
    <row r="35" spans="1:16" ht="39" customHeight="1" x14ac:dyDescent="0.2">
      <c r="A35" s="22"/>
      <c r="B35" s="35"/>
      <c r="C35" s="1158" t="s">
        <v>579</v>
      </c>
      <c r="D35" s="1158"/>
      <c r="E35" s="1159"/>
      <c r="F35" s="36">
        <v>2.4</v>
      </c>
      <c r="G35" s="37">
        <v>2.3199999999999998</v>
      </c>
      <c r="H35" s="37">
        <v>2.76</v>
      </c>
      <c r="I35" s="37">
        <v>4.21</v>
      </c>
      <c r="J35" s="38">
        <v>4.54</v>
      </c>
      <c r="K35" s="22"/>
      <c r="L35" s="22"/>
      <c r="M35" s="22"/>
      <c r="N35" s="22"/>
      <c r="O35" s="22"/>
      <c r="P35" s="22"/>
    </row>
    <row r="36" spans="1:16" ht="39" customHeight="1" x14ac:dyDescent="0.2">
      <c r="A36" s="22"/>
      <c r="B36" s="35"/>
      <c r="C36" s="1158" t="s">
        <v>580</v>
      </c>
      <c r="D36" s="1158"/>
      <c r="E36" s="1159"/>
      <c r="F36" s="36">
        <v>3.93</v>
      </c>
      <c r="G36" s="37">
        <v>3.57</v>
      </c>
      <c r="H36" s="37">
        <v>3.28</v>
      </c>
      <c r="I36" s="37">
        <v>2.61</v>
      </c>
      <c r="J36" s="38">
        <v>2.5499999999999998</v>
      </c>
      <c r="K36" s="22"/>
      <c r="L36" s="22"/>
      <c r="M36" s="22"/>
      <c r="N36" s="22"/>
      <c r="O36" s="22"/>
      <c r="P36" s="22"/>
    </row>
    <row r="37" spans="1:16" ht="39" customHeight="1" x14ac:dyDescent="0.2">
      <c r="A37" s="22"/>
      <c r="B37" s="35"/>
      <c r="C37" s="1158" t="s">
        <v>581</v>
      </c>
      <c r="D37" s="1158"/>
      <c r="E37" s="1159"/>
      <c r="F37" s="36">
        <v>0.41</v>
      </c>
      <c r="G37" s="37">
        <v>0.01</v>
      </c>
      <c r="H37" s="37">
        <v>0.03</v>
      </c>
      <c r="I37" s="37">
        <v>0.72</v>
      </c>
      <c r="J37" s="38">
        <v>0.61</v>
      </c>
      <c r="K37" s="22"/>
      <c r="L37" s="22"/>
      <c r="M37" s="22"/>
      <c r="N37" s="22"/>
      <c r="O37" s="22"/>
      <c r="P37" s="22"/>
    </row>
    <row r="38" spans="1:16" ht="39" customHeight="1" x14ac:dyDescent="0.2">
      <c r="A38" s="22"/>
      <c r="B38" s="35"/>
      <c r="C38" s="1158" t="s">
        <v>582</v>
      </c>
      <c r="D38" s="1158"/>
      <c r="E38" s="1159"/>
      <c r="F38" s="36">
        <v>1.01</v>
      </c>
      <c r="G38" s="37">
        <v>0.8</v>
      </c>
      <c r="H38" s="37">
        <v>0.55000000000000004</v>
      </c>
      <c r="I38" s="37">
        <v>0.46</v>
      </c>
      <c r="J38" s="38">
        <v>0.57999999999999996</v>
      </c>
      <c r="K38" s="22"/>
      <c r="L38" s="22"/>
      <c r="M38" s="22"/>
      <c r="N38" s="22"/>
      <c r="O38" s="22"/>
      <c r="P38" s="22"/>
    </row>
    <row r="39" spans="1:16" ht="39" customHeight="1" x14ac:dyDescent="0.2">
      <c r="A39" s="22"/>
      <c r="B39" s="35"/>
      <c r="C39" s="1158" t="s">
        <v>583</v>
      </c>
      <c r="D39" s="1158"/>
      <c r="E39" s="1159"/>
      <c r="F39" s="36" t="s">
        <v>528</v>
      </c>
      <c r="G39" s="37" t="s">
        <v>528</v>
      </c>
      <c r="H39" s="37" t="s">
        <v>528</v>
      </c>
      <c r="I39" s="37" t="s">
        <v>528</v>
      </c>
      <c r="J39" s="38">
        <v>0.13</v>
      </c>
      <c r="K39" s="22"/>
      <c r="L39" s="22"/>
      <c r="M39" s="22"/>
      <c r="N39" s="22"/>
      <c r="O39" s="22"/>
      <c r="P39" s="22"/>
    </row>
    <row r="40" spans="1:16" ht="39" customHeight="1" x14ac:dyDescent="0.2">
      <c r="A40" s="22"/>
      <c r="B40" s="35"/>
      <c r="C40" s="1158" t="s">
        <v>584</v>
      </c>
      <c r="D40" s="1158"/>
      <c r="E40" s="1159"/>
      <c r="F40" s="36">
        <v>0.01</v>
      </c>
      <c r="G40" s="37">
        <v>0.48</v>
      </c>
      <c r="H40" s="37">
        <v>0.01</v>
      </c>
      <c r="I40" s="37">
        <v>0.01</v>
      </c>
      <c r="J40" s="38">
        <v>0.01</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585</v>
      </c>
      <c r="D42" s="1158"/>
      <c r="E42" s="1159"/>
      <c r="F42" s="36" t="s">
        <v>528</v>
      </c>
      <c r="G42" s="37" t="s">
        <v>528</v>
      </c>
      <c r="H42" s="37" t="s">
        <v>528</v>
      </c>
      <c r="I42" s="37" t="s">
        <v>528</v>
      </c>
      <c r="J42" s="38" t="s">
        <v>528</v>
      </c>
      <c r="K42" s="22"/>
      <c r="L42" s="22"/>
      <c r="M42" s="22"/>
      <c r="N42" s="22"/>
      <c r="O42" s="22"/>
      <c r="P42" s="22"/>
    </row>
    <row r="43" spans="1:16" ht="39" customHeight="1" thickBot="1" x14ac:dyDescent="0.25">
      <c r="A43" s="22"/>
      <c r="B43" s="40"/>
      <c r="C43" s="1160" t="s">
        <v>586</v>
      </c>
      <c r="D43" s="1160"/>
      <c r="E43" s="1161"/>
      <c r="F43" s="41" t="s">
        <v>528</v>
      </c>
      <c r="G43" s="42" t="s">
        <v>528</v>
      </c>
      <c r="H43" s="42" t="s">
        <v>528</v>
      </c>
      <c r="I43" s="42" t="s">
        <v>528</v>
      </c>
      <c r="J43" s="43" t="s">
        <v>528</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vYwurp48MvXg8XI6TTfDv79q2yKqmXqilqqQnrDqXuQccIGlbSjuFV7yW77XEtxX61P+7LtTO2fewkupnusuAw==" saltValue="p7nj0beF4k3c/nv/GU8t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569</v>
      </c>
      <c r="L44" s="54" t="s">
        <v>570</v>
      </c>
      <c r="M44" s="54" t="s">
        <v>571</v>
      </c>
      <c r="N44" s="54" t="s">
        <v>572</v>
      </c>
      <c r="O44" s="55" t="s">
        <v>573</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1798</v>
      </c>
      <c r="L45" s="58">
        <v>1749</v>
      </c>
      <c r="M45" s="58">
        <v>1748</v>
      </c>
      <c r="N45" s="58">
        <v>1909</v>
      </c>
      <c r="O45" s="59">
        <v>1924</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528</v>
      </c>
      <c r="L46" s="62" t="s">
        <v>528</v>
      </c>
      <c r="M46" s="62" t="s">
        <v>528</v>
      </c>
      <c r="N46" s="62" t="s">
        <v>528</v>
      </c>
      <c r="O46" s="63" t="s">
        <v>528</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528</v>
      </c>
      <c r="L47" s="62" t="s">
        <v>528</v>
      </c>
      <c r="M47" s="62" t="s">
        <v>528</v>
      </c>
      <c r="N47" s="62" t="s">
        <v>528</v>
      </c>
      <c r="O47" s="63" t="s">
        <v>528</v>
      </c>
      <c r="P47" s="46"/>
      <c r="Q47" s="46"/>
      <c r="R47" s="46"/>
      <c r="S47" s="46"/>
      <c r="T47" s="46"/>
      <c r="U47" s="46"/>
    </row>
    <row r="48" spans="1:21" ht="30.75" customHeight="1" x14ac:dyDescent="0.2">
      <c r="A48" s="46"/>
      <c r="B48" s="1166"/>
      <c r="C48" s="1167"/>
      <c r="D48" s="60"/>
      <c r="E48" s="1172" t="s">
        <v>15</v>
      </c>
      <c r="F48" s="1172"/>
      <c r="G48" s="1172"/>
      <c r="H48" s="1172"/>
      <c r="I48" s="1172"/>
      <c r="J48" s="1173"/>
      <c r="K48" s="61">
        <v>405</v>
      </c>
      <c r="L48" s="62">
        <v>358</v>
      </c>
      <c r="M48" s="62">
        <v>319</v>
      </c>
      <c r="N48" s="62">
        <v>314</v>
      </c>
      <c r="O48" s="63">
        <v>295</v>
      </c>
      <c r="P48" s="46"/>
      <c r="Q48" s="46"/>
      <c r="R48" s="46"/>
      <c r="S48" s="46"/>
      <c r="T48" s="46"/>
      <c r="U48" s="46"/>
    </row>
    <row r="49" spans="1:21" ht="30.75" customHeight="1" x14ac:dyDescent="0.2">
      <c r="A49" s="46"/>
      <c r="B49" s="1166"/>
      <c r="C49" s="1167"/>
      <c r="D49" s="60"/>
      <c r="E49" s="1172" t="s">
        <v>16</v>
      </c>
      <c r="F49" s="1172"/>
      <c r="G49" s="1172"/>
      <c r="H49" s="1172"/>
      <c r="I49" s="1172"/>
      <c r="J49" s="1173"/>
      <c r="K49" s="61">
        <v>138</v>
      </c>
      <c r="L49" s="62">
        <v>132</v>
      </c>
      <c r="M49" s="62">
        <v>183</v>
      </c>
      <c r="N49" s="62">
        <v>296</v>
      </c>
      <c r="O49" s="63">
        <v>305</v>
      </c>
      <c r="P49" s="46"/>
      <c r="Q49" s="46"/>
      <c r="R49" s="46"/>
      <c r="S49" s="46"/>
      <c r="T49" s="46"/>
      <c r="U49" s="46"/>
    </row>
    <row r="50" spans="1:21" ht="30.75" customHeight="1" x14ac:dyDescent="0.2">
      <c r="A50" s="46"/>
      <c r="B50" s="1166"/>
      <c r="C50" s="1167"/>
      <c r="D50" s="60"/>
      <c r="E50" s="1172" t="s">
        <v>17</v>
      </c>
      <c r="F50" s="1172"/>
      <c r="G50" s="1172"/>
      <c r="H50" s="1172"/>
      <c r="I50" s="1172"/>
      <c r="J50" s="1173"/>
      <c r="K50" s="61">
        <v>166</v>
      </c>
      <c r="L50" s="62">
        <v>184</v>
      </c>
      <c r="M50" s="62">
        <v>183</v>
      </c>
      <c r="N50" s="62">
        <v>182</v>
      </c>
      <c r="O50" s="63">
        <v>161</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528</v>
      </c>
      <c r="L51" s="62" t="s">
        <v>528</v>
      </c>
      <c r="M51" s="62" t="s">
        <v>528</v>
      </c>
      <c r="N51" s="62" t="s">
        <v>528</v>
      </c>
      <c r="O51" s="63" t="s">
        <v>528</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1803</v>
      </c>
      <c r="L52" s="62">
        <v>1765</v>
      </c>
      <c r="M52" s="62">
        <v>1744</v>
      </c>
      <c r="N52" s="62">
        <v>1947</v>
      </c>
      <c r="O52" s="63">
        <v>1954</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704</v>
      </c>
      <c r="L53" s="67">
        <v>658</v>
      </c>
      <c r="M53" s="67">
        <v>689</v>
      </c>
      <c r="N53" s="67">
        <v>754</v>
      </c>
      <c r="O53" s="68">
        <v>731</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587</v>
      </c>
      <c r="P56" s="46"/>
      <c r="Q56" s="46"/>
      <c r="R56" s="46"/>
      <c r="S56" s="46"/>
      <c r="T56" s="46"/>
      <c r="U56" s="46"/>
    </row>
    <row r="57" spans="1:21" ht="31.5" customHeight="1" thickBot="1" x14ac:dyDescent="0.3">
      <c r="A57" s="46"/>
      <c r="B57" s="74"/>
      <c r="C57" s="75"/>
      <c r="D57" s="75"/>
      <c r="E57" s="76"/>
      <c r="F57" s="76"/>
      <c r="G57" s="76"/>
      <c r="H57" s="76"/>
      <c r="I57" s="76"/>
      <c r="J57" s="77" t="s">
        <v>2</v>
      </c>
      <c r="K57" s="78" t="s">
        <v>588</v>
      </c>
      <c r="L57" s="79" t="s">
        <v>589</v>
      </c>
      <c r="M57" s="79" t="s">
        <v>590</v>
      </c>
      <c r="N57" s="79" t="s">
        <v>591</v>
      </c>
      <c r="O57" s="80" t="s">
        <v>592</v>
      </c>
      <c r="P57" s="46"/>
      <c r="Q57" s="46"/>
      <c r="R57" s="46"/>
      <c r="S57" s="46"/>
      <c r="T57" s="46"/>
      <c r="U57" s="46"/>
    </row>
    <row r="58" spans="1:21" ht="31.5" customHeight="1" x14ac:dyDescent="0.2">
      <c r="B58" s="1180" t="s">
        <v>26</v>
      </c>
      <c r="C58" s="1181"/>
      <c r="D58" s="1186" t="s">
        <v>27</v>
      </c>
      <c r="E58" s="1187"/>
      <c r="F58" s="1187"/>
      <c r="G58" s="1187"/>
      <c r="H58" s="1187"/>
      <c r="I58" s="1187"/>
      <c r="J58" s="1188"/>
      <c r="K58" s="81"/>
      <c r="L58" s="82"/>
      <c r="M58" s="82"/>
      <c r="N58" s="82"/>
      <c r="O58" s="83"/>
    </row>
    <row r="59" spans="1:21" ht="31.5" customHeight="1" x14ac:dyDescent="0.2">
      <c r="B59" s="1182"/>
      <c r="C59" s="1183"/>
      <c r="D59" s="1189" t="s">
        <v>28</v>
      </c>
      <c r="E59" s="1190"/>
      <c r="F59" s="1190"/>
      <c r="G59" s="1190"/>
      <c r="H59" s="1190"/>
      <c r="I59" s="1190"/>
      <c r="J59" s="1191"/>
      <c r="K59" s="84"/>
      <c r="L59" s="85"/>
      <c r="M59" s="85"/>
      <c r="N59" s="85"/>
      <c r="O59" s="86"/>
    </row>
    <row r="60" spans="1:21" ht="31.5" customHeight="1" thickBot="1" x14ac:dyDescent="0.25">
      <c r="B60" s="1184"/>
      <c r="C60" s="1185"/>
      <c r="D60" s="1192" t="s">
        <v>29</v>
      </c>
      <c r="E60" s="1193"/>
      <c r="F60" s="1193"/>
      <c r="G60" s="1193"/>
      <c r="H60" s="1193"/>
      <c r="I60" s="1193"/>
      <c r="J60" s="1194"/>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USMSzX9oPllxCtN4USGaHxyGJqYUg0/Jg4EhnLOZpM/tAFGU6m+7EY7b+3W0eb3919CwyuzVcw5NNBGxZ7Glw==" saltValue="yrl5ObiCRyj27sFuAo7Io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569</v>
      </c>
      <c r="J40" s="101" t="s">
        <v>570</v>
      </c>
      <c r="K40" s="101" t="s">
        <v>571</v>
      </c>
      <c r="L40" s="101" t="s">
        <v>572</v>
      </c>
      <c r="M40" s="102" t="s">
        <v>573</v>
      </c>
    </row>
    <row r="41" spans="2:13" ht="27.75" customHeight="1" x14ac:dyDescent="0.2">
      <c r="B41" s="1195" t="s">
        <v>32</v>
      </c>
      <c r="C41" s="1196"/>
      <c r="D41" s="103"/>
      <c r="E41" s="1201" t="s">
        <v>33</v>
      </c>
      <c r="F41" s="1201"/>
      <c r="G41" s="1201"/>
      <c r="H41" s="1202"/>
      <c r="I41" s="342">
        <v>21117</v>
      </c>
      <c r="J41" s="343">
        <v>20617</v>
      </c>
      <c r="K41" s="343">
        <v>20172</v>
      </c>
      <c r="L41" s="343">
        <v>20047</v>
      </c>
      <c r="M41" s="344">
        <v>18995</v>
      </c>
    </row>
    <row r="42" spans="2:13" ht="27.75" customHeight="1" x14ac:dyDescent="0.2">
      <c r="B42" s="1197"/>
      <c r="C42" s="1198"/>
      <c r="D42" s="104"/>
      <c r="E42" s="1203" t="s">
        <v>34</v>
      </c>
      <c r="F42" s="1203"/>
      <c r="G42" s="1203"/>
      <c r="H42" s="1204"/>
      <c r="I42" s="345">
        <v>1428</v>
      </c>
      <c r="J42" s="346">
        <v>1260</v>
      </c>
      <c r="K42" s="346">
        <v>1088</v>
      </c>
      <c r="L42" s="346">
        <v>915</v>
      </c>
      <c r="M42" s="347">
        <v>760</v>
      </c>
    </row>
    <row r="43" spans="2:13" ht="27.75" customHeight="1" x14ac:dyDescent="0.2">
      <c r="B43" s="1197"/>
      <c r="C43" s="1198"/>
      <c r="D43" s="104"/>
      <c r="E43" s="1203" t="s">
        <v>35</v>
      </c>
      <c r="F43" s="1203"/>
      <c r="G43" s="1203"/>
      <c r="H43" s="1204"/>
      <c r="I43" s="345">
        <v>5758</v>
      </c>
      <c r="J43" s="346">
        <v>5545</v>
      </c>
      <c r="K43" s="346">
        <v>4922</v>
      </c>
      <c r="L43" s="346">
        <v>4245</v>
      </c>
      <c r="M43" s="347">
        <v>3844</v>
      </c>
    </row>
    <row r="44" spans="2:13" ht="27.75" customHeight="1" x14ac:dyDescent="0.2">
      <c r="B44" s="1197"/>
      <c r="C44" s="1198"/>
      <c r="D44" s="104"/>
      <c r="E44" s="1203" t="s">
        <v>36</v>
      </c>
      <c r="F44" s="1203"/>
      <c r="G44" s="1203"/>
      <c r="H44" s="1204"/>
      <c r="I44" s="345">
        <v>2594</v>
      </c>
      <c r="J44" s="346">
        <v>2620</v>
      </c>
      <c r="K44" s="346">
        <v>2486</v>
      </c>
      <c r="L44" s="346">
        <v>3000</v>
      </c>
      <c r="M44" s="347">
        <v>2846</v>
      </c>
    </row>
    <row r="45" spans="2:13" ht="27.75" customHeight="1" x14ac:dyDescent="0.2">
      <c r="B45" s="1197"/>
      <c r="C45" s="1198"/>
      <c r="D45" s="104"/>
      <c r="E45" s="1203" t="s">
        <v>37</v>
      </c>
      <c r="F45" s="1203"/>
      <c r="G45" s="1203"/>
      <c r="H45" s="1204"/>
      <c r="I45" s="345">
        <v>766</v>
      </c>
      <c r="J45" s="346">
        <v>641</v>
      </c>
      <c r="K45" s="346">
        <v>584</v>
      </c>
      <c r="L45" s="346">
        <v>465</v>
      </c>
      <c r="M45" s="347">
        <v>337</v>
      </c>
    </row>
    <row r="46" spans="2:13" ht="27.75" customHeight="1" x14ac:dyDescent="0.2">
      <c r="B46" s="1197"/>
      <c r="C46" s="1198"/>
      <c r="D46" s="105"/>
      <c r="E46" s="1203" t="s">
        <v>38</v>
      </c>
      <c r="F46" s="1203"/>
      <c r="G46" s="1203"/>
      <c r="H46" s="1204"/>
      <c r="I46" s="345">
        <v>18</v>
      </c>
      <c r="J46" s="346">
        <v>55</v>
      </c>
      <c r="K46" s="346">
        <v>69</v>
      </c>
      <c r="L46" s="346">
        <v>85</v>
      </c>
      <c r="M46" s="347">
        <v>102</v>
      </c>
    </row>
    <row r="47" spans="2:13" ht="27.75" customHeight="1" x14ac:dyDescent="0.2">
      <c r="B47" s="1197"/>
      <c r="C47" s="1198"/>
      <c r="D47" s="106"/>
      <c r="E47" s="1205" t="s">
        <v>39</v>
      </c>
      <c r="F47" s="1206"/>
      <c r="G47" s="1206"/>
      <c r="H47" s="1207"/>
      <c r="I47" s="345" t="s">
        <v>528</v>
      </c>
      <c r="J47" s="346" t="s">
        <v>528</v>
      </c>
      <c r="K47" s="346" t="s">
        <v>528</v>
      </c>
      <c r="L47" s="346" t="s">
        <v>528</v>
      </c>
      <c r="M47" s="347" t="s">
        <v>528</v>
      </c>
    </row>
    <row r="48" spans="2:13" ht="27.75" customHeight="1" x14ac:dyDescent="0.2">
      <c r="B48" s="1197"/>
      <c r="C48" s="1198"/>
      <c r="D48" s="104"/>
      <c r="E48" s="1203" t="s">
        <v>40</v>
      </c>
      <c r="F48" s="1203"/>
      <c r="G48" s="1203"/>
      <c r="H48" s="1204"/>
      <c r="I48" s="345" t="s">
        <v>528</v>
      </c>
      <c r="J48" s="346" t="s">
        <v>528</v>
      </c>
      <c r="K48" s="346" t="s">
        <v>528</v>
      </c>
      <c r="L48" s="346" t="s">
        <v>528</v>
      </c>
      <c r="M48" s="347" t="s">
        <v>528</v>
      </c>
    </row>
    <row r="49" spans="2:13" ht="27.75" customHeight="1" x14ac:dyDescent="0.2">
      <c r="B49" s="1199"/>
      <c r="C49" s="1200"/>
      <c r="D49" s="104"/>
      <c r="E49" s="1203" t="s">
        <v>41</v>
      </c>
      <c r="F49" s="1203"/>
      <c r="G49" s="1203"/>
      <c r="H49" s="1204"/>
      <c r="I49" s="345" t="s">
        <v>528</v>
      </c>
      <c r="J49" s="346" t="s">
        <v>528</v>
      </c>
      <c r="K49" s="346" t="s">
        <v>528</v>
      </c>
      <c r="L49" s="346" t="s">
        <v>528</v>
      </c>
      <c r="M49" s="347" t="s">
        <v>528</v>
      </c>
    </row>
    <row r="50" spans="2:13" ht="27.75" customHeight="1" x14ac:dyDescent="0.2">
      <c r="B50" s="1208" t="s">
        <v>42</v>
      </c>
      <c r="C50" s="1209"/>
      <c r="D50" s="107"/>
      <c r="E50" s="1203" t="s">
        <v>43</v>
      </c>
      <c r="F50" s="1203"/>
      <c r="G50" s="1203"/>
      <c r="H50" s="1204"/>
      <c r="I50" s="345">
        <v>5108</v>
      </c>
      <c r="J50" s="346">
        <v>4985</v>
      </c>
      <c r="K50" s="346">
        <v>4347</v>
      </c>
      <c r="L50" s="346">
        <v>4763</v>
      </c>
      <c r="M50" s="347">
        <v>5192</v>
      </c>
    </row>
    <row r="51" spans="2:13" ht="27.75" customHeight="1" x14ac:dyDescent="0.2">
      <c r="B51" s="1197"/>
      <c r="C51" s="1198"/>
      <c r="D51" s="104"/>
      <c r="E51" s="1203" t="s">
        <v>44</v>
      </c>
      <c r="F51" s="1203"/>
      <c r="G51" s="1203"/>
      <c r="H51" s="1204"/>
      <c r="I51" s="345">
        <v>3581</v>
      </c>
      <c r="J51" s="346">
        <v>3794</v>
      </c>
      <c r="K51" s="346">
        <v>4084</v>
      </c>
      <c r="L51" s="346">
        <v>4110</v>
      </c>
      <c r="M51" s="347">
        <v>4360</v>
      </c>
    </row>
    <row r="52" spans="2:13" ht="27.75" customHeight="1" x14ac:dyDescent="0.2">
      <c r="B52" s="1199"/>
      <c r="C52" s="1200"/>
      <c r="D52" s="104"/>
      <c r="E52" s="1203" t="s">
        <v>45</v>
      </c>
      <c r="F52" s="1203"/>
      <c r="G52" s="1203"/>
      <c r="H52" s="1204"/>
      <c r="I52" s="345">
        <v>19596</v>
      </c>
      <c r="J52" s="346">
        <v>19253</v>
      </c>
      <c r="K52" s="346">
        <v>18825</v>
      </c>
      <c r="L52" s="346">
        <v>18752</v>
      </c>
      <c r="M52" s="347">
        <v>17874</v>
      </c>
    </row>
    <row r="53" spans="2:13" ht="27.75" customHeight="1" thickBot="1" x14ac:dyDescent="0.25">
      <c r="B53" s="1210" t="s">
        <v>46</v>
      </c>
      <c r="C53" s="1211"/>
      <c r="D53" s="108"/>
      <c r="E53" s="1212" t="s">
        <v>47</v>
      </c>
      <c r="F53" s="1212"/>
      <c r="G53" s="1212"/>
      <c r="H53" s="1213"/>
      <c r="I53" s="348">
        <v>3396</v>
      </c>
      <c r="J53" s="349">
        <v>2706</v>
      </c>
      <c r="K53" s="349">
        <v>2065</v>
      </c>
      <c r="L53" s="349">
        <v>1132</v>
      </c>
      <c r="M53" s="350">
        <v>-541</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RvuPSJD+1unW5IhIXQT1cQUcpjbY3Y0DUfJgKmUCJR2ioCu2+FPUWbWFfX71Hm9y0xRA5gM4qrcTTDttftiXMQ==" saltValue="fnd8kPOB1ItUN9wIWFVK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571</v>
      </c>
      <c r="G54" s="117" t="s">
        <v>572</v>
      </c>
      <c r="H54" s="118" t="s">
        <v>573</v>
      </c>
    </row>
    <row r="55" spans="2:8" ht="52.5" customHeight="1" x14ac:dyDescent="0.2">
      <c r="B55" s="119"/>
      <c r="C55" s="1222" t="s">
        <v>50</v>
      </c>
      <c r="D55" s="1222"/>
      <c r="E55" s="1223"/>
      <c r="F55" s="120">
        <v>2138</v>
      </c>
      <c r="G55" s="120">
        <v>2241</v>
      </c>
      <c r="H55" s="121">
        <v>2304</v>
      </c>
    </row>
    <row r="56" spans="2:8" ht="52.5" customHeight="1" x14ac:dyDescent="0.2">
      <c r="B56" s="122"/>
      <c r="C56" s="1224" t="s">
        <v>51</v>
      </c>
      <c r="D56" s="1224"/>
      <c r="E56" s="1225"/>
      <c r="F56" s="123">
        <v>331</v>
      </c>
      <c r="G56" s="123">
        <v>623</v>
      </c>
      <c r="H56" s="124">
        <v>524</v>
      </c>
    </row>
    <row r="57" spans="2:8" ht="53.25" customHeight="1" x14ac:dyDescent="0.2">
      <c r="B57" s="122"/>
      <c r="C57" s="1226" t="s">
        <v>52</v>
      </c>
      <c r="D57" s="1226"/>
      <c r="E57" s="1227"/>
      <c r="F57" s="125">
        <v>897</v>
      </c>
      <c r="G57" s="125">
        <v>951</v>
      </c>
      <c r="H57" s="126">
        <v>1345</v>
      </c>
    </row>
    <row r="58" spans="2:8" ht="45.75" customHeight="1" x14ac:dyDescent="0.2">
      <c r="B58" s="127"/>
      <c r="C58" s="1214" t="s">
        <v>607</v>
      </c>
      <c r="D58" s="1215"/>
      <c r="E58" s="1216"/>
      <c r="F58" s="128">
        <v>213</v>
      </c>
      <c r="G58" s="128">
        <v>213</v>
      </c>
      <c r="H58" s="129">
        <v>513</v>
      </c>
    </row>
    <row r="59" spans="2:8" ht="45.75" customHeight="1" x14ac:dyDescent="0.2">
      <c r="B59" s="127"/>
      <c r="C59" s="1214" t="s">
        <v>608</v>
      </c>
      <c r="D59" s="1215"/>
      <c r="E59" s="1216"/>
      <c r="F59" s="128">
        <v>276</v>
      </c>
      <c r="G59" s="128">
        <v>277</v>
      </c>
      <c r="H59" s="129">
        <v>277</v>
      </c>
    </row>
    <row r="60" spans="2:8" ht="45.75" customHeight="1" x14ac:dyDescent="0.2">
      <c r="B60" s="127"/>
      <c r="C60" s="1214" t="s">
        <v>609</v>
      </c>
      <c r="D60" s="1215"/>
      <c r="E60" s="1216"/>
      <c r="F60" s="128">
        <v>10</v>
      </c>
      <c r="G60" s="128">
        <v>110</v>
      </c>
      <c r="H60" s="129">
        <v>210</v>
      </c>
    </row>
    <row r="61" spans="2:8" ht="45.75" customHeight="1" x14ac:dyDescent="0.2">
      <c r="B61" s="127"/>
      <c r="C61" s="1214" t="s">
        <v>610</v>
      </c>
      <c r="D61" s="1215"/>
      <c r="E61" s="1216"/>
      <c r="F61" s="128">
        <v>200</v>
      </c>
      <c r="G61" s="128">
        <v>171</v>
      </c>
      <c r="H61" s="129">
        <v>169</v>
      </c>
    </row>
    <row r="62" spans="2:8" ht="45.75" customHeight="1" thickBot="1" x14ac:dyDescent="0.25">
      <c r="B62" s="130"/>
      <c r="C62" s="1217" t="s">
        <v>611</v>
      </c>
      <c r="D62" s="1218"/>
      <c r="E62" s="1219"/>
      <c r="F62" s="131">
        <v>165</v>
      </c>
      <c r="G62" s="131">
        <v>162</v>
      </c>
      <c r="H62" s="132">
        <v>155</v>
      </c>
    </row>
    <row r="63" spans="2:8" ht="52.5" customHeight="1" thickBot="1" x14ac:dyDescent="0.25">
      <c r="B63" s="133"/>
      <c r="C63" s="1220" t="s">
        <v>53</v>
      </c>
      <c r="D63" s="1220"/>
      <c r="E63" s="1221"/>
      <c r="F63" s="134">
        <v>3366</v>
      </c>
      <c r="G63" s="134">
        <v>3815</v>
      </c>
      <c r="H63" s="135">
        <v>4173</v>
      </c>
    </row>
    <row r="64" spans="2:8" ht="13" x14ac:dyDescent="0.2"/>
  </sheetData>
  <sheetProtection algorithmName="SHA-512" hashValue="4s2YboWq/uVr76CbMk7ieDG4FgwFiobhSk3oqVQ0Jq/oBU1Tm/+s/3QrKrmBDPkrSq0wVNNjwjkYuFvFwfk8cg==" saltValue="YErtIa0HQFsx9btCHBwB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19614-C11C-474A-9CC1-540E54494EFA}">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612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613</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8" t="s">
        <v>614</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615</v>
      </c>
    </row>
    <row r="50" spans="1:109" ht="13" x14ac:dyDescent="0.2">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569</v>
      </c>
      <c r="BQ50" s="1241"/>
      <c r="BR50" s="1241"/>
      <c r="BS50" s="1241"/>
      <c r="BT50" s="1241"/>
      <c r="BU50" s="1241"/>
      <c r="BV50" s="1241"/>
      <c r="BW50" s="1241"/>
      <c r="BX50" s="1241" t="s">
        <v>570</v>
      </c>
      <c r="BY50" s="1241"/>
      <c r="BZ50" s="1241"/>
      <c r="CA50" s="1241"/>
      <c r="CB50" s="1241"/>
      <c r="CC50" s="1241"/>
      <c r="CD50" s="1241"/>
      <c r="CE50" s="1241"/>
      <c r="CF50" s="1241" t="s">
        <v>571</v>
      </c>
      <c r="CG50" s="1241"/>
      <c r="CH50" s="1241"/>
      <c r="CI50" s="1241"/>
      <c r="CJ50" s="1241"/>
      <c r="CK50" s="1241"/>
      <c r="CL50" s="1241"/>
      <c r="CM50" s="1241"/>
      <c r="CN50" s="1241" t="s">
        <v>572</v>
      </c>
      <c r="CO50" s="1241"/>
      <c r="CP50" s="1241"/>
      <c r="CQ50" s="1241"/>
      <c r="CR50" s="1241"/>
      <c r="CS50" s="1241"/>
      <c r="CT50" s="1241"/>
      <c r="CU50" s="1241"/>
      <c r="CV50" s="1241" t="s">
        <v>573</v>
      </c>
      <c r="CW50" s="1241"/>
      <c r="CX50" s="1241"/>
      <c r="CY50" s="1241"/>
      <c r="CZ50" s="1241"/>
      <c r="DA50" s="1241"/>
      <c r="DB50" s="1241"/>
      <c r="DC50" s="1241"/>
    </row>
    <row r="51" spans="1:109" ht="13.5" customHeight="1" x14ac:dyDescent="0.2">
      <c r="B51" s="259"/>
      <c r="G51" s="1247"/>
      <c r="H51" s="1247"/>
      <c r="I51" s="1245"/>
      <c r="J51" s="1245"/>
      <c r="K51" s="1243"/>
      <c r="L51" s="1243"/>
      <c r="M51" s="1243"/>
      <c r="N51" s="1243"/>
      <c r="AM51" s="359"/>
      <c r="AN51" s="1244" t="s">
        <v>616</v>
      </c>
      <c r="AO51" s="1244"/>
      <c r="AP51" s="1244"/>
      <c r="AQ51" s="1244"/>
      <c r="AR51" s="1244"/>
      <c r="AS51" s="1244"/>
      <c r="AT51" s="1244"/>
      <c r="AU51" s="1244"/>
      <c r="AV51" s="1244"/>
      <c r="AW51" s="1244"/>
      <c r="AX51" s="1244"/>
      <c r="AY51" s="1244"/>
      <c r="AZ51" s="1244"/>
      <c r="BA51" s="1244"/>
      <c r="BB51" s="1244" t="s">
        <v>617</v>
      </c>
      <c r="BC51" s="1244"/>
      <c r="BD51" s="1244"/>
      <c r="BE51" s="1244"/>
      <c r="BF51" s="1244"/>
      <c r="BG51" s="1244"/>
      <c r="BH51" s="1244"/>
      <c r="BI51" s="1244"/>
      <c r="BJ51" s="1244"/>
      <c r="BK51" s="1244"/>
      <c r="BL51" s="1244"/>
      <c r="BM51" s="1244"/>
      <c r="BN51" s="1244"/>
      <c r="BO51" s="1244"/>
      <c r="BP51" s="1242">
        <v>36.5</v>
      </c>
      <c r="BQ51" s="1242"/>
      <c r="BR51" s="1242"/>
      <c r="BS51" s="1242"/>
      <c r="BT51" s="1242"/>
      <c r="BU51" s="1242"/>
      <c r="BV51" s="1242"/>
      <c r="BW51" s="1242"/>
      <c r="BX51" s="1242">
        <v>28.6</v>
      </c>
      <c r="BY51" s="1242"/>
      <c r="BZ51" s="1242"/>
      <c r="CA51" s="1242"/>
      <c r="CB51" s="1242"/>
      <c r="CC51" s="1242"/>
      <c r="CD51" s="1242"/>
      <c r="CE51" s="1242"/>
      <c r="CF51" s="1242">
        <v>21</v>
      </c>
      <c r="CG51" s="1242"/>
      <c r="CH51" s="1242"/>
      <c r="CI51" s="1242"/>
      <c r="CJ51" s="1242"/>
      <c r="CK51" s="1242"/>
      <c r="CL51" s="1242"/>
      <c r="CM51" s="1242"/>
      <c r="CN51" s="1242">
        <v>10.6</v>
      </c>
      <c r="CO51" s="1242"/>
      <c r="CP51" s="1242"/>
      <c r="CQ51" s="1242"/>
      <c r="CR51" s="1242"/>
      <c r="CS51" s="1242"/>
      <c r="CT51" s="1242"/>
      <c r="CU51" s="1242"/>
      <c r="CV51" s="1242"/>
      <c r="CW51" s="1242"/>
      <c r="CX51" s="1242"/>
      <c r="CY51" s="1242"/>
      <c r="CZ51" s="1242"/>
      <c r="DA51" s="1242"/>
      <c r="DB51" s="1242"/>
      <c r="DC51" s="1242"/>
    </row>
    <row r="52" spans="1:109" ht="13" x14ac:dyDescent="0.2">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 x14ac:dyDescent="0.2">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618</v>
      </c>
      <c r="BC53" s="1244"/>
      <c r="BD53" s="1244"/>
      <c r="BE53" s="1244"/>
      <c r="BF53" s="1244"/>
      <c r="BG53" s="1244"/>
      <c r="BH53" s="1244"/>
      <c r="BI53" s="1244"/>
      <c r="BJ53" s="1244"/>
      <c r="BK53" s="1244"/>
      <c r="BL53" s="1244"/>
      <c r="BM53" s="1244"/>
      <c r="BN53" s="1244"/>
      <c r="BO53" s="1244"/>
      <c r="BP53" s="1242">
        <v>55.8</v>
      </c>
      <c r="BQ53" s="1242"/>
      <c r="BR53" s="1242"/>
      <c r="BS53" s="1242"/>
      <c r="BT53" s="1242"/>
      <c r="BU53" s="1242"/>
      <c r="BV53" s="1242"/>
      <c r="BW53" s="1242"/>
      <c r="BX53" s="1242">
        <v>57.6</v>
      </c>
      <c r="BY53" s="1242"/>
      <c r="BZ53" s="1242"/>
      <c r="CA53" s="1242"/>
      <c r="CB53" s="1242"/>
      <c r="CC53" s="1242"/>
      <c r="CD53" s="1242"/>
      <c r="CE53" s="1242"/>
      <c r="CF53" s="1242">
        <v>59.5</v>
      </c>
      <c r="CG53" s="1242"/>
      <c r="CH53" s="1242"/>
      <c r="CI53" s="1242"/>
      <c r="CJ53" s="1242"/>
      <c r="CK53" s="1242"/>
      <c r="CL53" s="1242"/>
      <c r="CM53" s="1242"/>
      <c r="CN53" s="1242">
        <v>61.1</v>
      </c>
      <c r="CO53" s="1242"/>
      <c r="CP53" s="1242"/>
      <c r="CQ53" s="1242"/>
      <c r="CR53" s="1242"/>
      <c r="CS53" s="1242"/>
      <c r="CT53" s="1242"/>
      <c r="CU53" s="1242"/>
      <c r="CV53" s="1242">
        <v>62.4</v>
      </c>
      <c r="CW53" s="1242"/>
      <c r="CX53" s="1242"/>
      <c r="CY53" s="1242"/>
      <c r="CZ53" s="1242"/>
      <c r="DA53" s="1242"/>
      <c r="DB53" s="1242"/>
      <c r="DC53" s="1242"/>
    </row>
    <row r="54" spans="1:109" ht="13" x14ac:dyDescent="0.2">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 x14ac:dyDescent="0.2">
      <c r="A55" s="358"/>
      <c r="B55" s="259"/>
      <c r="G55" s="1237"/>
      <c r="H55" s="1237"/>
      <c r="I55" s="1237"/>
      <c r="J55" s="1237"/>
      <c r="K55" s="1243"/>
      <c r="L55" s="1243"/>
      <c r="M55" s="1243"/>
      <c r="N55" s="1243"/>
      <c r="AN55" s="1241" t="s">
        <v>619</v>
      </c>
      <c r="AO55" s="1241"/>
      <c r="AP55" s="1241"/>
      <c r="AQ55" s="1241"/>
      <c r="AR55" s="1241"/>
      <c r="AS55" s="1241"/>
      <c r="AT55" s="1241"/>
      <c r="AU55" s="1241"/>
      <c r="AV55" s="1241"/>
      <c r="AW55" s="1241"/>
      <c r="AX55" s="1241"/>
      <c r="AY55" s="1241"/>
      <c r="AZ55" s="1241"/>
      <c r="BA55" s="1241"/>
      <c r="BB55" s="1244" t="s">
        <v>617</v>
      </c>
      <c r="BC55" s="1244"/>
      <c r="BD55" s="1244"/>
      <c r="BE55" s="1244"/>
      <c r="BF55" s="1244"/>
      <c r="BG55" s="1244"/>
      <c r="BH55" s="1244"/>
      <c r="BI55" s="1244"/>
      <c r="BJ55" s="1244"/>
      <c r="BK55" s="1244"/>
      <c r="BL55" s="1244"/>
      <c r="BM55" s="1244"/>
      <c r="BN55" s="1244"/>
      <c r="BO55" s="1244"/>
      <c r="BP55" s="1242">
        <v>24.2</v>
      </c>
      <c r="BQ55" s="1242"/>
      <c r="BR55" s="1242"/>
      <c r="BS55" s="1242"/>
      <c r="BT55" s="1242"/>
      <c r="BU55" s="1242"/>
      <c r="BV55" s="1242"/>
      <c r="BW55" s="1242"/>
      <c r="BX55" s="1242">
        <v>22.1</v>
      </c>
      <c r="BY55" s="1242"/>
      <c r="BZ55" s="1242"/>
      <c r="CA55" s="1242"/>
      <c r="CB55" s="1242"/>
      <c r="CC55" s="1242"/>
      <c r="CD55" s="1242"/>
      <c r="CE55" s="1242"/>
      <c r="CF55" s="1242">
        <v>20.399999999999999</v>
      </c>
      <c r="CG55" s="1242"/>
      <c r="CH55" s="1242"/>
      <c r="CI55" s="1242"/>
      <c r="CJ55" s="1242"/>
      <c r="CK55" s="1242"/>
      <c r="CL55" s="1242"/>
      <c r="CM55" s="1242"/>
      <c r="CN55" s="1242">
        <v>11.2</v>
      </c>
      <c r="CO55" s="1242"/>
      <c r="CP55" s="1242"/>
      <c r="CQ55" s="1242"/>
      <c r="CR55" s="1242"/>
      <c r="CS55" s="1242"/>
      <c r="CT55" s="1242"/>
      <c r="CU55" s="1242"/>
      <c r="CV55" s="1242">
        <v>4.5999999999999996</v>
      </c>
      <c r="CW55" s="1242"/>
      <c r="CX55" s="1242"/>
      <c r="CY55" s="1242"/>
      <c r="CZ55" s="1242"/>
      <c r="DA55" s="1242"/>
      <c r="DB55" s="1242"/>
      <c r="DC55" s="1242"/>
    </row>
    <row r="56" spans="1:109" ht="13" x14ac:dyDescent="0.2">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 x14ac:dyDescent="0.2">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618</v>
      </c>
      <c r="BC57" s="1244"/>
      <c r="BD57" s="1244"/>
      <c r="BE57" s="1244"/>
      <c r="BF57" s="1244"/>
      <c r="BG57" s="1244"/>
      <c r="BH57" s="1244"/>
      <c r="BI57" s="1244"/>
      <c r="BJ57" s="1244"/>
      <c r="BK57" s="1244"/>
      <c r="BL57" s="1244"/>
      <c r="BM57" s="1244"/>
      <c r="BN57" s="1244"/>
      <c r="BO57" s="1244"/>
      <c r="BP57" s="1242">
        <v>60.1</v>
      </c>
      <c r="BQ57" s="1242"/>
      <c r="BR57" s="1242"/>
      <c r="BS57" s="1242"/>
      <c r="BT57" s="1242"/>
      <c r="BU57" s="1242"/>
      <c r="BV57" s="1242"/>
      <c r="BW57" s="1242"/>
      <c r="BX57" s="1242">
        <v>61.5</v>
      </c>
      <c r="BY57" s="1242"/>
      <c r="BZ57" s="1242"/>
      <c r="CA57" s="1242"/>
      <c r="CB57" s="1242"/>
      <c r="CC57" s="1242"/>
      <c r="CD57" s="1242"/>
      <c r="CE57" s="1242"/>
      <c r="CF57" s="1242">
        <v>63</v>
      </c>
      <c r="CG57" s="1242"/>
      <c r="CH57" s="1242"/>
      <c r="CI57" s="1242"/>
      <c r="CJ57" s="1242"/>
      <c r="CK57" s="1242"/>
      <c r="CL57" s="1242"/>
      <c r="CM57" s="1242"/>
      <c r="CN57" s="1242">
        <v>63.7</v>
      </c>
      <c r="CO57" s="1242"/>
      <c r="CP57" s="1242"/>
      <c r="CQ57" s="1242"/>
      <c r="CR57" s="1242"/>
      <c r="CS57" s="1242"/>
      <c r="CT57" s="1242"/>
      <c r="CU57" s="1242"/>
      <c r="CV57" s="1242">
        <v>64.099999999999994</v>
      </c>
      <c r="CW57" s="1242"/>
      <c r="CX57" s="1242"/>
      <c r="CY57" s="1242"/>
      <c r="CZ57" s="1242"/>
      <c r="DA57" s="1242"/>
      <c r="DB57" s="1242"/>
      <c r="DC57" s="1242"/>
      <c r="DD57" s="363"/>
      <c r="DE57" s="362"/>
    </row>
    <row r="58" spans="1:109" s="358" customFormat="1" ht="13" x14ac:dyDescent="0.2">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620</v>
      </c>
    </row>
    <row r="64" spans="1:109" ht="13" x14ac:dyDescent="0.2">
      <c r="B64" s="259"/>
      <c r="G64" s="357"/>
      <c r="I64" s="369"/>
      <c r="J64" s="369"/>
      <c r="K64" s="369"/>
      <c r="L64" s="369"/>
      <c r="M64" s="369"/>
      <c r="N64" s="370"/>
      <c r="AM64" s="357"/>
      <c r="AN64" s="357" t="s">
        <v>613</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28" t="s">
        <v>622</v>
      </c>
      <c r="AO65" s="1248"/>
      <c r="AP65" s="1248"/>
      <c r="AQ65" s="1248"/>
      <c r="AR65" s="1248"/>
      <c r="AS65" s="1248"/>
      <c r="AT65" s="1248"/>
      <c r="AU65" s="1248"/>
      <c r="AV65" s="1248"/>
      <c r="AW65" s="1248"/>
      <c r="AX65" s="1248"/>
      <c r="AY65" s="1248"/>
      <c r="AZ65" s="1248"/>
      <c r="BA65" s="1248"/>
      <c r="BB65" s="1248"/>
      <c r="BC65" s="1248"/>
      <c r="BD65" s="1248"/>
      <c r="BE65" s="1248"/>
      <c r="BF65" s="1248"/>
      <c r="BG65" s="1248"/>
      <c r="BH65" s="1248"/>
      <c r="BI65" s="1248"/>
      <c r="BJ65" s="1248"/>
      <c r="BK65" s="1248"/>
      <c r="BL65" s="1248"/>
      <c r="BM65" s="1248"/>
      <c r="BN65" s="1248"/>
      <c r="BO65" s="1248"/>
      <c r="BP65" s="1248"/>
      <c r="BQ65" s="1248"/>
      <c r="BR65" s="1248"/>
      <c r="BS65" s="1248"/>
      <c r="BT65" s="1248"/>
      <c r="BU65" s="1248"/>
      <c r="BV65" s="1248"/>
      <c r="BW65" s="1248"/>
      <c r="BX65" s="1248"/>
      <c r="BY65" s="1248"/>
      <c r="BZ65" s="1248"/>
      <c r="CA65" s="1248"/>
      <c r="CB65" s="1248"/>
      <c r="CC65" s="1248"/>
      <c r="CD65" s="1248"/>
      <c r="CE65" s="1248"/>
      <c r="CF65" s="1248"/>
      <c r="CG65" s="1248"/>
      <c r="CH65" s="1248"/>
      <c r="CI65" s="1248"/>
      <c r="CJ65" s="1248"/>
      <c r="CK65" s="1248"/>
      <c r="CL65" s="1248"/>
      <c r="CM65" s="1248"/>
      <c r="CN65" s="1248"/>
      <c r="CO65" s="1248"/>
      <c r="CP65" s="1248"/>
      <c r="CQ65" s="1248"/>
      <c r="CR65" s="1248"/>
      <c r="CS65" s="1248"/>
      <c r="CT65" s="1248"/>
      <c r="CU65" s="1248"/>
      <c r="CV65" s="1248"/>
      <c r="CW65" s="1248"/>
      <c r="CX65" s="1248"/>
      <c r="CY65" s="1248"/>
      <c r="CZ65" s="1248"/>
      <c r="DA65" s="1248"/>
      <c r="DB65" s="1248"/>
      <c r="DC65" s="1249"/>
    </row>
    <row r="66" spans="2:107" ht="13" x14ac:dyDescent="0.2">
      <c r="B66" s="259"/>
      <c r="AN66" s="1250"/>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c r="CB66" s="1251"/>
      <c r="CC66" s="1251"/>
      <c r="CD66" s="1251"/>
      <c r="CE66" s="1251"/>
      <c r="CF66" s="1251"/>
      <c r="CG66" s="1251"/>
      <c r="CH66" s="1251"/>
      <c r="CI66" s="1251"/>
      <c r="CJ66" s="1251"/>
      <c r="CK66" s="1251"/>
      <c r="CL66" s="1251"/>
      <c r="CM66" s="1251"/>
      <c r="CN66" s="1251"/>
      <c r="CO66" s="1251"/>
      <c r="CP66" s="1251"/>
      <c r="CQ66" s="1251"/>
      <c r="CR66" s="1251"/>
      <c r="CS66" s="1251"/>
      <c r="CT66" s="1251"/>
      <c r="CU66" s="1251"/>
      <c r="CV66" s="1251"/>
      <c r="CW66" s="1251"/>
      <c r="CX66" s="1251"/>
      <c r="CY66" s="1251"/>
      <c r="CZ66" s="1251"/>
      <c r="DA66" s="1251"/>
      <c r="DB66" s="1251"/>
      <c r="DC66" s="1252"/>
    </row>
    <row r="67" spans="2:107" ht="13" x14ac:dyDescent="0.2">
      <c r="B67" s="259"/>
      <c r="AN67" s="1250"/>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c r="CB67" s="1251"/>
      <c r="CC67" s="1251"/>
      <c r="CD67" s="1251"/>
      <c r="CE67" s="1251"/>
      <c r="CF67" s="1251"/>
      <c r="CG67" s="1251"/>
      <c r="CH67" s="1251"/>
      <c r="CI67" s="1251"/>
      <c r="CJ67" s="1251"/>
      <c r="CK67" s="1251"/>
      <c r="CL67" s="1251"/>
      <c r="CM67" s="1251"/>
      <c r="CN67" s="1251"/>
      <c r="CO67" s="1251"/>
      <c r="CP67" s="1251"/>
      <c r="CQ67" s="1251"/>
      <c r="CR67" s="1251"/>
      <c r="CS67" s="1251"/>
      <c r="CT67" s="1251"/>
      <c r="CU67" s="1251"/>
      <c r="CV67" s="1251"/>
      <c r="CW67" s="1251"/>
      <c r="CX67" s="1251"/>
      <c r="CY67" s="1251"/>
      <c r="CZ67" s="1251"/>
      <c r="DA67" s="1251"/>
      <c r="DB67" s="1251"/>
      <c r="DC67" s="1252"/>
    </row>
    <row r="68" spans="2:107" ht="13" x14ac:dyDescent="0.2">
      <c r="B68" s="259"/>
      <c r="AN68" s="1250"/>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c r="CB68" s="1251"/>
      <c r="CC68" s="1251"/>
      <c r="CD68" s="1251"/>
      <c r="CE68" s="1251"/>
      <c r="CF68" s="1251"/>
      <c r="CG68" s="1251"/>
      <c r="CH68" s="1251"/>
      <c r="CI68" s="1251"/>
      <c r="CJ68" s="1251"/>
      <c r="CK68" s="1251"/>
      <c r="CL68" s="1251"/>
      <c r="CM68" s="1251"/>
      <c r="CN68" s="1251"/>
      <c r="CO68" s="1251"/>
      <c r="CP68" s="1251"/>
      <c r="CQ68" s="1251"/>
      <c r="CR68" s="1251"/>
      <c r="CS68" s="1251"/>
      <c r="CT68" s="1251"/>
      <c r="CU68" s="1251"/>
      <c r="CV68" s="1251"/>
      <c r="CW68" s="1251"/>
      <c r="CX68" s="1251"/>
      <c r="CY68" s="1251"/>
      <c r="CZ68" s="1251"/>
      <c r="DA68" s="1251"/>
      <c r="DB68" s="1251"/>
      <c r="DC68" s="1252"/>
    </row>
    <row r="69" spans="2:107" ht="13" x14ac:dyDescent="0.2">
      <c r="B69" s="259"/>
      <c r="AN69" s="1253"/>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c r="CB69" s="1254"/>
      <c r="CC69" s="1254"/>
      <c r="CD69" s="1254"/>
      <c r="CE69" s="1254"/>
      <c r="CF69" s="1254"/>
      <c r="CG69" s="1254"/>
      <c r="CH69" s="1254"/>
      <c r="CI69" s="1254"/>
      <c r="CJ69" s="1254"/>
      <c r="CK69" s="1254"/>
      <c r="CL69" s="1254"/>
      <c r="CM69" s="1254"/>
      <c r="CN69" s="1254"/>
      <c r="CO69" s="1254"/>
      <c r="CP69" s="1254"/>
      <c r="CQ69" s="1254"/>
      <c r="CR69" s="1254"/>
      <c r="CS69" s="1254"/>
      <c r="CT69" s="1254"/>
      <c r="CU69" s="1254"/>
      <c r="CV69" s="1254"/>
      <c r="CW69" s="1254"/>
      <c r="CX69" s="1254"/>
      <c r="CY69" s="1254"/>
      <c r="CZ69" s="1254"/>
      <c r="DA69" s="1254"/>
      <c r="DB69" s="1254"/>
      <c r="DC69" s="1255"/>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615</v>
      </c>
    </row>
    <row r="72" spans="2:107" ht="13" x14ac:dyDescent="0.2">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569</v>
      </c>
      <c r="BQ72" s="1241"/>
      <c r="BR72" s="1241"/>
      <c r="BS72" s="1241"/>
      <c r="BT72" s="1241"/>
      <c r="BU72" s="1241"/>
      <c r="BV72" s="1241"/>
      <c r="BW72" s="1241"/>
      <c r="BX72" s="1241" t="s">
        <v>570</v>
      </c>
      <c r="BY72" s="1241"/>
      <c r="BZ72" s="1241"/>
      <c r="CA72" s="1241"/>
      <c r="CB72" s="1241"/>
      <c r="CC72" s="1241"/>
      <c r="CD72" s="1241"/>
      <c r="CE72" s="1241"/>
      <c r="CF72" s="1241" t="s">
        <v>571</v>
      </c>
      <c r="CG72" s="1241"/>
      <c r="CH72" s="1241"/>
      <c r="CI72" s="1241"/>
      <c r="CJ72" s="1241"/>
      <c r="CK72" s="1241"/>
      <c r="CL72" s="1241"/>
      <c r="CM72" s="1241"/>
      <c r="CN72" s="1241" t="s">
        <v>572</v>
      </c>
      <c r="CO72" s="1241"/>
      <c r="CP72" s="1241"/>
      <c r="CQ72" s="1241"/>
      <c r="CR72" s="1241"/>
      <c r="CS72" s="1241"/>
      <c r="CT72" s="1241"/>
      <c r="CU72" s="1241"/>
      <c r="CV72" s="1241" t="s">
        <v>573</v>
      </c>
      <c r="CW72" s="1241"/>
      <c r="CX72" s="1241"/>
      <c r="CY72" s="1241"/>
      <c r="CZ72" s="1241"/>
      <c r="DA72" s="1241"/>
      <c r="DB72" s="1241"/>
      <c r="DC72" s="1241"/>
    </row>
    <row r="73" spans="2:107" ht="13" x14ac:dyDescent="0.2">
      <c r="B73" s="259"/>
      <c r="G73" s="1247"/>
      <c r="H73" s="1247"/>
      <c r="I73" s="1247"/>
      <c r="J73" s="1247"/>
      <c r="K73" s="1256"/>
      <c r="L73" s="1256"/>
      <c r="M73" s="1256"/>
      <c r="N73" s="1256"/>
      <c r="AM73" s="359"/>
      <c r="AN73" s="1244" t="s">
        <v>616</v>
      </c>
      <c r="AO73" s="1244"/>
      <c r="AP73" s="1244"/>
      <c r="AQ73" s="1244"/>
      <c r="AR73" s="1244"/>
      <c r="AS73" s="1244"/>
      <c r="AT73" s="1244"/>
      <c r="AU73" s="1244"/>
      <c r="AV73" s="1244"/>
      <c r="AW73" s="1244"/>
      <c r="AX73" s="1244"/>
      <c r="AY73" s="1244"/>
      <c r="AZ73" s="1244"/>
      <c r="BA73" s="1244"/>
      <c r="BB73" s="1244" t="s">
        <v>617</v>
      </c>
      <c r="BC73" s="1244"/>
      <c r="BD73" s="1244"/>
      <c r="BE73" s="1244"/>
      <c r="BF73" s="1244"/>
      <c r="BG73" s="1244"/>
      <c r="BH73" s="1244"/>
      <c r="BI73" s="1244"/>
      <c r="BJ73" s="1244"/>
      <c r="BK73" s="1244"/>
      <c r="BL73" s="1244"/>
      <c r="BM73" s="1244"/>
      <c r="BN73" s="1244"/>
      <c r="BO73" s="1244"/>
      <c r="BP73" s="1242">
        <v>36.5</v>
      </c>
      <c r="BQ73" s="1242"/>
      <c r="BR73" s="1242"/>
      <c r="BS73" s="1242"/>
      <c r="BT73" s="1242"/>
      <c r="BU73" s="1242"/>
      <c r="BV73" s="1242"/>
      <c r="BW73" s="1242"/>
      <c r="BX73" s="1242">
        <v>28.6</v>
      </c>
      <c r="BY73" s="1242"/>
      <c r="BZ73" s="1242"/>
      <c r="CA73" s="1242"/>
      <c r="CB73" s="1242"/>
      <c r="CC73" s="1242"/>
      <c r="CD73" s="1242"/>
      <c r="CE73" s="1242"/>
      <c r="CF73" s="1242">
        <v>21</v>
      </c>
      <c r="CG73" s="1242"/>
      <c r="CH73" s="1242"/>
      <c r="CI73" s="1242"/>
      <c r="CJ73" s="1242"/>
      <c r="CK73" s="1242"/>
      <c r="CL73" s="1242"/>
      <c r="CM73" s="1242"/>
      <c r="CN73" s="1242">
        <v>10.6</v>
      </c>
      <c r="CO73" s="1242"/>
      <c r="CP73" s="1242"/>
      <c r="CQ73" s="1242"/>
      <c r="CR73" s="1242"/>
      <c r="CS73" s="1242"/>
      <c r="CT73" s="1242"/>
      <c r="CU73" s="1242"/>
      <c r="CV73" s="1242"/>
      <c r="CW73" s="1242"/>
      <c r="CX73" s="1242"/>
      <c r="CY73" s="1242"/>
      <c r="CZ73" s="1242"/>
      <c r="DA73" s="1242"/>
      <c r="DB73" s="1242"/>
      <c r="DC73" s="1242"/>
    </row>
    <row r="74" spans="2:107" ht="13" x14ac:dyDescent="0.2">
      <c r="B74" s="259"/>
      <c r="G74" s="1247"/>
      <c r="H74" s="1247"/>
      <c r="I74" s="1247"/>
      <c r="J74" s="1247"/>
      <c r="K74" s="1256"/>
      <c r="L74" s="1256"/>
      <c r="M74" s="1256"/>
      <c r="N74" s="1256"/>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 x14ac:dyDescent="0.2">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621</v>
      </c>
      <c r="BC75" s="1244"/>
      <c r="BD75" s="1244"/>
      <c r="BE75" s="1244"/>
      <c r="BF75" s="1244"/>
      <c r="BG75" s="1244"/>
      <c r="BH75" s="1244"/>
      <c r="BI75" s="1244"/>
      <c r="BJ75" s="1244"/>
      <c r="BK75" s="1244"/>
      <c r="BL75" s="1244"/>
      <c r="BM75" s="1244"/>
      <c r="BN75" s="1244"/>
      <c r="BO75" s="1244"/>
      <c r="BP75" s="1242">
        <v>6.2</v>
      </c>
      <c r="BQ75" s="1242"/>
      <c r="BR75" s="1242"/>
      <c r="BS75" s="1242"/>
      <c r="BT75" s="1242"/>
      <c r="BU75" s="1242"/>
      <c r="BV75" s="1242"/>
      <c r="BW75" s="1242"/>
      <c r="BX75" s="1242">
        <v>6.8</v>
      </c>
      <c r="BY75" s="1242"/>
      <c r="BZ75" s="1242"/>
      <c r="CA75" s="1242"/>
      <c r="CB75" s="1242"/>
      <c r="CC75" s="1242"/>
      <c r="CD75" s="1242"/>
      <c r="CE75" s="1242"/>
      <c r="CF75" s="1242">
        <v>7.1</v>
      </c>
      <c r="CG75" s="1242"/>
      <c r="CH75" s="1242"/>
      <c r="CI75" s="1242"/>
      <c r="CJ75" s="1242"/>
      <c r="CK75" s="1242"/>
      <c r="CL75" s="1242"/>
      <c r="CM75" s="1242"/>
      <c r="CN75" s="1242">
        <v>7</v>
      </c>
      <c r="CO75" s="1242"/>
      <c r="CP75" s="1242"/>
      <c r="CQ75" s="1242"/>
      <c r="CR75" s="1242"/>
      <c r="CS75" s="1242"/>
      <c r="CT75" s="1242"/>
      <c r="CU75" s="1242"/>
      <c r="CV75" s="1242">
        <v>7</v>
      </c>
      <c r="CW75" s="1242"/>
      <c r="CX75" s="1242"/>
      <c r="CY75" s="1242"/>
      <c r="CZ75" s="1242"/>
      <c r="DA75" s="1242"/>
      <c r="DB75" s="1242"/>
      <c r="DC75" s="1242"/>
    </row>
    <row r="76" spans="2:107" ht="13" x14ac:dyDescent="0.2">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 x14ac:dyDescent="0.2">
      <c r="B77" s="259"/>
      <c r="G77" s="1237"/>
      <c r="H77" s="1237"/>
      <c r="I77" s="1237"/>
      <c r="J77" s="1237"/>
      <c r="K77" s="1256"/>
      <c r="L77" s="1256"/>
      <c r="M77" s="1256"/>
      <c r="N77" s="1256"/>
      <c r="AN77" s="1241" t="s">
        <v>619</v>
      </c>
      <c r="AO77" s="1241"/>
      <c r="AP77" s="1241"/>
      <c r="AQ77" s="1241"/>
      <c r="AR77" s="1241"/>
      <c r="AS77" s="1241"/>
      <c r="AT77" s="1241"/>
      <c r="AU77" s="1241"/>
      <c r="AV77" s="1241"/>
      <c r="AW77" s="1241"/>
      <c r="AX77" s="1241"/>
      <c r="AY77" s="1241"/>
      <c r="AZ77" s="1241"/>
      <c r="BA77" s="1241"/>
      <c r="BB77" s="1244" t="s">
        <v>617</v>
      </c>
      <c r="BC77" s="1244"/>
      <c r="BD77" s="1244"/>
      <c r="BE77" s="1244"/>
      <c r="BF77" s="1244"/>
      <c r="BG77" s="1244"/>
      <c r="BH77" s="1244"/>
      <c r="BI77" s="1244"/>
      <c r="BJ77" s="1244"/>
      <c r="BK77" s="1244"/>
      <c r="BL77" s="1244"/>
      <c r="BM77" s="1244"/>
      <c r="BN77" s="1244"/>
      <c r="BO77" s="1244"/>
      <c r="BP77" s="1242">
        <v>24.2</v>
      </c>
      <c r="BQ77" s="1242"/>
      <c r="BR77" s="1242"/>
      <c r="BS77" s="1242"/>
      <c r="BT77" s="1242"/>
      <c r="BU77" s="1242"/>
      <c r="BV77" s="1242"/>
      <c r="BW77" s="1242"/>
      <c r="BX77" s="1242">
        <v>22.1</v>
      </c>
      <c r="BY77" s="1242"/>
      <c r="BZ77" s="1242"/>
      <c r="CA77" s="1242"/>
      <c r="CB77" s="1242"/>
      <c r="CC77" s="1242"/>
      <c r="CD77" s="1242"/>
      <c r="CE77" s="1242"/>
      <c r="CF77" s="1242">
        <v>20.399999999999999</v>
      </c>
      <c r="CG77" s="1242"/>
      <c r="CH77" s="1242"/>
      <c r="CI77" s="1242"/>
      <c r="CJ77" s="1242"/>
      <c r="CK77" s="1242"/>
      <c r="CL77" s="1242"/>
      <c r="CM77" s="1242"/>
      <c r="CN77" s="1242">
        <v>11.2</v>
      </c>
      <c r="CO77" s="1242"/>
      <c r="CP77" s="1242"/>
      <c r="CQ77" s="1242"/>
      <c r="CR77" s="1242"/>
      <c r="CS77" s="1242"/>
      <c r="CT77" s="1242"/>
      <c r="CU77" s="1242"/>
      <c r="CV77" s="1242">
        <v>4.5999999999999996</v>
      </c>
      <c r="CW77" s="1242"/>
      <c r="CX77" s="1242"/>
      <c r="CY77" s="1242"/>
      <c r="CZ77" s="1242"/>
      <c r="DA77" s="1242"/>
      <c r="DB77" s="1242"/>
      <c r="DC77" s="1242"/>
    </row>
    <row r="78" spans="2:107" ht="13" x14ac:dyDescent="0.2">
      <c r="B78" s="259"/>
      <c r="G78" s="1237"/>
      <c r="H78" s="1237"/>
      <c r="I78" s="1237"/>
      <c r="J78" s="1237"/>
      <c r="K78" s="1256"/>
      <c r="L78" s="1256"/>
      <c r="M78" s="1256"/>
      <c r="N78" s="1256"/>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 x14ac:dyDescent="0.2">
      <c r="B79" s="259"/>
      <c r="G79" s="1237"/>
      <c r="H79" s="1237"/>
      <c r="I79" s="1246"/>
      <c r="J79" s="1246"/>
      <c r="K79" s="1257"/>
      <c r="L79" s="1257"/>
      <c r="M79" s="1257"/>
      <c r="N79" s="1257"/>
      <c r="AN79" s="1241"/>
      <c r="AO79" s="1241"/>
      <c r="AP79" s="1241"/>
      <c r="AQ79" s="1241"/>
      <c r="AR79" s="1241"/>
      <c r="AS79" s="1241"/>
      <c r="AT79" s="1241"/>
      <c r="AU79" s="1241"/>
      <c r="AV79" s="1241"/>
      <c r="AW79" s="1241"/>
      <c r="AX79" s="1241"/>
      <c r="AY79" s="1241"/>
      <c r="AZ79" s="1241"/>
      <c r="BA79" s="1241"/>
      <c r="BB79" s="1244" t="s">
        <v>621</v>
      </c>
      <c r="BC79" s="1244"/>
      <c r="BD79" s="1244"/>
      <c r="BE79" s="1244"/>
      <c r="BF79" s="1244"/>
      <c r="BG79" s="1244"/>
      <c r="BH79" s="1244"/>
      <c r="BI79" s="1244"/>
      <c r="BJ79" s="1244"/>
      <c r="BK79" s="1244"/>
      <c r="BL79" s="1244"/>
      <c r="BM79" s="1244"/>
      <c r="BN79" s="1244"/>
      <c r="BO79" s="1244"/>
      <c r="BP79" s="1242">
        <v>6.4</v>
      </c>
      <c r="BQ79" s="1242"/>
      <c r="BR79" s="1242"/>
      <c r="BS79" s="1242"/>
      <c r="BT79" s="1242"/>
      <c r="BU79" s="1242"/>
      <c r="BV79" s="1242"/>
      <c r="BW79" s="1242"/>
      <c r="BX79" s="1242">
        <v>6.3</v>
      </c>
      <c r="BY79" s="1242"/>
      <c r="BZ79" s="1242"/>
      <c r="CA79" s="1242"/>
      <c r="CB79" s="1242"/>
      <c r="CC79" s="1242"/>
      <c r="CD79" s="1242"/>
      <c r="CE79" s="1242"/>
      <c r="CF79" s="1242">
        <v>6.2</v>
      </c>
      <c r="CG79" s="1242"/>
      <c r="CH79" s="1242"/>
      <c r="CI79" s="1242"/>
      <c r="CJ79" s="1242"/>
      <c r="CK79" s="1242"/>
      <c r="CL79" s="1242"/>
      <c r="CM79" s="1242"/>
      <c r="CN79" s="1242">
        <v>5.7</v>
      </c>
      <c r="CO79" s="1242"/>
      <c r="CP79" s="1242"/>
      <c r="CQ79" s="1242"/>
      <c r="CR79" s="1242"/>
      <c r="CS79" s="1242"/>
      <c r="CT79" s="1242"/>
      <c r="CU79" s="1242"/>
      <c r="CV79" s="1242">
        <v>5.8</v>
      </c>
      <c r="CW79" s="1242"/>
      <c r="CX79" s="1242"/>
      <c r="CY79" s="1242"/>
      <c r="CZ79" s="1242"/>
      <c r="DA79" s="1242"/>
      <c r="DB79" s="1242"/>
      <c r="DC79" s="1242"/>
    </row>
    <row r="80" spans="2:107" ht="13" x14ac:dyDescent="0.2">
      <c r="B80" s="259"/>
      <c r="G80" s="1237"/>
      <c r="H80" s="1237"/>
      <c r="I80" s="1246"/>
      <c r="J80" s="1246"/>
      <c r="K80" s="1257"/>
      <c r="L80" s="1257"/>
      <c r="M80" s="1257"/>
      <c r="N80" s="1257"/>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8YRhZGCIXGXzU9qlZMIW5m72cov+Wko4Kz7TEOGVWYEHtJlgrAAouaY+deipBAm/xv6M7tGl+Tqddq2Mnziwiw==" saltValue="XP9Y8AKiBxv8OZ0h7mbS5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9ECD4-6AE7-4A04-90E9-510F0B038E27}">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516</v>
      </c>
    </row>
  </sheetData>
  <sheetProtection algorithmName="SHA-512" hashValue="CEWEav0KrQejIcgX6dgPYpucgePNNT20rZ70/lqlPOpeS3n0SfFSVDIV7YQ1zHJ7LJoryxuCNrT8APc6sFRahw==" saltValue="n3rKpbtPQsesL74sNQ98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5B04E-A7C4-479C-9FA6-A3E7C456422E}">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516</v>
      </c>
    </row>
  </sheetData>
  <sheetProtection algorithmName="SHA-512" hashValue="JEOeIv1FVZm0Iue1lXcJ3oJkCANRGS9dzfABvr5oVsZfqpZaHbIZg4NivTsYEiQ03UYLURj7/RYs7upzELJalw==" saltValue="uExdg7cs8rO7IsujLMZSo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566</v>
      </c>
      <c r="G2" s="149"/>
      <c r="H2" s="150"/>
    </row>
    <row r="3" spans="1:8" x14ac:dyDescent="0.2">
      <c r="A3" s="146" t="s">
        <v>559</v>
      </c>
      <c r="B3" s="151"/>
      <c r="C3" s="152"/>
      <c r="D3" s="153">
        <v>73708</v>
      </c>
      <c r="E3" s="154"/>
      <c r="F3" s="155">
        <v>41934</v>
      </c>
      <c r="G3" s="156"/>
      <c r="H3" s="157"/>
    </row>
    <row r="4" spans="1:8" x14ac:dyDescent="0.2">
      <c r="A4" s="158"/>
      <c r="B4" s="159"/>
      <c r="C4" s="160"/>
      <c r="D4" s="161">
        <v>20783</v>
      </c>
      <c r="E4" s="162"/>
      <c r="F4" s="163">
        <v>23352</v>
      </c>
      <c r="G4" s="164"/>
      <c r="H4" s="165"/>
    </row>
    <row r="5" spans="1:8" x14ac:dyDescent="0.2">
      <c r="A5" s="146" t="s">
        <v>561</v>
      </c>
      <c r="B5" s="151"/>
      <c r="C5" s="152"/>
      <c r="D5" s="153">
        <v>33559</v>
      </c>
      <c r="E5" s="154"/>
      <c r="F5" s="155">
        <v>45588</v>
      </c>
      <c r="G5" s="156"/>
      <c r="H5" s="157"/>
    </row>
    <row r="6" spans="1:8" x14ac:dyDescent="0.2">
      <c r="A6" s="158"/>
      <c r="B6" s="159"/>
      <c r="C6" s="160"/>
      <c r="D6" s="161">
        <v>10457</v>
      </c>
      <c r="E6" s="162"/>
      <c r="F6" s="163">
        <v>24150</v>
      </c>
      <c r="G6" s="164"/>
      <c r="H6" s="165"/>
    </row>
    <row r="7" spans="1:8" x14ac:dyDescent="0.2">
      <c r="A7" s="146" t="s">
        <v>562</v>
      </c>
      <c r="B7" s="151"/>
      <c r="C7" s="152"/>
      <c r="D7" s="153">
        <v>48465</v>
      </c>
      <c r="E7" s="154"/>
      <c r="F7" s="155">
        <v>45483</v>
      </c>
      <c r="G7" s="156"/>
      <c r="H7" s="157"/>
    </row>
    <row r="8" spans="1:8" x14ac:dyDescent="0.2">
      <c r="A8" s="158"/>
      <c r="B8" s="159"/>
      <c r="C8" s="160"/>
      <c r="D8" s="161">
        <v>21911</v>
      </c>
      <c r="E8" s="162"/>
      <c r="F8" s="163">
        <v>24241</v>
      </c>
      <c r="G8" s="164"/>
      <c r="H8" s="165"/>
    </row>
    <row r="9" spans="1:8" x14ac:dyDescent="0.2">
      <c r="A9" s="146" t="s">
        <v>563</v>
      </c>
      <c r="B9" s="151"/>
      <c r="C9" s="152"/>
      <c r="D9" s="153">
        <v>27482</v>
      </c>
      <c r="E9" s="154"/>
      <c r="F9" s="155">
        <v>45945</v>
      </c>
      <c r="G9" s="156"/>
      <c r="H9" s="157"/>
    </row>
    <row r="10" spans="1:8" x14ac:dyDescent="0.2">
      <c r="A10" s="158"/>
      <c r="B10" s="159"/>
      <c r="C10" s="160"/>
      <c r="D10" s="161">
        <v>14509</v>
      </c>
      <c r="E10" s="162"/>
      <c r="F10" s="163">
        <v>25180</v>
      </c>
      <c r="G10" s="164"/>
      <c r="H10" s="165"/>
    </row>
    <row r="11" spans="1:8" x14ac:dyDescent="0.2">
      <c r="A11" s="146" t="s">
        <v>564</v>
      </c>
      <c r="B11" s="151"/>
      <c r="C11" s="152"/>
      <c r="D11" s="153">
        <v>32507</v>
      </c>
      <c r="E11" s="154"/>
      <c r="F11" s="155">
        <v>44475</v>
      </c>
      <c r="G11" s="156"/>
      <c r="H11" s="157"/>
    </row>
    <row r="12" spans="1:8" x14ac:dyDescent="0.2">
      <c r="A12" s="158"/>
      <c r="B12" s="159"/>
      <c r="C12" s="166"/>
      <c r="D12" s="161">
        <v>19996</v>
      </c>
      <c r="E12" s="162"/>
      <c r="F12" s="163">
        <v>24780</v>
      </c>
      <c r="G12" s="164"/>
      <c r="H12" s="165"/>
    </row>
    <row r="13" spans="1:8" x14ac:dyDescent="0.2">
      <c r="A13" s="146"/>
      <c r="B13" s="151"/>
      <c r="C13" s="152"/>
      <c r="D13" s="153">
        <v>43144</v>
      </c>
      <c r="E13" s="154"/>
      <c r="F13" s="155">
        <v>44685</v>
      </c>
      <c r="G13" s="167"/>
      <c r="H13" s="157"/>
    </row>
    <row r="14" spans="1:8" x14ac:dyDescent="0.2">
      <c r="A14" s="158"/>
      <c r="B14" s="159"/>
      <c r="C14" s="160"/>
      <c r="D14" s="161">
        <v>17531</v>
      </c>
      <c r="E14" s="162"/>
      <c r="F14" s="163">
        <v>24341</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2.41</v>
      </c>
      <c r="C19" s="168">
        <f>ROUND(VALUE(SUBSTITUTE(実質収支比率等に係る経年分析!G$48,"▲","-")),2)</f>
        <v>2.33</v>
      </c>
      <c r="D19" s="168">
        <f>ROUND(VALUE(SUBSTITUTE(実質収支比率等に係る経年分析!H$48,"▲","-")),2)</f>
        <v>2.76</v>
      </c>
      <c r="E19" s="168">
        <f>ROUND(VALUE(SUBSTITUTE(実質収支比率等に係る経年分析!I$48,"▲","-")),2)</f>
        <v>4.22</v>
      </c>
      <c r="F19" s="168">
        <f>ROUND(VALUE(SUBSTITUTE(実質収支比率等に係る経年分析!J$48,"▲","-")),2)</f>
        <v>4.68</v>
      </c>
    </row>
    <row r="20" spans="1:11" x14ac:dyDescent="0.2">
      <c r="A20" s="168" t="s">
        <v>57</v>
      </c>
      <c r="B20" s="168">
        <f>ROUND(VALUE(SUBSTITUTE(実質収支比率等に係る経年分析!F$47,"▲","-")),2)</f>
        <v>23.21</v>
      </c>
      <c r="C20" s="168">
        <f>ROUND(VALUE(SUBSTITUTE(実質収支比率等に係る経年分析!G$47,"▲","-")),2)</f>
        <v>21.13</v>
      </c>
      <c r="D20" s="168">
        <f>ROUND(VALUE(SUBSTITUTE(実質収支比率等に係る経年分析!H$47,"▲","-")),2)</f>
        <v>19.04</v>
      </c>
      <c r="E20" s="168">
        <f>ROUND(VALUE(SUBSTITUTE(実質収支比率等に係る経年分析!I$47,"▲","-")),2)</f>
        <v>18.559999999999999</v>
      </c>
      <c r="F20" s="168">
        <f>ROUND(VALUE(SUBSTITUTE(実質収支比率等に係る経年分析!J$47,"▲","-")),2)</f>
        <v>19.39</v>
      </c>
    </row>
    <row r="21" spans="1:11" x14ac:dyDescent="0.2">
      <c r="A21" s="168" t="s">
        <v>58</v>
      </c>
      <c r="B21" s="168">
        <f>IF(ISNUMBER(VALUE(SUBSTITUTE(実質収支比率等に係る経年分析!F$49,"▲","-"))),ROUND(VALUE(SUBSTITUTE(実質収支比率等に係る経年分析!F$49,"▲","-")),2),NA())</f>
        <v>-4.08</v>
      </c>
      <c r="C21" s="168">
        <f>IF(ISNUMBER(VALUE(SUBSTITUTE(実質収支比率等に係る経年分析!G$49,"▲","-"))),ROUND(VALUE(SUBSTITUTE(実質収支比率等に係る経年分析!G$49,"▲","-")),2),NA())</f>
        <v>-3.02</v>
      </c>
      <c r="D21" s="168">
        <f>IF(ISNUMBER(VALUE(SUBSTITUTE(実質収支比率等に係る経年分析!H$49,"▲","-"))),ROUND(VALUE(SUBSTITUTE(実質収支比率等に係る経年分析!H$49,"▲","-")),2),NA())</f>
        <v>-2.12</v>
      </c>
      <c r="E21" s="168">
        <f>IF(ISNUMBER(VALUE(SUBSTITUTE(実質収支比率等に係る経年分析!I$49,"▲","-"))),ROUND(VALUE(SUBSTITUTE(実質収支比率等に係る経年分析!I$49,"▲","-")),2),NA())</f>
        <v>1.18</v>
      </c>
      <c r="F21" s="168">
        <f>IF(ISNUMBER(VALUE(SUBSTITUTE(実質収支比率等に係る経年分析!J$49,"▲","-"))),ROUND(VALUE(SUBSTITUTE(実質収支比率等に係る経年分析!J$49,"▲","-")),2),NA())</f>
        <v>-1.27</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0.48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2">
      <c r="A31" s="169" t="str">
        <f>IF(連結実質赤字比率に係る赤字・黒字の構成分析!C$39="",NA(),連結実質赤字比率に係る赤字・黒字の構成分析!C$39)</f>
        <v>墓地特別会計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0.13</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0.55000000000000004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0.57999999999999996</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0.61</v>
      </c>
    </row>
    <row r="34" spans="1:16" x14ac:dyDescent="0.2">
      <c r="A34" s="169" t="str">
        <f>IF(連結実質赤字比率に係る赤字・黒字の構成分析!C$36="",NA(),連結実質赤字比率に係る赤字・黒字の構成分析!C$36)</f>
        <v>公共下水道事業会計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3.93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3.57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3.28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2.61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2.5499999999999998</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2.3199999999999998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2.76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4.21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4.54</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12.87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13.97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13.92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13.94</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1803</v>
      </c>
      <c r="E42" s="170"/>
      <c r="F42" s="170"/>
      <c r="G42" s="170">
        <f>'実質公債費比率（分子）の構造'!L$52</f>
        <v>1765</v>
      </c>
      <c r="H42" s="170"/>
      <c r="I42" s="170"/>
      <c r="J42" s="170">
        <f>'実質公債費比率（分子）の構造'!M$52</f>
        <v>1744</v>
      </c>
      <c r="K42" s="170"/>
      <c r="L42" s="170"/>
      <c r="M42" s="170">
        <f>'実質公債費比率（分子）の構造'!N$52</f>
        <v>1947</v>
      </c>
      <c r="N42" s="170"/>
      <c r="O42" s="170"/>
      <c r="P42" s="170">
        <f>'実質公債費比率（分子）の構造'!O$52</f>
        <v>1954</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166</v>
      </c>
      <c r="C44" s="170"/>
      <c r="D44" s="170"/>
      <c r="E44" s="170">
        <f>'実質公債費比率（分子）の構造'!L$50</f>
        <v>184</v>
      </c>
      <c r="F44" s="170"/>
      <c r="G44" s="170"/>
      <c r="H44" s="170">
        <f>'実質公債費比率（分子）の構造'!M$50</f>
        <v>183</v>
      </c>
      <c r="I44" s="170"/>
      <c r="J44" s="170"/>
      <c r="K44" s="170">
        <f>'実質公債費比率（分子）の構造'!N$50</f>
        <v>182</v>
      </c>
      <c r="L44" s="170"/>
      <c r="M44" s="170"/>
      <c r="N44" s="170">
        <f>'実質公債費比率（分子）の構造'!O$50</f>
        <v>161</v>
      </c>
      <c r="O44" s="170"/>
      <c r="P44" s="170"/>
    </row>
    <row r="45" spans="1:16" x14ac:dyDescent="0.2">
      <c r="A45" s="170" t="s">
        <v>68</v>
      </c>
      <c r="B45" s="170">
        <f>'実質公債費比率（分子）の構造'!K$49</f>
        <v>138</v>
      </c>
      <c r="C45" s="170"/>
      <c r="D45" s="170"/>
      <c r="E45" s="170">
        <f>'実質公債費比率（分子）の構造'!L$49</f>
        <v>132</v>
      </c>
      <c r="F45" s="170"/>
      <c r="G45" s="170"/>
      <c r="H45" s="170">
        <f>'実質公債費比率（分子）の構造'!M$49</f>
        <v>183</v>
      </c>
      <c r="I45" s="170"/>
      <c r="J45" s="170"/>
      <c r="K45" s="170">
        <f>'実質公債費比率（分子）の構造'!N$49</f>
        <v>296</v>
      </c>
      <c r="L45" s="170"/>
      <c r="M45" s="170"/>
      <c r="N45" s="170">
        <f>'実質公債費比率（分子）の構造'!O$49</f>
        <v>305</v>
      </c>
      <c r="O45" s="170"/>
      <c r="P45" s="170"/>
    </row>
    <row r="46" spans="1:16" x14ac:dyDescent="0.2">
      <c r="A46" s="170" t="s">
        <v>69</v>
      </c>
      <c r="B46" s="170">
        <f>'実質公債費比率（分子）の構造'!K$48</f>
        <v>405</v>
      </c>
      <c r="C46" s="170"/>
      <c r="D46" s="170"/>
      <c r="E46" s="170">
        <f>'実質公債費比率（分子）の構造'!L$48</f>
        <v>358</v>
      </c>
      <c r="F46" s="170"/>
      <c r="G46" s="170"/>
      <c r="H46" s="170">
        <f>'実質公債費比率（分子）の構造'!M$48</f>
        <v>319</v>
      </c>
      <c r="I46" s="170"/>
      <c r="J46" s="170"/>
      <c r="K46" s="170">
        <f>'実質公債費比率（分子）の構造'!N$48</f>
        <v>314</v>
      </c>
      <c r="L46" s="170"/>
      <c r="M46" s="170"/>
      <c r="N46" s="170">
        <f>'実質公債費比率（分子）の構造'!O$48</f>
        <v>295</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1798</v>
      </c>
      <c r="C49" s="170"/>
      <c r="D49" s="170"/>
      <c r="E49" s="170">
        <f>'実質公債費比率（分子）の構造'!L$45</f>
        <v>1749</v>
      </c>
      <c r="F49" s="170"/>
      <c r="G49" s="170"/>
      <c r="H49" s="170">
        <f>'実質公債費比率（分子）の構造'!M$45</f>
        <v>1748</v>
      </c>
      <c r="I49" s="170"/>
      <c r="J49" s="170"/>
      <c r="K49" s="170">
        <f>'実質公債費比率（分子）の構造'!N$45</f>
        <v>1909</v>
      </c>
      <c r="L49" s="170"/>
      <c r="M49" s="170"/>
      <c r="N49" s="170">
        <f>'実質公債費比率（分子）の構造'!O$45</f>
        <v>1924</v>
      </c>
      <c r="O49" s="170"/>
      <c r="P49" s="170"/>
    </row>
    <row r="50" spans="1:16" x14ac:dyDescent="0.2">
      <c r="A50" s="170" t="s">
        <v>73</v>
      </c>
      <c r="B50" s="170" t="e">
        <f>NA()</f>
        <v>#N/A</v>
      </c>
      <c r="C50" s="170">
        <f>IF(ISNUMBER('実質公債費比率（分子）の構造'!K$53),'実質公債費比率（分子）の構造'!K$53,NA())</f>
        <v>704</v>
      </c>
      <c r="D50" s="170" t="e">
        <f>NA()</f>
        <v>#N/A</v>
      </c>
      <c r="E50" s="170" t="e">
        <f>NA()</f>
        <v>#N/A</v>
      </c>
      <c r="F50" s="170">
        <f>IF(ISNUMBER('実質公債費比率（分子）の構造'!L$53),'実質公債費比率（分子）の構造'!L$53,NA())</f>
        <v>658</v>
      </c>
      <c r="G50" s="170" t="e">
        <f>NA()</f>
        <v>#N/A</v>
      </c>
      <c r="H50" s="170" t="e">
        <f>NA()</f>
        <v>#N/A</v>
      </c>
      <c r="I50" s="170">
        <f>IF(ISNUMBER('実質公債費比率（分子）の構造'!M$53),'実質公債費比率（分子）の構造'!M$53,NA())</f>
        <v>689</v>
      </c>
      <c r="J50" s="170" t="e">
        <f>NA()</f>
        <v>#N/A</v>
      </c>
      <c r="K50" s="170" t="e">
        <f>NA()</f>
        <v>#N/A</v>
      </c>
      <c r="L50" s="170">
        <f>IF(ISNUMBER('実質公債費比率（分子）の構造'!N$53),'実質公債費比率（分子）の構造'!N$53,NA())</f>
        <v>754</v>
      </c>
      <c r="M50" s="170" t="e">
        <f>NA()</f>
        <v>#N/A</v>
      </c>
      <c r="N50" s="170" t="e">
        <f>NA()</f>
        <v>#N/A</v>
      </c>
      <c r="O50" s="170">
        <f>IF(ISNUMBER('実質公債費比率（分子）の構造'!O$53),'実質公債費比率（分子）の構造'!O$53,NA())</f>
        <v>731</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19596</v>
      </c>
      <c r="E56" s="169"/>
      <c r="F56" s="169"/>
      <c r="G56" s="169">
        <f>'将来負担比率（分子）の構造'!J$52</f>
        <v>19253</v>
      </c>
      <c r="H56" s="169"/>
      <c r="I56" s="169"/>
      <c r="J56" s="169">
        <f>'将来負担比率（分子）の構造'!K$52</f>
        <v>18825</v>
      </c>
      <c r="K56" s="169"/>
      <c r="L56" s="169"/>
      <c r="M56" s="169">
        <f>'将来負担比率（分子）の構造'!L$52</f>
        <v>18752</v>
      </c>
      <c r="N56" s="169"/>
      <c r="O56" s="169"/>
      <c r="P56" s="169">
        <f>'将来負担比率（分子）の構造'!M$52</f>
        <v>17874</v>
      </c>
    </row>
    <row r="57" spans="1:16" x14ac:dyDescent="0.2">
      <c r="A57" s="169" t="s">
        <v>44</v>
      </c>
      <c r="B57" s="169"/>
      <c r="C57" s="169"/>
      <c r="D57" s="169">
        <f>'将来負担比率（分子）の構造'!I$51</f>
        <v>3581</v>
      </c>
      <c r="E57" s="169"/>
      <c r="F57" s="169"/>
      <c r="G57" s="169">
        <f>'将来負担比率（分子）の構造'!J$51</f>
        <v>3794</v>
      </c>
      <c r="H57" s="169"/>
      <c r="I57" s="169"/>
      <c r="J57" s="169">
        <f>'将来負担比率（分子）の構造'!K$51</f>
        <v>4084</v>
      </c>
      <c r="K57" s="169"/>
      <c r="L57" s="169"/>
      <c r="M57" s="169">
        <f>'将来負担比率（分子）の構造'!L$51</f>
        <v>4110</v>
      </c>
      <c r="N57" s="169"/>
      <c r="O57" s="169"/>
      <c r="P57" s="169">
        <f>'将来負担比率（分子）の構造'!M$51</f>
        <v>4360</v>
      </c>
    </row>
    <row r="58" spans="1:16" x14ac:dyDescent="0.2">
      <c r="A58" s="169" t="s">
        <v>43</v>
      </c>
      <c r="B58" s="169"/>
      <c r="C58" s="169"/>
      <c r="D58" s="169">
        <f>'将来負担比率（分子）の構造'!I$50</f>
        <v>5108</v>
      </c>
      <c r="E58" s="169"/>
      <c r="F58" s="169"/>
      <c r="G58" s="169">
        <f>'将来負担比率（分子）の構造'!J$50</f>
        <v>4985</v>
      </c>
      <c r="H58" s="169"/>
      <c r="I58" s="169"/>
      <c r="J58" s="169">
        <f>'将来負担比率（分子）の構造'!K$50</f>
        <v>4347</v>
      </c>
      <c r="K58" s="169"/>
      <c r="L58" s="169"/>
      <c r="M58" s="169">
        <f>'将来負担比率（分子）の構造'!L$50</f>
        <v>4763</v>
      </c>
      <c r="N58" s="169"/>
      <c r="O58" s="169"/>
      <c r="P58" s="169">
        <f>'将来負担比率（分子）の構造'!M$50</f>
        <v>5192</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18</v>
      </c>
      <c r="C61" s="169"/>
      <c r="D61" s="169"/>
      <c r="E61" s="169">
        <f>'将来負担比率（分子）の構造'!J$46</f>
        <v>55</v>
      </c>
      <c r="F61" s="169"/>
      <c r="G61" s="169"/>
      <c r="H61" s="169">
        <f>'将来負担比率（分子）の構造'!K$46</f>
        <v>69</v>
      </c>
      <c r="I61" s="169"/>
      <c r="J61" s="169"/>
      <c r="K61" s="169">
        <f>'将来負担比率（分子）の構造'!L$46</f>
        <v>85</v>
      </c>
      <c r="L61" s="169"/>
      <c r="M61" s="169"/>
      <c r="N61" s="169">
        <f>'将来負担比率（分子）の構造'!M$46</f>
        <v>102</v>
      </c>
      <c r="O61" s="169"/>
      <c r="P61" s="169"/>
    </row>
    <row r="62" spans="1:16" x14ac:dyDescent="0.2">
      <c r="A62" s="169" t="s">
        <v>37</v>
      </c>
      <c r="B62" s="169">
        <f>'将来負担比率（分子）の構造'!I$45</f>
        <v>766</v>
      </c>
      <c r="C62" s="169"/>
      <c r="D62" s="169"/>
      <c r="E62" s="169">
        <f>'将来負担比率（分子）の構造'!J$45</f>
        <v>641</v>
      </c>
      <c r="F62" s="169"/>
      <c r="G62" s="169"/>
      <c r="H62" s="169">
        <f>'将来負担比率（分子）の構造'!K$45</f>
        <v>584</v>
      </c>
      <c r="I62" s="169"/>
      <c r="J62" s="169"/>
      <c r="K62" s="169">
        <f>'将来負担比率（分子）の構造'!L$45</f>
        <v>465</v>
      </c>
      <c r="L62" s="169"/>
      <c r="M62" s="169"/>
      <c r="N62" s="169">
        <f>'将来負担比率（分子）の構造'!M$45</f>
        <v>337</v>
      </c>
      <c r="O62" s="169"/>
      <c r="P62" s="169"/>
    </row>
    <row r="63" spans="1:16" x14ac:dyDescent="0.2">
      <c r="A63" s="169" t="s">
        <v>36</v>
      </c>
      <c r="B63" s="169">
        <f>'将来負担比率（分子）の構造'!I$44</f>
        <v>2594</v>
      </c>
      <c r="C63" s="169"/>
      <c r="D63" s="169"/>
      <c r="E63" s="169">
        <f>'将来負担比率（分子）の構造'!J$44</f>
        <v>2620</v>
      </c>
      <c r="F63" s="169"/>
      <c r="G63" s="169"/>
      <c r="H63" s="169">
        <f>'将来負担比率（分子）の構造'!K$44</f>
        <v>2486</v>
      </c>
      <c r="I63" s="169"/>
      <c r="J63" s="169"/>
      <c r="K63" s="169">
        <f>'将来負担比率（分子）の構造'!L$44</f>
        <v>3000</v>
      </c>
      <c r="L63" s="169"/>
      <c r="M63" s="169"/>
      <c r="N63" s="169">
        <f>'将来負担比率（分子）の構造'!M$44</f>
        <v>2846</v>
      </c>
      <c r="O63" s="169"/>
      <c r="P63" s="169"/>
    </row>
    <row r="64" spans="1:16" x14ac:dyDescent="0.2">
      <c r="A64" s="169" t="s">
        <v>35</v>
      </c>
      <c r="B64" s="169">
        <f>'将来負担比率（分子）の構造'!I$43</f>
        <v>5758</v>
      </c>
      <c r="C64" s="169"/>
      <c r="D64" s="169"/>
      <c r="E64" s="169">
        <f>'将来負担比率（分子）の構造'!J$43</f>
        <v>5545</v>
      </c>
      <c r="F64" s="169"/>
      <c r="G64" s="169"/>
      <c r="H64" s="169">
        <f>'将来負担比率（分子）の構造'!K$43</f>
        <v>4922</v>
      </c>
      <c r="I64" s="169"/>
      <c r="J64" s="169"/>
      <c r="K64" s="169">
        <f>'将来負担比率（分子）の構造'!L$43</f>
        <v>4245</v>
      </c>
      <c r="L64" s="169"/>
      <c r="M64" s="169"/>
      <c r="N64" s="169">
        <f>'将来負担比率（分子）の構造'!M$43</f>
        <v>3844</v>
      </c>
      <c r="O64" s="169"/>
      <c r="P64" s="169"/>
    </row>
    <row r="65" spans="1:16" x14ac:dyDescent="0.2">
      <c r="A65" s="169" t="s">
        <v>34</v>
      </c>
      <c r="B65" s="169">
        <f>'将来負担比率（分子）の構造'!I$42</f>
        <v>1428</v>
      </c>
      <c r="C65" s="169"/>
      <c r="D65" s="169"/>
      <c r="E65" s="169">
        <f>'将来負担比率（分子）の構造'!J$42</f>
        <v>1260</v>
      </c>
      <c r="F65" s="169"/>
      <c r="G65" s="169"/>
      <c r="H65" s="169">
        <f>'将来負担比率（分子）の構造'!K$42</f>
        <v>1088</v>
      </c>
      <c r="I65" s="169"/>
      <c r="J65" s="169"/>
      <c r="K65" s="169">
        <f>'将来負担比率（分子）の構造'!L$42</f>
        <v>915</v>
      </c>
      <c r="L65" s="169"/>
      <c r="M65" s="169"/>
      <c r="N65" s="169">
        <f>'将来負担比率（分子）の構造'!M$42</f>
        <v>760</v>
      </c>
      <c r="O65" s="169"/>
      <c r="P65" s="169"/>
    </row>
    <row r="66" spans="1:16" x14ac:dyDescent="0.2">
      <c r="A66" s="169" t="s">
        <v>33</v>
      </c>
      <c r="B66" s="169">
        <f>'将来負担比率（分子）の構造'!I$41</f>
        <v>21117</v>
      </c>
      <c r="C66" s="169"/>
      <c r="D66" s="169"/>
      <c r="E66" s="169">
        <f>'将来負担比率（分子）の構造'!J$41</f>
        <v>20617</v>
      </c>
      <c r="F66" s="169"/>
      <c r="G66" s="169"/>
      <c r="H66" s="169">
        <f>'将来負担比率（分子）の構造'!K$41</f>
        <v>20172</v>
      </c>
      <c r="I66" s="169"/>
      <c r="J66" s="169"/>
      <c r="K66" s="169">
        <f>'将来負担比率（分子）の構造'!L$41</f>
        <v>20047</v>
      </c>
      <c r="L66" s="169"/>
      <c r="M66" s="169"/>
      <c r="N66" s="169">
        <f>'将来負担比率（分子）の構造'!M$41</f>
        <v>18995</v>
      </c>
      <c r="O66" s="169"/>
      <c r="P66" s="169"/>
    </row>
    <row r="67" spans="1:16" x14ac:dyDescent="0.2">
      <c r="A67" s="169" t="s">
        <v>77</v>
      </c>
      <c r="B67" s="169" t="e">
        <f>NA()</f>
        <v>#N/A</v>
      </c>
      <c r="C67" s="169">
        <f>IF(ISNUMBER('将来負担比率（分子）の構造'!I$53), IF('将来負担比率（分子）の構造'!I$53 &lt; 0, 0, '将来負担比率（分子）の構造'!I$53), NA())</f>
        <v>3396</v>
      </c>
      <c r="D67" s="169" t="e">
        <f>NA()</f>
        <v>#N/A</v>
      </c>
      <c r="E67" s="169" t="e">
        <f>NA()</f>
        <v>#N/A</v>
      </c>
      <c r="F67" s="169">
        <f>IF(ISNUMBER('将来負担比率（分子）の構造'!J$53), IF('将来負担比率（分子）の構造'!J$53 &lt; 0, 0, '将来負担比率（分子）の構造'!J$53), NA())</f>
        <v>2706</v>
      </c>
      <c r="G67" s="169" t="e">
        <f>NA()</f>
        <v>#N/A</v>
      </c>
      <c r="H67" s="169" t="e">
        <f>NA()</f>
        <v>#N/A</v>
      </c>
      <c r="I67" s="169">
        <f>IF(ISNUMBER('将来負担比率（分子）の構造'!K$53), IF('将来負担比率（分子）の構造'!K$53 &lt; 0, 0, '将来負担比率（分子）の構造'!K$53), NA())</f>
        <v>2065</v>
      </c>
      <c r="J67" s="169" t="e">
        <f>NA()</f>
        <v>#N/A</v>
      </c>
      <c r="K67" s="169" t="e">
        <f>NA()</f>
        <v>#N/A</v>
      </c>
      <c r="L67" s="169">
        <f>IF(ISNUMBER('将来負担比率（分子）の構造'!L$53), IF('将来負担比率（分子）の構造'!L$53 &lt; 0, 0, '将来負担比率（分子）の構造'!L$53), NA())</f>
        <v>1132</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2138</v>
      </c>
      <c r="C72" s="173">
        <f>基金残高に係る経年分析!G55</f>
        <v>2241</v>
      </c>
      <c r="D72" s="173">
        <f>基金残高に係る経年分析!H55</f>
        <v>2304</v>
      </c>
    </row>
    <row r="73" spans="1:16" x14ac:dyDescent="0.2">
      <c r="A73" s="172" t="s">
        <v>80</v>
      </c>
      <c r="B73" s="173">
        <f>基金残高に係る経年分析!F56</f>
        <v>331</v>
      </c>
      <c r="C73" s="173">
        <f>基金残高に係る経年分析!G56</f>
        <v>623</v>
      </c>
      <c r="D73" s="173">
        <f>基金残高に係る経年分析!H56</f>
        <v>524</v>
      </c>
    </row>
    <row r="74" spans="1:16" x14ac:dyDescent="0.2">
      <c r="A74" s="172" t="s">
        <v>81</v>
      </c>
      <c r="B74" s="173">
        <f>基金残高に係る経年分析!F57</f>
        <v>897</v>
      </c>
      <c r="C74" s="173">
        <f>基金残高に係る経年分析!G57</f>
        <v>951</v>
      </c>
      <c r="D74" s="173">
        <f>基金残高に係る経年分析!H57</f>
        <v>1345</v>
      </c>
    </row>
  </sheetData>
  <sheetProtection algorithmName="SHA-512" hashValue="3rPcOxwiD2pc5jtpUbVE9cU3d68e+bbJitiYfixRNf5jsscbyUw2YJOF3p/tEld3unLnL58xRRorY5+h3EXg/A==" saltValue="MtbtNmiLNPqLH7qfFJ8K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HW53734</cp:lastModifiedBy>
  <cp:lastPrinted>2024-03-13T00:01:39Z</cp:lastPrinted>
  <dcterms:created xsi:type="dcterms:W3CDTF">2024-02-05T01:12:42Z</dcterms:created>
  <dcterms:modified xsi:type="dcterms:W3CDTF">2024-09-25T05:27:43Z</dcterms:modified>
  <cp:category/>
</cp:coreProperties>
</file>