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7 市町財政\08-2 令和４年度財政状況資料集\ホームページ用\"/>
    </mc:Choice>
  </mc:AlternateContent>
  <xr:revisionPtr revIDLastSave="0" documentId="13_ncr:1_{2AD6102A-C8DC-4CEE-9F95-9F31F9F7A8CF}" xr6:coauthVersionLast="47" xr6:coauthVersionMax="47" xr10:uidLastSave="{00000000-0000-0000-0000-000000000000}"/>
  <bookViews>
    <workbookView xWindow="2037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<sst xmlns="http://schemas.openxmlformats.org/spreadsheetml/2006/main" count="1083" uniqueCount="612">
  <si>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</si>
  <si>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</si>
  <si>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</si>
  <si>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</si>
  <si>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</si>
  <si>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</si>
  <si>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</si>
  <si>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</si>
  <si>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</si>
  <si>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</si>
  <si>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</si>
  <si>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</si>
  <si>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</si>
  <si>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</si>
  <si>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</si>
  <si>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</si>
  <si>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</si>
  <si>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</si>
  <si>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</si>
  <si>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</si>
  <si>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</si>
  <si>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</si>
  <si>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</si>
  <si>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</si>
  <si>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</si>
  <si>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</si>
  <si>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</si>
  <si>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</si>
  <si>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</si>
  <si>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</si>
  <si>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</si>
  <si>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</si>
  <si>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</si>
  <si>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</si>
  <si>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</si>
  <si>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</si>
  <si>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</si>
  <si>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</si>
  <si>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</si>
  <si>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</si>
  <si>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</si>
  <si>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</si>
  <si>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</si>
  <si>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</si>
  <si>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</si>
  <si>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</si>
  <si>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</si>
  <si>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</si>
  <si>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</si>
  <si>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</si>
  <si>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</si>
  <si>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</si>
  <si>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</si>
  <si>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</si>
  <si>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</si>
  <si>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</si>
  <si>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</si>
  <si>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</si>
  <si>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</si>
  <si>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</si>
  <si>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</si>
  <si>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</si>
  <si>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</si>
  <si>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</si>
  <si>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</si>
  <si>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</si>
  <si>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</si>
  <si>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</si>
  <si>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</si>
  <si>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</si>
  <si>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</si>
  <si>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</si>
  <si>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</si>
  <si>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</si>
  <si>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</si>
  <si>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</si>
  <si>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</si>
  <si>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</si>
  <si>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</si>
  <si>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</si>
  <si>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</si>
  <si>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</si>
  <si>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</si>
  <si>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</si>
  <si>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</si>
  <si>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</si>
  <si>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</si>
  <si>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</si>
  <si>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</si>
  <si>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</si>
  <si>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</si>
  <si>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</si>
  <si>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</si>
  <si>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</si>
  <si>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</si>
  <si>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</si>
  <si>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</si>
  <si>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</si>
  <si>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</si>
  <si>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</si>
  <si>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野々市市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</si>
  <si>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</si>
  <si>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</si>
  <si>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</si>
  <si>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</si>
  <si>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</si>
  <si>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</si>
  <si>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</si>
  <si>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</si>
  <si>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</si>
  <si>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</si>
  <si>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</si>
  <si>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</si>
  <si>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</si>
  <si>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</si>
  <si>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</si>
  <si>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</si>
  <si>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</si>
  <si>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</si>
  <si>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</si>
  <si>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</si>
  <si>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</si>
  <si>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</si>
  <si>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</si>
  <si>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</si>
  <si>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</si>
  <si>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</si>
  <si>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</si>
  <si>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</si>
  <si>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</si>
  <si>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</si>
  <si>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</si>
  <si>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</si>
  <si>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</si>
  <si>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</si>
  <si>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</si>
  <si>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</si>
  <si>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</si>
  <si>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</si>
  <si>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</si>
  <si>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</si>
  <si>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</si>
  <si>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</si>
  <si>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</si>
  <si>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</si>
  <si>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</si>
  <si>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</si>
  <si>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</si>
  <si>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</si>
  <si>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</si>
  <si>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</si>
  <si>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</si>
  <si>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</si>
  <si>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</si>
  <si>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</si>
  <si>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</si>
  <si>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</si>
  <si>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</si>
  <si>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</si>
  <si>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</si>
  <si>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</si>
  <si>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</si>
  <si>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</si>
  <si>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</si>
  <si>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</si>
  <si>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</si>
  <si>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</si>
  <si>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</si>
  <si>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</si>
  <si>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</si>
  <si>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</si>
  <si>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</si>
  <si>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</si>
  <si>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</si>
  <si>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</si>
  <si>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</si>
  <si>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</si>
  <si>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</si>
  <si>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</si>
  <si>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</si>
  <si>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</si>
  <si>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</si>
  <si>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</si>
  <si>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</si>
  <si>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</si>
  <si>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</si>
  <si>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</si>
  <si>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</si>
  <si>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</si>
  <si>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</si>
  <si>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</si>
  <si>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</si>
  <si>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</si>
  <si>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</si>
  <si>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</si>
  <si>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</si>
  <si>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</si>
  <si>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</si>
  <si>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</si>
  <si>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</si>
  <si>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</si>
  <si>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</si>
  <si>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</si>
  <si>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</si>
  <si>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</si>
  <si>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</si>
  <si>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</si>
  <si>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</si>
  <si>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</si>
  <si>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</si>
  <si>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</si>
  <si>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</si>
  <si>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</si>
  <si>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</si>
  <si>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</si>
  <si>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</si>
  <si>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</si>
  <si>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</si>
  <si>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</si>
  <si>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</si>
  <si>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石川県野々市市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</si>
  <si>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</si>
  <si>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</si>
  <si>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</si>
  <si>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</si>
  <si>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</si>
  <si>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</si>
  <si>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</si>
  <si>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</si>
  <si>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</si>
  <si>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</si>
  <si>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</si>
  <si>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</si>
  <si>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</si>
  <si>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</si>
  <si>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</si>
  <si>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</si>
  <si>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</si>
  <si>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</si>
  <si>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</si>
  <si>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</si>
  <si>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</si>
  <si>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</si>
  <si>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</si>
  <si>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</si>
  <si>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</si>
  <si>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</si>
  <si>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</si>
  <si>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</si>
  <si>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</si>
  <si>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</si>
  <si>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</si>
  <si>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</si>
  <si>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</si>
  <si>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</si>
  <si>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</si>
  <si>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</si>
  <si>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</si>
  <si>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</si>
  <si>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</si>
  <si>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</si>
  <si>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</si>
  <si>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</si>
  <si>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</si>
  <si>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</si>
  <si>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</si>
  <si>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</si>
  <si>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</si>
  <si>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</si>
  <si>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</si>
  <si>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</si>
  <si>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</si>
  <si>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</si>
  <si>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</si>
  <si>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</si>
  <si>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</si>
  <si>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</si>
  <si>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</si>
  <si>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</si>
  <si>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</si>
  <si>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</si>
  <si>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</si>
  <si>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</si>
  <si>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</si>
  <si>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</si>
  <si>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</si>
  <si>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</si>
  <si>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</si>
  <si>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</si>
  <si>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</si>
  <si>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</si>
  <si>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</si>
  <si>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</si>
  <si>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</si>
  <si>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</si>
  <si>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</si>
  <si>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</si>
  <si>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</si>
  <si>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</si>
  <si>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</si>
  <si>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</si>
  <si>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</si>
  <si>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</si>
  <si>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</si>
  <si>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</si>
  <si>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</si>
  <si>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</si>
  <si>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</si>
  <si>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</si>
  <si>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</si>
  <si>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</si>
  <si>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</si>
  <si>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</si>
  <si>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</si>
  <si>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</si>
  <si>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</si>
  <si>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</si>
  <si>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</si>
  <si>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</si>
  <si>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</si>
  <si>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</si>
  <si>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</si>
  <si>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</si>
  <si>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</si>
  <si>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</si>
  <si>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</si>
  <si>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</si>
  <si>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</si>
  <si>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</si>
  <si>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</si>
  <si>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</si>
  <si>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</si>
  <si>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</si>
  <si>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</si>
  <si>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</si>
  <si>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</si>
  <si>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</si>
  <si>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</si>
  <si>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</si>
  <si>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</si>
  <si>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</si>
  <si>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</si>
  <si>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</si>
  <si>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</si>
  <si>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</si>
  <si>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</si>
  <si>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</si>
  <si>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</si>
  <si>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</si>
  <si>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</si>
  <si>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</si>
  <si>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</si>
  <si>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</si>
  <si>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</si>
  <si>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</si>
  <si>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</si>
  <si>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</si>
  <si>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</si>
  <si>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</si>
  <si>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</si>
  <si>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</si>
  <si>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</si>
  <si>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</si>
  <si>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</si>
  <si>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</si>
  <si>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</si>
  <si>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</si>
  <si>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</si>
  <si>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</si>
  <si>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</si>
  <si>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</si>
  <si>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</si>
  <si>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</si>
  <si>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石川県野々市市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</si>
  <si>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</si>
  <si>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</si>
  <si>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</si>
  <si>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</si>
  <si>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</si>
  <si>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</si>
  <si>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</si>
  <si>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</si>
  <si>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</si>
  <si>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</si>
  <si>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</si>
  <si>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</si>
  <si>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</si>
  <si>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</si>
  <si>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</si>
  <si>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</si>
  <si>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</si>
  <si>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</si>
  <si>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</si>
  <si>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</si>
  <si>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</si>
  <si>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</si>
  <si>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</si>
  <si>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</si>
  <si>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</si>
  <si>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</si>
  <si>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</si>
  <si>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</si>
  <si>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</si>
  <si>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</si>
  <si>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</si>
  <si>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</si>
  <si>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</si>
  <si>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</si>
  <si>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</si>
  <si>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</si>
  <si>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</si>
  <si>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</si>
  <si>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</si>
  <si>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</si>
  <si>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</si>
  <si>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</si>
  <si>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</si>
  <si>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</si>
  <si>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</si>
  <si>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</si>
  <si>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</si>
  <si>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</si>
  <si>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</si>
  <si>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</si>
  <si>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</si>
  <si>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</si>
  <si>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</si>
  <si>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</si>
  <si>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</si>
  <si>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</si>
  <si>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</si>
  <si>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</si>
  <si>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</si>
  <si>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</si>
  <si>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</si>
  <si>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</si>
  <si>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</si>
  <si>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</si>
  <si>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</si>
  <si>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</si>
  <si>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</si>
  <si>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</si>
  <si>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</si>
  <si>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</si>
  <si>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</si>
  <si>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</si>
  <si>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</si>
  <si>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</si>
  <si>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</si>
  <si>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</si>
  <si>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</si>
  <si>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</si>
  <si>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</si>
  <si>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</si>
  <si>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</si>
  <si>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</si>
  <si>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</si>
  <si>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</si>
  <si>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</si>
  <si>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</si>
  <si>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</si>
  <si>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</si>
  <si>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</si>
  <si>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</si>
  <si>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</si>
  <si>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</si>
  <si>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</si>
  <si>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</si>
  <si>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</si>
  <si>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</si>
  <si>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</si>
  <si>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</si>
  <si>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</si>
  <si>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</si>
  <si>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</si>
  <si>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</si>
  <si>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</si>
  <si>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</si>
  <si>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</si>
  <si>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</si>
  <si>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</si>
  <si>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</si>
  <si>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</si>
  <si>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</si>
  <si>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</si>
  <si>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</si>
  <si>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</si>
  <si>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</si>
  <si>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</si>
  <si>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</si>
  <si>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</si>
  <si>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</si>
  <si>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</si>
  <si>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</si>
  <si>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</si>
  <si>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</si>
  <si>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</si>
  <si>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</si>
  <si>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</si>
  <si>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</si>
  <si>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</si>
  <si>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</si>
  <si>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</si>
  <si>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</si>
  <si>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</si>
  <si>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</si>
  <si>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</si>
  <si>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</si>
  <si>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</si>
  <si>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</si>
  <si>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</si>
  <si>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</si>
  <si>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</si>
  <si>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</si>
  <si>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</si>
  <si>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</si>
  <si>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</si>
  <si>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</si>
  <si>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</si>
  <si>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</si>
  <si>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</si>
  <si>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</si>
  <si>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</si>
  <si>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</si>
  <si>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</si>
  <si>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</si>
  <si>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</si>
  <si>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</si>
  <si>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</si>
  <si>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</si>
  <si>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</si>
  <si>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</si>
  <si>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</si>
  <si>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</si>
  <si>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</si>
  <si>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</si>
  <si>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</si>
  <si>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</si>
  <si>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</si>
  <si>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</si>
  <si>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</si>
  <si>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</si>
  <si>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</si>
  <si>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</si>
  <si>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</si>
  <si>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</si>
  <si>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</si>
  <si>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</si>
  <si>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</si>
  <si>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</si>
  <si>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</si>
  <si>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</si>
  <si>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</si>
  <si>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</si>
  <si>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</si>
  <si>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</si>
  <si>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</si>
  <si>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</si>
  <si>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</si>
  <si>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</si>
  <si>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</si>
  <si>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</si>
  <si>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</si>
  <si>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</si>
  <si>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</si>
  <si>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</si>
  <si>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</si>
  <si>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</si>
  <si>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</si>
  <si>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</si>
  <si>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</si>
  <si>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</si>
  <si>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</si>
  <si>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</si>
  <si>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4.08</t>
  </si>
  <si>
    <t>▲ 3.02</t>
  </si>
  <si>
    <t>▲ 2.12</t>
  </si>
  <si>
    <t>▲ 1.27</t>
  </si>
  <si>
    <t>水道事業会計</t>
  </si>
  <si>
    <t>一般会計</t>
  </si>
  <si>
    <t>公共下水道事業会計</t>
  </si>
  <si>
    <t>介護保険特別会計</t>
  </si>
  <si>
    <t>国民健康保険特別会計</t>
  </si>
  <si>
    <t>墓地特別会計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</si>
  <si>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</si>
  <si>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</si>
  <si>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</si>
  <si>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</si>
  <si>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</si>
  <si>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</si>
  <si>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</si>
  <si>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</si>
  <si>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</si>
  <si>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</si>
  <si>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白山石川医療企業団（松任石川中央病院）</t>
    <phoneticPr fontId="2"/>
  </si>
  <si>
    <t>白山石川医療企業団（つるぎ病院）</t>
    <rPh sb="13" eb="15">
      <t>ビョウイン</t>
    </rPh>
    <phoneticPr fontId="2"/>
  </si>
  <si>
    <t>白山野々市広域事務組合</t>
  </si>
  <si>
    <t>石川県後期高齢者医療広域連合（一般会計）</t>
    <rPh sb="8" eb="10">
      <t>イリョウ</t>
    </rPh>
    <phoneticPr fontId="2"/>
  </si>
  <si>
    <t>石川県後期高齢者医療広域連合（後期高齢者医療特別会計）</t>
    <rPh sb="8" eb="10">
      <t>イリョウ</t>
    </rPh>
    <phoneticPr fontId="2"/>
  </si>
  <si>
    <t>石川県市町村職員退職手当組合</t>
  </si>
  <si>
    <t>石川県市町村消防団員等公務災害補償等組合</t>
  </si>
  <si>
    <t>石川県市町議会議員等公務災害補償組合</t>
  </si>
  <si>
    <t>石川県市町村消防賞じゅつ金組合</t>
    <rPh sb="8" eb="9">
      <t>ショウ</t>
    </rPh>
    <rPh sb="12" eb="13">
      <t>キン</t>
    </rPh>
    <phoneticPr fontId="2"/>
  </si>
  <si>
    <t>手取川水防事務組合</t>
  </si>
  <si>
    <t>〇</t>
    <phoneticPr fontId="2"/>
  </si>
  <si>
    <t>野々市市土地開発公社</t>
    <rPh sb="0" eb="4">
      <t>ノノイチシ</t>
    </rPh>
    <rPh sb="4" eb="10">
      <t>トチカイハツコウシャ</t>
    </rPh>
    <phoneticPr fontId="2"/>
  </si>
  <si>
    <t>野々市市情報文化振興財団</t>
    <rPh sb="0" eb="4">
      <t>ノノイチシ</t>
    </rPh>
    <rPh sb="4" eb="8">
      <t>ジョウホウブンカ</t>
    </rPh>
    <rPh sb="8" eb="12">
      <t>シンコウザイダン</t>
    </rPh>
    <phoneticPr fontId="2"/>
  </si>
  <si>
    <t>教育施設整備基金</t>
    <phoneticPr fontId="5"/>
  </si>
  <si>
    <t>福祉基金</t>
    <phoneticPr fontId="2"/>
  </si>
  <si>
    <t>広域斎場施設整備基金</t>
    <phoneticPr fontId="2"/>
  </si>
  <si>
    <t>企業立地促進基金</t>
    <phoneticPr fontId="2"/>
  </si>
  <si>
    <t>都市基盤整備基金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</si>
</sst>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FFBB-43DB-9748-AC0780C8F8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73708</c:v>
                </c:pt>
                <c:pt idx="1">
                  <c:v>33559</c:v>
                </c:pt>
                <c:pt idx="2">
                  <c:v>48465</c:v>
                </c:pt>
                <c:pt idx="3">
                  <c:v>27482</c:v>
                </c:pt>
                <c:pt idx="4">
                  <c:v>32507</c:v>
                </c:pt>
              </c:numCache>
            </c:numRef>
          </c:val>
          <c:smooth val="0"/>
          <c:extLst>
            <c:ext xmlns:c16="http://schemas.microsoft.com/office/drawing/2014/chart" uri="{C3380CC4-5D6E-409C-BE32-E72D297353CC}">
              <c16:uniqueId val="{00000001-FFBB-43DB-9748-AC0780C8F8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2.41</c:v>
                </c:pt>
                <c:pt idx="1">
                  <c:v>2.33</c:v>
                </c:pt>
                <c:pt idx="2">
                  <c:v>2.76</c:v>
                </c:pt>
                <c:pt idx="3">
                  <c:v>4.22</c:v>
                </c:pt>
                <c:pt idx="4">
                  <c:v>4.68</c:v>
                </c:pt>
              </c:numCache>
            </c:numRef>
          </c:val>
          <c:extLst>
            <c:ext xmlns:c16="http://schemas.microsoft.com/office/drawing/2014/chart" uri="{C3380CC4-5D6E-409C-BE32-E72D297353CC}">
              <c16:uniqueId val="{00000000-01D4-4326-BDED-ABE84A8CD1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23.21</c:v>
                </c:pt>
                <c:pt idx="1">
                  <c:v>21.13</c:v>
                </c:pt>
                <c:pt idx="2">
                  <c:v>19.04</c:v>
                </c:pt>
                <c:pt idx="3">
                  <c:v>18.559999999999999</c:v>
                </c:pt>
                <c:pt idx="4">
                  <c:v>19.39</c:v>
                </c:pt>
              </c:numCache>
            </c:numRef>
          </c:val>
          <c:extLst>
            <c:ext xmlns:c16="http://schemas.microsoft.com/office/drawing/2014/chart" uri="{C3380CC4-5D6E-409C-BE32-E72D297353CC}">
              <c16:uniqueId val="{00000001-01D4-4326-BDED-ABE84A8CD1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-4.08</c:v>
                </c:pt>
                <c:pt idx="1">
                  <c:v>-3.02</c:v>
                </c:pt>
                <c:pt idx="2">
                  <c:v>-2.12</c:v>
                </c:pt>
                <c:pt idx="3">
                  <c:v>1.18</c:v>
                </c:pt>
                <c:pt idx="4">
                  <c:v>-1.27</c:v>
                </c:pt>
              </c:numCache>
            </c:numRef>
          </c:val>
          <c:smooth val="0"/>
          <c:extLst>
            <c:ext xmlns:c16="http://schemas.microsoft.com/office/drawing/2014/chart" uri="{C3380CC4-5D6E-409C-BE32-E72D297353CC}">
              <c16:uniqueId val="{00000002-01D4-4326-BDED-ABE84A8CD1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7AB-4BC6-9419-62A5948208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AB-4BC6-9419-62A59482082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7AB-4BC6-9419-62A59482082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0.48</c:v>
                </c:pt>
                <c:pt idx="4">
                  <c:v>#N/A</c:v>
                </c:pt>
                <c:pt idx="5">
                  <c:v>0.01</c:v>
                </c:pt>
                <c:pt idx="6">
                  <c:v>#N/A</c:v>
                </c:pt>
                <c:pt idx="7">
                  <c:v>0.01</c:v>
                </c:pt>
                <c:pt idx="8">
                  <c:v>#N/A</c:v>
                </c:pt>
                <c:pt idx="9">
                  <c:v>0.01</c:v>
                </c:pt>
              </c:numCache>
            </c:numRef>
          </c:val>
          <c:extLst>
            <c:ext xmlns:c16="http://schemas.microsoft.com/office/drawing/2014/chart" uri="{C3380CC4-5D6E-409C-BE32-E72D297353CC}">
              <c16:uniqueId val="{00000003-57AB-4BC6-9419-62A59482082F}"/>
            </c:ext>
          </c:extLst>
        </c:ser>
        <c:ser>
          <c:idx val="4"/>
          <c:order val="4"/>
          <c:tx>
            <c:strRef>
              <c:f>データシート!$A$31</c:f>
              <c:strCache>
                <c:ptCount val="1"/>
                <c:pt idx="0">
                  <c:v>墓地特別会計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0.13</c:v>
                </c:pt>
              </c:numCache>
            </c:numRef>
          </c:val>
          <c:extLst>
            <c:ext xmlns:c16="http://schemas.microsoft.com/office/drawing/2014/chart" uri="{C3380CC4-5D6E-409C-BE32-E72D297353CC}">
              <c16:uniqueId val="{00000004-57AB-4BC6-9419-62A59482082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1.01</c:v>
                </c:pt>
                <c:pt idx="2">
                  <c:v>#N/A</c:v>
                </c:pt>
                <c:pt idx="3">
                  <c:v>0.8</c:v>
                </c:pt>
                <c:pt idx="4">
                  <c:v>#N/A</c:v>
                </c:pt>
                <c:pt idx="5">
                  <c:v>0.55000000000000004</c:v>
                </c:pt>
                <c:pt idx="6">
                  <c:v>#N/A</c:v>
                </c:pt>
                <c:pt idx="7">
                  <c:v>0.46</c:v>
                </c:pt>
                <c:pt idx="8">
                  <c:v>#N/A</c:v>
                </c:pt>
                <c:pt idx="9">
                  <c:v>0.57999999999999996</c:v>
                </c:pt>
              </c:numCache>
            </c:numRef>
          </c:val>
          <c:extLst>
            <c:ext xmlns:c16="http://schemas.microsoft.com/office/drawing/2014/chart" uri="{C3380CC4-5D6E-409C-BE32-E72D297353CC}">
              <c16:uniqueId val="{00000005-57AB-4BC6-9419-62A59482082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0.41</c:v>
                </c:pt>
                <c:pt idx="2">
                  <c:v>#N/A</c:v>
                </c:pt>
                <c:pt idx="3">
                  <c:v>0.01</c:v>
                </c:pt>
                <c:pt idx="4">
                  <c:v>#N/A</c:v>
                </c:pt>
                <c:pt idx="5">
                  <c:v>0.03</c:v>
                </c:pt>
                <c:pt idx="6">
                  <c:v>#N/A</c:v>
                </c:pt>
                <c:pt idx="7">
                  <c:v>0.72</c:v>
                </c:pt>
                <c:pt idx="8">
                  <c:v>#N/A</c:v>
                </c:pt>
                <c:pt idx="9">
                  <c:v>0.61</c:v>
                </c:pt>
              </c:numCache>
            </c:numRef>
          </c:val>
          <c:extLst>
            <c:ext xmlns:c16="http://schemas.microsoft.com/office/drawing/2014/chart" uri="{C3380CC4-5D6E-409C-BE32-E72D297353CC}">
              <c16:uniqueId val="{00000006-57AB-4BC6-9419-62A59482082F}"/>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3.93</c:v>
                </c:pt>
                <c:pt idx="2">
                  <c:v>#N/A</c:v>
                </c:pt>
                <c:pt idx="3">
                  <c:v>3.57</c:v>
                </c:pt>
                <c:pt idx="4">
                  <c:v>#N/A</c:v>
                </c:pt>
                <c:pt idx="5">
                  <c:v>3.28</c:v>
                </c:pt>
                <c:pt idx="6">
                  <c:v>#N/A</c:v>
                </c:pt>
                <c:pt idx="7">
                  <c:v>2.61</c:v>
                </c:pt>
                <c:pt idx="8">
                  <c:v>#N/A</c:v>
                </c:pt>
                <c:pt idx="9">
                  <c:v>2.5499999999999998</c:v>
                </c:pt>
              </c:numCache>
            </c:numRef>
          </c:val>
          <c:extLst>
            <c:ext xmlns:c16="http://schemas.microsoft.com/office/drawing/2014/chart" uri="{C3380CC4-5D6E-409C-BE32-E72D297353CC}">
              <c16:uniqueId val="{00000007-57AB-4BC6-9419-62A5948208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c:v>
                </c:pt>
                <c:pt idx="2">
                  <c:v>#N/A</c:v>
                </c:pt>
                <c:pt idx="3">
                  <c:v>2.3199999999999998</c:v>
                </c:pt>
                <c:pt idx="4">
                  <c:v>#N/A</c:v>
                </c:pt>
                <c:pt idx="5">
                  <c:v>2.76</c:v>
                </c:pt>
                <c:pt idx="6">
                  <c:v>#N/A</c:v>
                </c:pt>
                <c:pt idx="7">
                  <c:v>4.21</c:v>
                </c:pt>
                <c:pt idx="8">
                  <c:v>#N/A</c:v>
                </c:pt>
                <c:pt idx="9">
                  <c:v>4.54</c:v>
                </c:pt>
              </c:numCache>
            </c:numRef>
          </c:val>
          <c:extLst>
            <c:ext xmlns:c16="http://schemas.microsoft.com/office/drawing/2014/chart" uri="{C3380CC4-5D6E-409C-BE32-E72D297353CC}">
              <c16:uniqueId val="{00000008-57AB-4BC6-9419-62A5948208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12.87</c:v>
                </c:pt>
                <c:pt idx="2">
                  <c:v>#N/A</c:v>
                </c:pt>
                <c:pt idx="3">
                  <c:v>13.8</c:v>
                </c:pt>
                <c:pt idx="4">
                  <c:v>#N/A</c:v>
                </c:pt>
                <c:pt idx="5">
                  <c:v>13.97</c:v>
                </c:pt>
                <c:pt idx="6">
                  <c:v>#N/A</c:v>
                </c:pt>
                <c:pt idx="7">
                  <c:v>13.92</c:v>
                </c:pt>
                <c:pt idx="8">
                  <c:v>#N/A</c:v>
                </c:pt>
                <c:pt idx="9">
                  <c:v>13.94</c:v>
                </c:pt>
              </c:numCache>
            </c:numRef>
          </c:val>
          <c:extLst>
            <c:ext xmlns:c16="http://schemas.microsoft.com/office/drawing/2014/chart" uri="{C3380CC4-5D6E-409C-BE32-E72D297353CC}">
              <c16:uniqueId val="{00000009-57AB-4BC6-9419-62A5948208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1803</c:v>
                </c:pt>
                <c:pt idx="5">
                  <c:v>1765</c:v>
                </c:pt>
                <c:pt idx="8">
                  <c:v>1744</c:v>
                </c:pt>
                <c:pt idx="11">
                  <c:v>1947</c:v>
                </c:pt>
                <c:pt idx="14">
                  <c:v>1954</c:v>
                </c:pt>
              </c:numCache>
            </c:numRef>
          </c:val>
          <c:extLst>
            <c:ext xmlns:c16="http://schemas.microsoft.com/office/drawing/2014/chart" uri="{C3380CC4-5D6E-409C-BE32-E72D297353CC}">
              <c16:uniqueId val="{00000000-C900-4C33-B849-40428ADB38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00-4C33-B849-40428ADB38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166</c:v>
                </c:pt>
                <c:pt idx="3">
                  <c:v>184</c:v>
                </c:pt>
                <c:pt idx="6">
                  <c:v>183</c:v>
                </c:pt>
                <c:pt idx="9">
                  <c:v>182</c:v>
                </c:pt>
                <c:pt idx="12">
                  <c:v>161</c:v>
                </c:pt>
              </c:numCache>
            </c:numRef>
          </c:val>
          <c:extLst>
            <c:ext xmlns:c16="http://schemas.microsoft.com/office/drawing/2014/chart" uri="{C3380CC4-5D6E-409C-BE32-E72D297353CC}">
              <c16:uniqueId val="{00000002-C900-4C33-B849-40428ADB38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138</c:v>
                </c:pt>
                <c:pt idx="3">
                  <c:v>132</c:v>
                </c:pt>
                <c:pt idx="6">
                  <c:v>183</c:v>
                </c:pt>
                <c:pt idx="9">
                  <c:v>296</c:v>
                </c:pt>
                <c:pt idx="12">
                  <c:v>305</c:v>
                </c:pt>
              </c:numCache>
            </c:numRef>
          </c:val>
          <c:extLst>
            <c:ext xmlns:c16="http://schemas.microsoft.com/office/drawing/2014/chart" uri="{C3380CC4-5D6E-409C-BE32-E72D297353CC}">
              <c16:uniqueId val="{00000003-C900-4C33-B849-40428ADB38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405</c:v>
                </c:pt>
                <c:pt idx="3">
                  <c:v>358</c:v>
                </c:pt>
                <c:pt idx="6">
                  <c:v>319</c:v>
                </c:pt>
                <c:pt idx="9">
                  <c:v>314</c:v>
                </c:pt>
                <c:pt idx="12">
                  <c:v>295</c:v>
                </c:pt>
              </c:numCache>
            </c:numRef>
          </c:val>
          <c:extLst>
            <c:ext xmlns:c16="http://schemas.microsoft.com/office/drawing/2014/chart" uri="{C3380CC4-5D6E-409C-BE32-E72D297353CC}">
              <c16:uniqueId val="{00000004-C900-4C33-B849-40428ADB38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00-4C33-B849-40428ADB38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00-4C33-B849-40428ADB38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1798</c:v>
                </c:pt>
                <c:pt idx="3">
                  <c:v>1749</c:v>
                </c:pt>
                <c:pt idx="6">
                  <c:v>1748</c:v>
                </c:pt>
                <c:pt idx="9">
                  <c:v>1909</c:v>
                </c:pt>
                <c:pt idx="12">
                  <c:v>1924</c:v>
                </c:pt>
              </c:numCache>
            </c:numRef>
          </c:val>
          <c:extLst>
            <c:ext xmlns:c16="http://schemas.microsoft.com/office/drawing/2014/chart" uri="{C3380CC4-5D6E-409C-BE32-E72D297353CC}">
              <c16:uniqueId val="{00000007-C900-4C33-B849-40428ADB38D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704</c:v>
                </c:pt>
                <c:pt idx="2">
                  <c:v>#N/A</c:v>
                </c:pt>
                <c:pt idx="3">
                  <c:v>#N/A</c:v>
                </c:pt>
                <c:pt idx="4">
                  <c:v>658</c:v>
                </c:pt>
                <c:pt idx="5">
                  <c:v>#N/A</c:v>
                </c:pt>
                <c:pt idx="6">
                  <c:v>#N/A</c:v>
                </c:pt>
                <c:pt idx="7">
                  <c:v>689</c:v>
                </c:pt>
                <c:pt idx="8">
                  <c:v>#N/A</c:v>
                </c:pt>
                <c:pt idx="9">
                  <c:v>#N/A</c:v>
                </c:pt>
                <c:pt idx="10">
                  <c:v>754</c:v>
                </c:pt>
                <c:pt idx="11">
                  <c:v>#N/A</c:v>
                </c:pt>
                <c:pt idx="12">
                  <c:v>#N/A</c:v>
                </c:pt>
                <c:pt idx="13">
                  <c:v>731</c:v>
                </c:pt>
                <c:pt idx="14">
                  <c:v>#N/A</c:v>
                </c:pt>
              </c:numCache>
            </c:numRef>
          </c:val>
          <c:smooth val="0"/>
          <c:extLst>
            <c:ext xmlns:c16="http://schemas.microsoft.com/office/drawing/2014/chart" uri="{C3380CC4-5D6E-409C-BE32-E72D297353CC}">
              <c16:uniqueId val="{00000008-C900-4C33-B849-40428ADB38D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19596</c:v>
                </c:pt>
                <c:pt idx="5">
                  <c:v>19253</c:v>
                </c:pt>
                <c:pt idx="8">
                  <c:v>18825</c:v>
                </c:pt>
                <c:pt idx="11">
                  <c:v>18752</c:v>
                </c:pt>
                <c:pt idx="14">
                  <c:v>17874</c:v>
                </c:pt>
              </c:numCache>
            </c:numRef>
          </c:val>
          <c:extLst>
            <c:ext xmlns:c16="http://schemas.microsoft.com/office/drawing/2014/chart" uri="{C3380CC4-5D6E-409C-BE32-E72D297353CC}">
              <c16:uniqueId val="{00000000-31EC-4982-BC3A-3C9FEF84A1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3581</c:v>
                </c:pt>
                <c:pt idx="5">
                  <c:v>3794</c:v>
                </c:pt>
                <c:pt idx="8">
                  <c:v>4084</c:v>
                </c:pt>
                <c:pt idx="11">
                  <c:v>4110</c:v>
                </c:pt>
                <c:pt idx="14">
                  <c:v>4360</c:v>
                </c:pt>
              </c:numCache>
            </c:numRef>
          </c:val>
          <c:extLst>
            <c:ext xmlns:c16="http://schemas.microsoft.com/office/drawing/2014/chart" uri="{C3380CC4-5D6E-409C-BE32-E72D297353CC}">
              <c16:uniqueId val="{00000001-31EC-4982-BC3A-3C9FEF84A1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5108</c:v>
                </c:pt>
                <c:pt idx="5">
                  <c:v>4985</c:v>
                </c:pt>
                <c:pt idx="8">
                  <c:v>4347</c:v>
                </c:pt>
                <c:pt idx="11">
                  <c:v>4763</c:v>
                </c:pt>
                <c:pt idx="14">
                  <c:v>5192</c:v>
                </c:pt>
              </c:numCache>
            </c:numRef>
          </c:val>
          <c:extLst>
            <c:ext xmlns:c16="http://schemas.microsoft.com/office/drawing/2014/chart" uri="{C3380CC4-5D6E-409C-BE32-E72D297353CC}">
              <c16:uniqueId val="{00000002-31EC-4982-BC3A-3C9FEF84A1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EC-4982-BC3A-3C9FEF84A1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EC-4982-BC3A-3C9FEF84A1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c:v>
                </c:pt>
                <c:pt idx="3">
                  <c:v>55</c:v>
                </c:pt>
                <c:pt idx="6">
                  <c:v>69</c:v>
                </c:pt>
                <c:pt idx="9">
                  <c:v>85</c:v>
                </c:pt>
                <c:pt idx="12">
                  <c:v>102</c:v>
                </c:pt>
              </c:numCache>
            </c:numRef>
          </c:val>
          <c:extLst>
            <c:ext xmlns:c16="http://schemas.microsoft.com/office/drawing/2014/chart" uri="{C3380CC4-5D6E-409C-BE32-E72D297353CC}">
              <c16:uniqueId val="{00000005-31EC-4982-BC3A-3C9FEF84A1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766</c:v>
                </c:pt>
                <c:pt idx="3">
                  <c:v>641</c:v>
                </c:pt>
                <c:pt idx="6">
                  <c:v>584</c:v>
                </c:pt>
                <c:pt idx="9">
                  <c:v>465</c:v>
                </c:pt>
                <c:pt idx="12">
                  <c:v>337</c:v>
                </c:pt>
              </c:numCache>
            </c:numRef>
          </c:val>
          <c:extLst>
            <c:ext xmlns:c16="http://schemas.microsoft.com/office/drawing/2014/chart" uri="{C3380CC4-5D6E-409C-BE32-E72D297353CC}">
              <c16:uniqueId val="{00000006-31EC-4982-BC3A-3C9FEF84A1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2594</c:v>
                </c:pt>
                <c:pt idx="3">
                  <c:v>2620</c:v>
                </c:pt>
                <c:pt idx="6">
                  <c:v>2486</c:v>
                </c:pt>
                <c:pt idx="9">
                  <c:v>3000</c:v>
                </c:pt>
                <c:pt idx="12">
                  <c:v>2846</c:v>
                </c:pt>
              </c:numCache>
            </c:numRef>
          </c:val>
          <c:extLst>
            <c:ext xmlns:c16="http://schemas.microsoft.com/office/drawing/2014/chart" uri="{C3380CC4-5D6E-409C-BE32-E72D297353CC}">
              <c16:uniqueId val="{00000007-31EC-4982-BC3A-3C9FEF84A1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5758</c:v>
                </c:pt>
                <c:pt idx="3">
                  <c:v>5545</c:v>
                </c:pt>
                <c:pt idx="6">
                  <c:v>4922</c:v>
                </c:pt>
                <c:pt idx="9">
                  <c:v>4245</c:v>
                </c:pt>
                <c:pt idx="12">
                  <c:v>3844</c:v>
                </c:pt>
              </c:numCache>
            </c:numRef>
          </c:val>
          <c:extLst>
            <c:ext xmlns:c16="http://schemas.microsoft.com/office/drawing/2014/chart" uri="{C3380CC4-5D6E-409C-BE32-E72D297353CC}">
              <c16:uniqueId val="{00000008-31EC-4982-BC3A-3C9FEF84A1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1428</c:v>
                </c:pt>
                <c:pt idx="3">
                  <c:v>1260</c:v>
                </c:pt>
                <c:pt idx="6">
                  <c:v>1088</c:v>
                </c:pt>
                <c:pt idx="9">
                  <c:v>915</c:v>
                </c:pt>
                <c:pt idx="12">
                  <c:v>760</c:v>
                </c:pt>
              </c:numCache>
            </c:numRef>
          </c:val>
          <c:extLst>
            <c:ext xmlns:c16="http://schemas.microsoft.com/office/drawing/2014/chart" uri="{C3380CC4-5D6E-409C-BE32-E72D297353CC}">
              <c16:uniqueId val="{00000009-31EC-4982-BC3A-3C9FEF84A1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21117</c:v>
                </c:pt>
                <c:pt idx="3">
                  <c:v>20617</c:v>
                </c:pt>
                <c:pt idx="6">
                  <c:v>20172</c:v>
                </c:pt>
                <c:pt idx="9">
                  <c:v>20047</c:v>
                </c:pt>
                <c:pt idx="12">
                  <c:v>18995</c:v>
                </c:pt>
              </c:numCache>
            </c:numRef>
          </c:val>
          <c:extLst>
            <c:ext xmlns:c16="http://schemas.microsoft.com/office/drawing/2014/chart" uri="{C3380CC4-5D6E-409C-BE32-E72D297353CC}">
              <c16:uniqueId val="{0000000A-31EC-4982-BC3A-3C9FEF84A1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3396</c:v>
                </c:pt>
                <c:pt idx="2">
                  <c:v>#N/A</c:v>
                </c:pt>
                <c:pt idx="3">
                  <c:v>#N/A</c:v>
                </c:pt>
                <c:pt idx="4">
                  <c:v>2706</c:v>
                </c:pt>
                <c:pt idx="5">
                  <c:v>#N/A</c:v>
                </c:pt>
                <c:pt idx="6">
                  <c:v>#N/A</c:v>
                </c:pt>
                <c:pt idx="7">
                  <c:v>2065</c:v>
                </c:pt>
                <c:pt idx="8">
                  <c:v>#N/A</c:v>
                </c:pt>
                <c:pt idx="9">
                  <c:v>#N/A</c:v>
                </c:pt>
                <c:pt idx="10">
                  <c:v>1132</c:v>
                </c:pt>
                <c:pt idx="11">
                  <c:v>#N/A</c:v>
                </c:pt>
                <c:pt idx="12">
                  <c:v>#N/A</c:v>
                </c:pt>
                <c:pt idx="13">
                  <c:v>0</c:v>
                </c:pt>
                <c:pt idx="14">
                  <c:v>#N/A</c:v>
                </c:pt>
              </c:numCache>
            </c:numRef>
          </c:val>
          <c:smooth val="0"/>
          <c:extLst>
            <c:ext xmlns:c16="http://schemas.microsoft.com/office/drawing/2014/chart" uri="{C3380CC4-5D6E-409C-BE32-E72D297353CC}">
              <c16:uniqueId val="{0000000B-31EC-4982-BC3A-3C9FEF84A1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2138</c:v>
                </c:pt>
                <c:pt idx="1">
                  <c:v>2241</c:v>
                </c:pt>
                <c:pt idx="2">
                  <c:v>2304</c:v>
                </c:pt>
              </c:numCache>
            </c:numRef>
          </c:val>
          <c:extLst>
            <c:ext xmlns:c16="http://schemas.microsoft.com/office/drawing/2014/chart" uri="{C3380CC4-5D6E-409C-BE32-E72D297353CC}">
              <c16:uniqueId val="{00000000-D7EF-46AC-A5A4-7A362C3898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331</c:v>
                </c:pt>
                <c:pt idx="1">
                  <c:v>623</c:v>
                </c:pt>
                <c:pt idx="2">
                  <c:v>524</c:v>
                </c:pt>
              </c:numCache>
            </c:numRef>
          </c:val>
          <c:extLst>
            <c:ext xmlns:c16="http://schemas.microsoft.com/office/drawing/2014/chart" uri="{C3380CC4-5D6E-409C-BE32-E72D297353CC}">
              <c16:uniqueId val="{00000001-D7EF-46AC-A5A4-7A362C3898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897</c:v>
                </c:pt>
                <c:pt idx="1">
                  <c:v>951</c:v>
                </c:pt>
                <c:pt idx="2">
                  <c:v>1345</c:v>
                </c:pt>
              </c:numCache>
            </c:numRef>
          </c:val>
          <c:extLst>
            <c:ext xmlns:c16="http://schemas.microsoft.com/office/drawing/2014/chart" uri="{C3380CC4-5D6E-409C-BE32-E72D297353CC}">
              <c16:uniqueId val="{00000002-D7EF-46AC-A5A4-7A362C3898D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より野々市中央地区整備事業の図書館（カレード）、公民館（カミーノ）に係る起債の元金償還が始まったものの、他に大型の償還開始事業もなく既往債の償還が進行したため、前年度より実質公債費比率の分子はわずかながら減少し、比率は改善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年度は大きな新発債の発行も無く、野々市中央地区整備事業の起債償還が始まるなど既往債の償還が進行したため地方債残高は</a:t>
          </a:r>
          <a:r>
            <a:rPr kumimoji="1" lang="en-US" altLang="ja-JP" sz="1400">
              <a:latin typeface="ＭＳ ゴシック" pitchFamily="49" charset="-128"/>
              <a:ea typeface="ＭＳ ゴシック" pitchFamily="49" charset="-128"/>
            </a:rPr>
            <a:t>1,052</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また、教育施設整備基金へ</a:t>
          </a:r>
          <a:r>
            <a:rPr kumimoji="1" lang="en-US" altLang="ja-JP" sz="1400">
              <a:latin typeface="ＭＳ ゴシック" pitchFamily="49" charset="-128"/>
              <a:ea typeface="ＭＳ ゴシック" pitchFamily="49" charset="-128"/>
            </a:rPr>
            <a:t>300</a:t>
          </a:r>
          <a:r>
            <a:rPr kumimoji="1" lang="ja-JP" altLang="en-US" sz="1400">
              <a:latin typeface="ＭＳ ゴシック" pitchFamily="49" charset="-128"/>
              <a:ea typeface="ＭＳ ゴシック" pitchFamily="49" charset="-128"/>
            </a:rPr>
            <a:t>百万円、減債基金へ</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百万円を新たに積み立てたほか、都市計画税の税率見直しによる充当可能特定収入の増により将来負担比率の分子は減少し、比率は大幅に改善した。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の老朽化に伴う改修事業など多額の起債の発行を伴う事業により比率が上昇することが考えられることから、これまで以上に行財政運営の合理化、効率化を図り、将来負担の抑制に努め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石川県野々市市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経常経費の増加等による財源不足への対応として財政調整基金を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億円、公債費の増への対応として減債基金を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億円取り崩した一方で、今後の教育施設老朽化対応に備えるために教育施設整備基金に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億円、前年の決算剰余金を財政調整基金に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億円、広域斎場施設の整備に備え広域斎場施設整備基金に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事業の見直し・統廃合など歳出の合理化等行財政改革を推進し、基金の取り崩しに頼らない財政運営を目指す。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基金の使途の明確化を図るために、財政調整基金に積み立てず、個々の特定目的基金に積み立てていくことを予定している。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教育施設整備基金：教育施設の整備のために要する経費の財源を積み立てるもの。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広域斎場施設整備基金：広域斎場施設の整備のために要する経費の財源を積み立てるもの。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教育施設整備基金：今後の教育施設の老朽化に備えるため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億円を積み増ししたことによる増。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広域斎場施設整備基金：今後の広域斎場施設整備に備えるため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億円を積み増ししたことによる増。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教育施設整備基金：今後の教育施設の改修状況により取り崩しが続く場合は積み増しを行う。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広域斎場施設整備基金：今後の広域斎場施設整備に備え、数年は引き続き積み増しを行う。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財政調整基金については経常経費の増加による財源不足への対応として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億円取り崩した一方で、決算剰余金を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災害や不況など不測の事態に対応できるよう最低限度の基金を確保するよう努める。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大型事業（野々市中央地区整備事業）の償還開始に伴い、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基金利子の積立を継続し、大型事業の償還開始や繰上償還など公債費負担の軽減に備える。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F85F772-BF11-4445-91FC-C812CFAFC47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67DB0BE-881C-42CA-BE08-DF079009A62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9A08914-7526-4B90-A9B5-BBE345790AD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33D5EAF-E8C3-4103-84B7-8E6784D8E66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21BF300-5242-429F-A9D0-4E8633E93C7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CBC38AA-6A5A-45C1-83CF-A97967DA2FA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9138B24-8442-4C37-BC07-DE719D82371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5FF4D57-1449-439C-AEE4-62B8CEBE3C98}"/>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1D2FDC8-5D01-4B31-BFCB-A44E23FC9F49}"/>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94DB42D-42EB-41E9-9582-69EDA3CBD68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54,130
53,538
13.56
21,269,400
20,609,332
555,718
11,883,639
18,994,678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69CFAF2-6264-4A3C-B237-797D91F8430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D53ECC8-BA41-4E6A-9B4E-A9E5DE9BF6D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84E3CC2-6FC0-4504-8CBD-7C9BC06139E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7A7A4C2-6AAE-4969-8B01-6952CC47AA38}"/>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B585506-A443-47CE-BC3F-6E163F70F6C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F7B5AD0-DA1E-4D2B-AEA4-E379D8D2E5C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805C6D6-36B4-41FA-8CD6-0A357381193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359F2FB-824B-447F-B0D2-1F0ABE731EB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3812AD7-D65F-4B96-9C18-DD3FD923E0B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93EA5C9-7B46-4DB4-B754-25FB26CC747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A224F80-38CA-44B6-A1E9-783C3DFB2D8B}"/>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D464900-A695-4848-A36F-8499CFA9D0AD}"/>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1863FF8-B35A-456A-B93A-B65CAC8723E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A304498-69BD-4578-BBCF-CF5A69E3771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A0C4EA02-42E3-4706-BB4B-4AD7D4C3C7D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E46E879-CE23-4451-BEE3-DCABBA6717B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7A74A7B-6DB2-4883-BD2D-3D681BC0FE8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ACED0FC-E72A-4F9B-B820-B816336FC23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079F640-32ED-4790-8AD7-A5BD628B2D6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BA43CC2-B58D-4FC6-B29A-E37CEEBCD19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5D01172-7EB9-4AA7-A99B-CA6578BE0A0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53EE54D-B909-4CBB-BE49-2F4E4D1ABD4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3332CCE-A8A4-48B7-9D0B-CF6CE6733AA3}"/>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D602A8C-90CF-4610-8CCC-A6640D465BF7}"/>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6CBBD13-3A3E-4662-A117-EAD982468AF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9487425-727E-46C2-9EED-AA7915E1E0C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8E4FBB8-5F86-4779-9551-17AABAE6412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BBB3026-360D-4E8A-B843-020B286E8F2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E635EA4-C679-4559-B82D-5AAF1436747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74ADB75-F38C-4E85-B3E2-DB3C0E977C5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BFE555A-8CDD-4B4D-A09D-7FF645F7EC4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C22FC16-9FD9-4ACA-BCE3-A36B911B095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0FDEEA4-E8C1-4785-969C-13D44592A01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BC92C91-D1D9-491F-8CB5-ABB4E241F06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8B3147A-B6EA-43AC-B885-7F83FD5E3E7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0798E20-447F-41DB-B7D1-61241E5A9E9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21137D6-6CBD-4CC8-87DF-24A69F3E552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個人住民税を中心に税収は増加傾向にあるものの、それ以上に人口増加に伴う財政需要の増により財政力指数は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悪化した。</a:t>
          </a:r>
        </a:p>
        <a:p>
          <a:r>
            <a:rPr kumimoji="1" lang="ja-JP" altLang="en-US" sz="1300">
              <a:latin typeface="ＭＳ Ｐゴシック" panose="020B0600070205080204" pitchFamily="50" charset="-128"/>
              <a:ea typeface="ＭＳ Ｐゴシック" panose="020B0600070205080204" pitchFamily="50" charset="-128"/>
            </a:rPr>
            <a:t>　財政力指数は類似団体平均を上回る水準を保っているものの、今後も引き続き歳出の見直しや徴収強化等による安定した税収の確保を図り、更なる財政基盤の強化に努める。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1A2B3A1-165B-4DC3-B041-D23498F114D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2439A55-CA56-470B-9930-182BDA74EE0B}"/>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28AA6A4-5296-438A-99BF-006C46BDE749}"/>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BBD0397-3DC3-4077-AFA3-BD17FCFA9A6D}"/>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7CE62A0B-4B4A-47CF-8562-67E2AD1A93B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248BF49-54FB-488B-A262-C7479C7FD71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22F534E-A99B-4E37-B216-654EEE2162C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FB05F57-2238-4E2C-B321-6EE4C581BAB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ECC14115-DC3D-48F9-94C2-E8DE7635A891}"/>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CD821B9-CF66-4DDD-81C3-FF4732A773C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F90F46E-DC5D-4309-844B-FADBCC3BE5CF}"/>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801A0595-7D42-41AE-BC81-C48BCA8463E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CDAF5D17-148C-49E1-B991-6A1678A3889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327444F9-7749-4DAA-B843-C44ED54D78A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055D0BE-F5DE-407B-AD7F-E63911D9C56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6DD79DFC-9BAD-4FDC-BBEC-A867F003C745}"/>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79CC9F67-D9BB-47B1-9ABB-16E7980BD63B}"/>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453C90B0-0DD1-4424-8CF5-EA24ED3F2F31}"/>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187847FC-C330-4B40-89E5-97C9491A4A51}"/>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FC8CDA47-4457-41DB-B16C-B1274AFD75D5}"/>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6DA7053D-7646-483E-9250-4B6CE9E3E795}"/>
            </a:ext>
          </a:extLst>
        </xdr:cNvPr>
        <xdr:cNvCxnSpPr/>
      </xdr:nvCxnSpPr>
      <xdr:spPr>
        <a:xfrm>
          <a:off x="4114800" y="692467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C0E52DA4-1EE6-47B9-ACD8-3EF100CDB8D6}"/>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5C083C67-C03C-4CAD-BF19-E54F6D1C4C6D}"/>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6B63065B-48D3-447B-9CB7-FB8D005929C7}"/>
            </a:ext>
          </a:extLst>
        </xdr:cNvPr>
        <xdr:cNvCxnSpPr/>
      </xdr:nvCxnSpPr>
      <xdr:spPr>
        <a:xfrm>
          <a:off x="3225800" y="68844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709DBC62-A2D2-496C-9653-E0EAB30C96A9}"/>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A212F7A9-1F88-47E5-BDF4-14B610B5559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4DA679CA-D8C2-43BA-8523-61323C61E8AF}"/>
            </a:ext>
          </a:extLst>
        </xdr:cNvPr>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DB17F231-8198-4A5B-A391-C72C18984376}"/>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B79AD001-5447-48FE-8C0E-54A10B2EA7D5}"/>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7F5A488B-F7C8-4BB0-AEE4-B8DF8C4D1380}"/>
            </a:ext>
          </a:extLst>
        </xdr:cNvPr>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E13B7BA3-7AED-4FB0-BCB4-2F3859CC226C}"/>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47651018-389B-4CA1-91CD-3503B6CEEFFD}"/>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3A3A80C0-DB65-419F-A9EB-AEA18B84E15F}"/>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67DF95BA-8519-4A5A-B4A4-A5D6E65DDA72}"/>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4D0D5FE-FC95-47B2-8EB2-A8FF6A087B0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BBCB0D24-1D9B-4959-B757-C90C91D62EE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1D22E78-2AAF-4C33-84C7-D074D3E0F81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67B01E2-9026-45F2-AF75-0AC82FA51E0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D90D382-033B-472F-9BF6-B735F30E551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24B84542-CEA1-4C2E-B655-5EE9F2316078}"/>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FBB43A71-A431-411A-B93A-8220553FE0B3}"/>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A21D0BB7-1234-425B-915C-56D52D42B088}"/>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DF7D1CC1-D151-4543-B50B-A7AE9A2043C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FAE532AE-3FC3-4840-A997-782932B2A3D7}"/>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E0EA3DD3-0505-424D-BABC-26EFA427A5A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6DC97722-59F5-4847-8C74-3D5EB61694AC}"/>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29E1D9CC-1CAC-48F1-8D3E-A3A22AC50EF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168580D1-2977-43A2-A740-AE4D21B4C038}"/>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B1EBBAE3-A575-49A7-AF06-EF86136B74F8}"/>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A91337F-E8E6-450D-B57A-902A32E1690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D9BBE93A-6392-4EE5-8123-827BED758D5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37BA8A2-11F4-4CAD-9F2B-D710417FFCB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E149D222-AC47-4270-8F67-67144521F95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0461481-3A83-4CA9-B38D-2CB6ABBF7409}"/>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CCC47366-C521-4E88-98EC-B65678138002}"/>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4E87B6EC-1A79-40A7-B520-DD308A63108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70600906-EF6A-4319-AAAA-770BD117DCD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8DA6DE6C-68C8-4BD7-A5E7-0F9543D5E34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F0DC9383-4F80-4056-B239-4A43A6B791E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F335C5A0-6CFB-4B29-9F6E-FA1E097A53E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F9AFFCA-D66B-42AD-A706-4793ECDCE01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F29709A3-3819-4AFF-8213-1DF29C22E0F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歳出において、大型事業（野々市中央地区整備事業）の償還開始などにより公債費が約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億円の増、また、消防等一部事務組合において、人件費の増や負担割合の見直しなどにより補助費が約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億円の増となったことから、経常収支比率は前年度より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ポイント上回る結果となっていることから、今後も引き続き人件費の抑制など歳出のスリム化を推進し、義務的経費の削減に努める。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222D065-B2DE-42F5-9234-AD14316EB6E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8C9FBEB-E69D-4513-A65E-9855F367B92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8043E792-BFE1-4BA7-97D4-6EC0B75C12D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9D2CA7A4-1F93-4AF9-BF1B-38C520BEF9D3}"/>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1641749-E546-4204-A237-DF5F7656E50A}"/>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C01623B0-45FA-4BC6-98F9-95B3BB9D7F93}"/>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6A218C6B-97CB-4D8B-835E-D367CB8EED43}"/>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11255030-74D8-45B2-9127-478A5F198539}"/>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44814214-863C-44DF-AA8B-E177E00C5113}"/>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BED7ED67-C212-4B17-BC88-0D141CAFA097}"/>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E1C78EA6-1DC7-4D93-BEFF-6A0A972D1CD7}"/>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9506BE96-DBA3-409D-85ED-0D8D1E7AD50E}"/>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8096FBA5-B70A-48A1-A312-099D35AEDB18}"/>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ECDC067-EB7B-41DE-B9E7-7AB372E6B0B3}"/>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20BECBBE-6191-4A5D-8D33-36A74C348C8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EC9CACAE-2038-489C-900A-4DDAD3C68335}"/>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91FFCED0-78E6-42B7-B4EB-07E5608DF0F6}"/>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36AA08BC-CFFE-4997-81E3-FF74D97E9937}"/>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1CD71563-6824-4E75-8C0A-8CF6CEF1B039}"/>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7D739BA1-5978-40BD-B45B-1FD1F8FB6735}"/>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6F54406A-71B6-4730-958B-57BA526DE6D2}"/>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65</xdr:row>
      <xdr:rowOff>44873</xdr:rowOff>
    </xdr:to>
    <xdr:cxnSp macro="">
      <xdr:nvCxnSpPr>
        <xdr:cNvPr id="132" name="直線コネクタ 131">
          <a:extLst>
            <a:ext uri="{FF2B5EF4-FFF2-40B4-BE49-F238E27FC236}">
              <a16:creationId xmlns:a16="http://schemas.microsoft.com/office/drawing/2014/main" id="{C8840793-1F38-4FFE-8A79-4DBA8C8ADE26}"/>
            </a:ext>
          </a:extLst>
        </xdr:cNvPr>
        <xdr:cNvCxnSpPr/>
      </xdr:nvCxnSpPr>
      <xdr:spPr>
        <a:xfrm>
          <a:off x="4114800" y="10778913"/>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380F774D-9DDD-42FA-B055-9AC5C54D8399}"/>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C24096E7-932E-4CBB-8A85-67FFEDD1BEBC}"/>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65</xdr:row>
      <xdr:rowOff>133350</xdr:rowOff>
    </xdr:to>
    <xdr:cxnSp macro="">
      <xdr:nvCxnSpPr>
        <xdr:cNvPr id="135" name="直線コネクタ 134">
          <a:extLst>
            <a:ext uri="{FF2B5EF4-FFF2-40B4-BE49-F238E27FC236}">
              <a16:creationId xmlns:a16="http://schemas.microsoft.com/office/drawing/2014/main" id="{375074C4-CBC1-43E5-84ED-DC353CF89B42}"/>
            </a:ext>
          </a:extLst>
        </xdr:cNvPr>
        <xdr:cNvCxnSpPr/>
      </xdr:nvCxnSpPr>
      <xdr:spPr>
        <a:xfrm flipV="1">
          <a:off x="3225800" y="10778913"/>
          <a:ext cx="8890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BEBC3561-572F-4127-985F-A95A8363900A}"/>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BA8A2F16-6006-4873-8389-6790764BFA5B}"/>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50377</xdr:rowOff>
    </xdr:to>
    <xdr:cxnSp macro="">
      <xdr:nvCxnSpPr>
        <xdr:cNvPr id="138" name="直線コネクタ 137">
          <a:extLst>
            <a:ext uri="{FF2B5EF4-FFF2-40B4-BE49-F238E27FC236}">
              <a16:creationId xmlns:a16="http://schemas.microsoft.com/office/drawing/2014/main" id="{9A3CFACC-8719-445C-ABA2-7558A0F87A3A}"/>
            </a:ext>
          </a:extLst>
        </xdr:cNvPr>
        <xdr:cNvCxnSpPr/>
      </xdr:nvCxnSpPr>
      <xdr:spPr>
        <a:xfrm flipV="1">
          <a:off x="2336800" y="112776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BCDAA8D7-304A-4596-AEBE-2E1C78B88315}"/>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683CA54E-C3EE-4A03-8670-89A8CA391ACC}"/>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50377</xdr:rowOff>
    </xdr:to>
    <xdr:cxnSp macro="">
      <xdr:nvCxnSpPr>
        <xdr:cNvPr id="141" name="直線コネクタ 140">
          <a:extLst>
            <a:ext uri="{FF2B5EF4-FFF2-40B4-BE49-F238E27FC236}">
              <a16:creationId xmlns:a16="http://schemas.microsoft.com/office/drawing/2014/main" id="{72034B78-7B3A-4096-8372-8C4B71F68724}"/>
            </a:ext>
          </a:extLst>
        </xdr:cNvPr>
        <xdr:cNvCxnSpPr/>
      </xdr:nvCxnSpPr>
      <xdr:spPr>
        <a:xfrm>
          <a:off x="1447800" y="112615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6CC8B548-4CCF-42E9-A7F4-CCA1C1C0071B}"/>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AA5BD661-7F71-4E37-B848-3EF7EC43909C}"/>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6E3BDC69-0409-4BE1-B2CF-5568174AFFFB}"/>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1667D2D8-F98B-43CE-8A52-BBE5B7556DDA}"/>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6CCB354-F9E7-45D5-BD56-CD51CE042C2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D37448E-BB28-4871-BF9C-962F21E250D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460EAD3-B315-4869-A97D-AB10E6BC2AB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B345CF5-6116-4A20-9352-6851207ADEE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9560DE3-1781-4AF9-8EA9-1CF911284A9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1" name="楕円 150">
          <a:extLst>
            <a:ext uri="{FF2B5EF4-FFF2-40B4-BE49-F238E27FC236}">
              <a16:creationId xmlns:a16="http://schemas.microsoft.com/office/drawing/2014/main" id="{F29A0991-928D-42EA-9816-CB34C342B757}"/>
            </a:ext>
          </a:extLst>
        </xdr:cNvPr>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2" name="財政構造の弾力性該当値テキスト">
          <a:extLst>
            <a:ext uri="{FF2B5EF4-FFF2-40B4-BE49-F238E27FC236}">
              <a16:creationId xmlns:a16="http://schemas.microsoft.com/office/drawing/2014/main" id="{5B1705B4-421A-437E-B815-8F7014323AE2}"/>
            </a:ext>
          </a:extLst>
        </xdr:cNvPr>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a:extLst>
            <a:ext uri="{FF2B5EF4-FFF2-40B4-BE49-F238E27FC236}">
              <a16:creationId xmlns:a16="http://schemas.microsoft.com/office/drawing/2014/main" id="{28415341-36D1-444D-B154-81A0763386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4" name="テキスト ボックス 153">
          <a:extLst>
            <a:ext uri="{FF2B5EF4-FFF2-40B4-BE49-F238E27FC236}">
              <a16:creationId xmlns:a16="http://schemas.microsoft.com/office/drawing/2014/main" id="{4228808C-A8D7-462B-B63A-58A41F292B7A}"/>
            </a:ext>
          </a:extLst>
        </xdr:cNvPr>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5" name="楕円 154">
          <a:extLst>
            <a:ext uri="{FF2B5EF4-FFF2-40B4-BE49-F238E27FC236}">
              <a16:creationId xmlns:a16="http://schemas.microsoft.com/office/drawing/2014/main" id="{C30109CB-5C4C-42C4-8CEC-FE0850B1C61F}"/>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6" name="テキスト ボックス 155">
          <a:extLst>
            <a:ext uri="{FF2B5EF4-FFF2-40B4-BE49-F238E27FC236}">
              <a16:creationId xmlns:a16="http://schemas.microsoft.com/office/drawing/2014/main" id="{5FDFD7C0-1E30-4E40-8051-B12DA4D50FD6}"/>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macro="" textlink="">
      <xdr:nvSpPr>
        <xdr:cNvPr id="157" name="楕円 156">
          <a:extLst>
            <a:ext uri="{FF2B5EF4-FFF2-40B4-BE49-F238E27FC236}">
              <a16:creationId xmlns:a16="http://schemas.microsoft.com/office/drawing/2014/main" id="{CA95843D-6F53-43D8-8B72-034487BC1272}"/>
            </a:ext>
          </a:extLst>
        </xdr:cNvPr>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macro="" textlink="">
      <xdr:nvSpPr>
        <xdr:cNvPr id="158" name="テキスト ボックス 157">
          <a:extLst>
            <a:ext uri="{FF2B5EF4-FFF2-40B4-BE49-F238E27FC236}">
              <a16:creationId xmlns:a16="http://schemas.microsoft.com/office/drawing/2014/main" id="{9A7EF686-7107-4A78-8A95-569F160AA5EC}"/>
            </a:ext>
          </a:extLst>
        </xdr:cNvPr>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9" name="楕円 158">
          <a:extLst>
            <a:ext uri="{FF2B5EF4-FFF2-40B4-BE49-F238E27FC236}">
              <a16:creationId xmlns:a16="http://schemas.microsoft.com/office/drawing/2014/main" id="{188075A5-FA0B-4B9D-A282-EFA6249699EF}"/>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0" name="テキスト ボックス 159">
          <a:extLst>
            <a:ext uri="{FF2B5EF4-FFF2-40B4-BE49-F238E27FC236}">
              <a16:creationId xmlns:a16="http://schemas.microsoft.com/office/drawing/2014/main" id="{813AAECF-D6B8-443F-A11B-09B267677187}"/>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C41BB76C-458D-46EB-9C59-E15343C218AC}"/>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925D6A1A-580E-4D45-A3C2-0EB44960CE0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6521AF2C-02D9-47D9-869F-8D59A611048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38CAD41F-D4D1-4E17-A99A-DFA84852CDF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EFE55D8-B403-4BB1-B80C-4806FADE153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CDFF31D0-10A6-45A3-B055-E7461029DEF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29552568-BBBE-4BDD-A0A6-609AC5F283E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5EEA6B3E-EE60-4D5B-95C5-1BB8170302E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1B5BA4E0-3502-45D1-A538-7C372F75B9F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C2029BFB-A0D2-4CDE-8FF7-B0C46F8FBDB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C6B49527-3532-4D94-8AE9-C35CBD81BD1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87564968-ABBF-4505-AC0E-08FAB095EA8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45A7DDE9-69AC-4FFF-B1E7-9659991DEFC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類似団体平均、全国平均及び石川県平均の数値を下回っているのは、ゴミ処理業務や消防業務を一部事務組合で行っていることにより人件費が抑えられているためである。</a:t>
          </a:r>
        </a:p>
        <a:p>
          <a:r>
            <a:rPr kumimoji="1" lang="ja-JP" altLang="en-US" sz="1300">
              <a:latin typeface="ＭＳ Ｐゴシック" panose="020B0600070205080204" pitchFamily="50" charset="-128"/>
              <a:ea typeface="ＭＳ Ｐゴシック" panose="020B0600070205080204" pitchFamily="50" charset="-128"/>
            </a:rPr>
            <a:t>　今後は老朽化が進む公共施設の維持・修繕に今まで以上に費用がかかることが予想されるため、引き続き効率的な職員配置、事業見直しによる経費の節減や不要不急な事務事業の見直しを行うことにより、コスト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E285F2C6-E658-46AF-B3D0-A904656B1AB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F0D0E692-5741-4947-B2DB-D87BB7CE37F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18DF0C58-73F2-4785-B84C-8BC0598A443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AE5B86CB-6323-401A-B019-93DB4D2D34FD}"/>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878D6EBE-D2D0-4C14-9229-BE8E28CC253A}"/>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CEC0258F-D223-4EF5-AEF1-8B9EB2915425}"/>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E1743DE7-2FC4-4D3D-B58A-9350F66F3934}"/>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162BEB1C-FE56-4A37-A7DB-A5A1C1B8B0BC}"/>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896B121A-C41E-4093-82F3-D8FB2410070B}"/>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7B00C636-8BC7-4AA3-A00F-C1DA57458BCA}"/>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A6BDB3CD-F63D-4AAB-8DFE-37A7A8903F35}"/>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7714205F-BB8D-43C2-8CE0-14D51E8B4B93}"/>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20EA82EC-ACF0-4DF0-8AC3-9086ACAE13B6}"/>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6D7E5CB9-AEBF-4B10-AC83-2963C1AEBA56}"/>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80CCE6A6-213B-4423-8F63-63878D62489F}"/>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55ECE147-1DB5-48C9-A954-8E2769D3512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55508B8B-0576-4552-A15C-5FEDF8D67A9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2BDDDBF3-5CAC-4823-864B-536952098EE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A9A82FDD-66CC-4CD7-8C5F-B5D03CA90C69}"/>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541984D7-C642-4A74-8B5C-71BB8059E33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AC3B3C29-7A8E-426B-9F13-B086067FC3B6}"/>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33B76485-E228-43B0-9760-E26D8ADA34D5}"/>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190DA4C6-EFF7-4FEB-99FD-BF3149F12B1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60432</xdr:rowOff>
    </xdr:from>
    <xdr:to>
      <xdr:col>23</xdr:col>
      <xdr:colOff>133350</xdr:colOff>
      <xdr:row>81</xdr:row>
      <xdr:rowOff>63443</xdr:rowOff>
    </xdr:to>
    <xdr:cxnSp macro="">
      <xdr:nvCxnSpPr>
        <xdr:cNvPr id="197" name="直線コネクタ 196">
          <a:extLst>
            <a:ext uri="{FF2B5EF4-FFF2-40B4-BE49-F238E27FC236}">
              <a16:creationId xmlns:a16="http://schemas.microsoft.com/office/drawing/2014/main" id="{E23023E3-53E2-4BF5-9EF7-A066F054AA6D}"/>
            </a:ext>
          </a:extLst>
        </xdr:cNvPr>
        <xdr:cNvCxnSpPr/>
      </xdr:nvCxnSpPr>
      <xdr:spPr>
        <a:xfrm flipV="1">
          <a:off x="4114800" y="13947882"/>
          <a:ext cx="8382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6689A2A6-7ED4-4E35-8DC2-719B3AFDCFC5}"/>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DF29D5BE-47CB-46FE-B6C9-36FBE2C4B1BF}"/>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63443</xdr:rowOff>
    </xdr:from>
    <xdr:to>
      <xdr:col>19</xdr:col>
      <xdr:colOff>133350</xdr:colOff>
      <xdr:row>81</xdr:row>
      <xdr:rowOff>86091</xdr:rowOff>
    </xdr:to>
    <xdr:cxnSp macro="">
      <xdr:nvCxnSpPr>
        <xdr:cNvPr id="200" name="直線コネクタ 199">
          <a:extLst>
            <a:ext uri="{FF2B5EF4-FFF2-40B4-BE49-F238E27FC236}">
              <a16:creationId xmlns:a16="http://schemas.microsoft.com/office/drawing/2014/main" id="{14E35ED8-2A38-4519-B071-A167B54C91D9}"/>
            </a:ext>
          </a:extLst>
        </xdr:cNvPr>
        <xdr:cNvCxnSpPr/>
      </xdr:nvCxnSpPr>
      <xdr:spPr>
        <a:xfrm flipV="1">
          <a:off x="3225800" y="13950893"/>
          <a:ext cx="8890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C0975B1C-95A1-4E11-B502-F75D41A90023}"/>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42FB67C9-7F9B-4E62-85E3-F14E3B0F0C04}"/>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150760</xdr:rowOff>
    </xdr:from>
    <xdr:to>
      <xdr:col>15</xdr:col>
      <xdr:colOff>82550</xdr:colOff>
      <xdr:row>81</xdr:row>
      <xdr:rowOff>86091</xdr:rowOff>
    </xdr:to>
    <xdr:cxnSp macro="">
      <xdr:nvCxnSpPr>
        <xdr:cNvPr id="203" name="直線コネクタ 202">
          <a:extLst>
            <a:ext uri="{FF2B5EF4-FFF2-40B4-BE49-F238E27FC236}">
              <a16:creationId xmlns:a16="http://schemas.microsoft.com/office/drawing/2014/main" id="{9E2C02F4-73CE-4DC0-8431-B8CC78CFF6D3}"/>
            </a:ext>
          </a:extLst>
        </xdr:cNvPr>
        <xdr:cNvCxnSpPr/>
      </xdr:nvCxnSpPr>
      <xdr:spPr>
        <a:xfrm>
          <a:off x="2336800" y="13866760"/>
          <a:ext cx="889000" cy="10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54DB364C-405C-464F-BE09-2D8423A5854F}"/>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BE338441-C724-49E2-8B72-B5D9118DB005}"/>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114105</xdr:rowOff>
    </xdr:from>
    <xdr:to>
      <xdr:col>11</xdr:col>
      <xdr:colOff>31750</xdr:colOff>
      <xdr:row>80</xdr:row>
      <xdr:rowOff>150760</xdr:rowOff>
    </xdr:to>
    <xdr:cxnSp macro="">
      <xdr:nvCxnSpPr>
        <xdr:cNvPr id="206" name="直線コネクタ 205">
          <a:extLst>
            <a:ext uri="{FF2B5EF4-FFF2-40B4-BE49-F238E27FC236}">
              <a16:creationId xmlns:a16="http://schemas.microsoft.com/office/drawing/2014/main" id="{900A55F9-1CE8-4596-AFC0-6B5AE58D10A1}"/>
            </a:ext>
          </a:extLst>
        </xdr:cNvPr>
        <xdr:cNvCxnSpPr/>
      </xdr:nvCxnSpPr>
      <xdr:spPr>
        <a:xfrm>
          <a:off x="1447800" y="13830105"/>
          <a:ext cx="8890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48DFDD38-E955-4E96-B7D1-E909FDA14A2E}"/>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9AFFA89E-8F22-46AB-9A6F-03A57BE58B9A}"/>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F6AD086F-EE98-4B6A-A5E0-03A91F67AEF3}"/>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1C762716-E5D3-4882-872D-1C473B88DA45}"/>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960E0EF-EA5C-4C9C-BBC1-CC331992385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31D3AF2-965B-444C-AF67-95FFD8CBEBB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4D949F7-F9C5-4D0B-A9FF-73395E1A30D9}"/>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219A5A0-6FEE-4513-9DF4-4D0A99E64C4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55716E67-34D8-46D9-9717-8E7303D7EBA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9632</xdr:rowOff>
    </xdr:from>
    <xdr:to>
      <xdr:col>23</xdr:col>
      <xdr:colOff>184150</xdr:colOff>
      <xdr:row>81</xdr:row>
      <xdr:rowOff>111232</xdr:rowOff>
    </xdr:to>
    <xdr:sp macro="" textlink="">
      <xdr:nvSpPr>
        <xdr:cNvPr id="216" name="楕円 215">
          <a:extLst>
            <a:ext uri="{FF2B5EF4-FFF2-40B4-BE49-F238E27FC236}">
              <a16:creationId xmlns:a16="http://schemas.microsoft.com/office/drawing/2014/main" id="{70B46EA8-CBCE-4734-961E-C50BE1CF6539}"/>
            </a:ext>
          </a:extLst>
        </xdr:cNvPr>
        <xdr:cNvSpPr/>
      </xdr:nvSpPr>
      <xdr:spPr>
        <a:xfrm>
          <a:off x="4902200" y="138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102359</xdr:rowOff>
    </xdr:from>
    <xdr:ext cx="762000" cy="259045"/>
    <xdr:sp macro="" textlink="">
      <xdr:nvSpPr>
        <xdr:cNvPr id="217" name="人件費・物件費等の状況該当値テキスト">
          <a:extLst>
            <a:ext uri="{FF2B5EF4-FFF2-40B4-BE49-F238E27FC236}">
              <a16:creationId xmlns:a16="http://schemas.microsoft.com/office/drawing/2014/main" id="{3500B461-3344-4EE7-BE6C-6580CB5D1B9D}"/>
            </a:ext>
          </a:extLst>
        </xdr:cNvPr>
        <xdr:cNvSpPr txBox="1"/>
      </xdr:nvSpPr>
      <xdr:spPr>
        <a:xfrm>
          <a:off x="5041900" y="1381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12643</xdr:rowOff>
    </xdr:from>
    <xdr:to>
      <xdr:col>19</xdr:col>
      <xdr:colOff>184150</xdr:colOff>
      <xdr:row>81</xdr:row>
      <xdr:rowOff>114243</xdr:rowOff>
    </xdr:to>
    <xdr:sp macro="" textlink="">
      <xdr:nvSpPr>
        <xdr:cNvPr id="218" name="楕円 217">
          <a:extLst>
            <a:ext uri="{FF2B5EF4-FFF2-40B4-BE49-F238E27FC236}">
              <a16:creationId xmlns:a16="http://schemas.microsoft.com/office/drawing/2014/main" id="{2996216E-FB67-481B-877B-905C0372875F}"/>
            </a:ext>
          </a:extLst>
        </xdr:cNvPr>
        <xdr:cNvSpPr/>
      </xdr:nvSpPr>
      <xdr:spPr>
        <a:xfrm>
          <a:off x="4064000" y="1390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124420</xdr:rowOff>
    </xdr:from>
    <xdr:ext cx="736600" cy="259045"/>
    <xdr:sp macro="" textlink="">
      <xdr:nvSpPr>
        <xdr:cNvPr id="219" name="テキスト ボックス 218">
          <a:extLst>
            <a:ext uri="{FF2B5EF4-FFF2-40B4-BE49-F238E27FC236}">
              <a16:creationId xmlns:a16="http://schemas.microsoft.com/office/drawing/2014/main" id="{3F4B87A5-34D6-4E28-B0FC-EEEB46602018}"/>
            </a:ext>
          </a:extLst>
        </xdr:cNvPr>
        <xdr:cNvSpPr txBox="1"/>
      </xdr:nvSpPr>
      <xdr:spPr>
        <a:xfrm>
          <a:off x="3733800" y="13668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35291</xdr:rowOff>
    </xdr:from>
    <xdr:to>
      <xdr:col>15</xdr:col>
      <xdr:colOff>133350</xdr:colOff>
      <xdr:row>81</xdr:row>
      <xdr:rowOff>136891</xdr:rowOff>
    </xdr:to>
    <xdr:sp macro="" textlink="">
      <xdr:nvSpPr>
        <xdr:cNvPr id="220" name="楕円 219">
          <a:extLst>
            <a:ext uri="{FF2B5EF4-FFF2-40B4-BE49-F238E27FC236}">
              <a16:creationId xmlns:a16="http://schemas.microsoft.com/office/drawing/2014/main" id="{BAE1DEDD-F316-4AD7-A223-6F47B069DB5A}"/>
            </a:ext>
          </a:extLst>
        </xdr:cNvPr>
        <xdr:cNvSpPr/>
      </xdr:nvSpPr>
      <xdr:spPr>
        <a:xfrm>
          <a:off x="3175000" y="139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147068</xdr:rowOff>
    </xdr:from>
    <xdr:ext cx="762000" cy="259045"/>
    <xdr:sp macro="" textlink="">
      <xdr:nvSpPr>
        <xdr:cNvPr id="221" name="テキスト ボックス 220">
          <a:extLst>
            <a:ext uri="{FF2B5EF4-FFF2-40B4-BE49-F238E27FC236}">
              <a16:creationId xmlns:a16="http://schemas.microsoft.com/office/drawing/2014/main" id="{DF181E29-268E-4CAB-9FC4-16481B9ABC35}"/>
            </a:ext>
          </a:extLst>
        </xdr:cNvPr>
        <xdr:cNvSpPr txBox="1"/>
      </xdr:nvSpPr>
      <xdr:spPr>
        <a:xfrm>
          <a:off x="2844800" y="1369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99960</xdr:rowOff>
    </xdr:from>
    <xdr:to>
      <xdr:col>11</xdr:col>
      <xdr:colOff>82550</xdr:colOff>
      <xdr:row>81</xdr:row>
      <xdr:rowOff>30110</xdr:rowOff>
    </xdr:to>
    <xdr:sp macro="" textlink="">
      <xdr:nvSpPr>
        <xdr:cNvPr id="222" name="楕円 221">
          <a:extLst>
            <a:ext uri="{FF2B5EF4-FFF2-40B4-BE49-F238E27FC236}">
              <a16:creationId xmlns:a16="http://schemas.microsoft.com/office/drawing/2014/main" id="{12E2DDB0-64FD-444D-92F0-325DC3FD14BB}"/>
            </a:ext>
          </a:extLst>
        </xdr:cNvPr>
        <xdr:cNvSpPr/>
      </xdr:nvSpPr>
      <xdr:spPr>
        <a:xfrm>
          <a:off x="2286000" y="138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40287</xdr:rowOff>
    </xdr:from>
    <xdr:ext cx="762000" cy="259045"/>
    <xdr:sp macro="" textlink="">
      <xdr:nvSpPr>
        <xdr:cNvPr id="223" name="テキスト ボックス 222">
          <a:extLst>
            <a:ext uri="{FF2B5EF4-FFF2-40B4-BE49-F238E27FC236}">
              <a16:creationId xmlns:a16="http://schemas.microsoft.com/office/drawing/2014/main" id="{98CA55CA-1AC0-4353-98EC-0A6A6D31C6F2}"/>
            </a:ext>
          </a:extLst>
        </xdr:cNvPr>
        <xdr:cNvSpPr txBox="1"/>
      </xdr:nvSpPr>
      <xdr:spPr>
        <a:xfrm>
          <a:off x="1955800" y="1358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63305</xdr:rowOff>
    </xdr:from>
    <xdr:to>
      <xdr:col>7</xdr:col>
      <xdr:colOff>31750</xdr:colOff>
      <xdr:row>80</xdr:row>
      <xdr:rowOff>164905</xdr:rowOff>
    </xdr:to>
    <xdr:sp macro="" textlink="">
      <xdr:nvSpPr>
        <xdr:cNvPr id="224" name="楕円 223">
          <a:extLst>
            <a:ext uri="{FF2B5EF4-FFF2-40B4-BE49-F238E27FC236}">
              <a16:creationId xmlns:a16="http://schemas.microsoft.com/office/drawing/2014/main" id="{AA6F5E2E-F5BA-47FC-86D0-9F79CA8D4BFA}"/>
            </a:ext>
          </a:extLst>
        </xdr:cNvPr>
        <xdr:cNvSpPr/>
      </xdr:nvSpPr>
      <xdr:spPr>
        <a:xfrm>
          <a:off x="1397000" y="137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3632</xdr:rowOff>
    </xdr:from>
    <xdr:ext cx="762000" cy="259045"/>
    <xdr:sp macro="" textlink="">
      <xdr:nvSpPr>
        <xdr:cNvPr id="225" name="テキスト ボックス 224">
          <a:extLst>
            <a:ext uri="{FF2B5EF4-FFF2-40B4-BE49-F238E27FC236}">
              <a16:creationId xmlns:a16="http://schemas.microsoft.com/office/drawing/2014/main" id="{4381FC84-26FA-474B-8612-0FA1AAA4B044}"/>
            </a:ext>
          </a:extLst>
        </xdr:cNvPr>
        <xdr:cNvSpPr txBox="1"/>
      </xdr:nvSpPr>
      <xdr:spPr>
        <a:xfrm>
          <a:off x="1066800" y="1354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7CD407A3-8553-4A17-ABFD-97B1438FBDE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5A46DF72-C2B8-4296-80BD-D5FCBADEF9F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9D267058-3B29-40BF-90DE-6BB98DBB7B0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5D6897CE-9985-4E5D-A9FA-D0025D917C2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C0BBBD47-F70B-40FD-B2CF-26C2E197203B}"/>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64789F66-799B-403B-8A93-2354F37DDC9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D6E3B8E4-26AC-44DE-9EE0-96A6B191F9A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5068A01F-78D1-485C-8D63-743E73FF5548}"/>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DEE28EB8-67CF-496B-BA79-955B1427C05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8FD5C8C8-CCD9-45C2-A9B6-EEAE2056797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82FD484B-11F7-4EDB-9B44-C9E01BDC7B5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41137508-6479-4C95-8751-BBDB67F8B51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42AD8315-894D-4742-9E70-4DA5E88E19D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国準拠により給与改定を行っており、全国市平均の数値を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ポイント下回り、類似団体平均の数値を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300">
              <a:latin typeface="ＭＳ Ｐゴシック" panose="020B0600070205080204" pitchFamily="50" charset="-128"/>
              <a:ea typeface="ＭＳ Ｐゴシック" panose="020B0600070205080204" pitchFamily="50" charset="-128"/>
            </a:rPr>
            <a:t>　今後も国の給与改定の動向に注視しながら、引き続き給与水準の適正化に努める。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141052E8-2F13-4847-BE1D-F7E707E3AE8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4FBC8F53-B853-45F9-B3B4-CB75326D598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234B9282-070C-4872-BA58-34F5BF571ABC}"/>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1C0BC0B-A0D5-4A8A-8A51-BC9C4C571738}"/>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5C3C9FE1-D34C-402A-8B1A-A6FB7EE4EDA7}"/>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4D5F940C-B9BE-4019-A729-13C828030D94}"/>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37FC10BE-E694-44BD-A674-6259902DD125}"/>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148E13A0-595D-4EA4-B2AA-586E2217BB5F}"/>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BBEB58E6-752B-4233-8C8E-5C602E4B1BCD}"/>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E3F8C3A7-88EE-4CB8-9779-56B3B4F1CE75}"/>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C762FF70-1C3E-442F-95F2-41C4FFBC4AA9}"/>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7B627CD-6562-4DE8-A0B5-BF73925D69A5}"/>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21AB4EBB-1677-40FF-9CB3-B48149BBB123}"/>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826E8018-9E07-4FE8-A167-A29D76E7FD3A}"/>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328C2483-3F11-4525-9710-08A2EF467F7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703A9B58-E5F9-465E-A225-1A182DC30BE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368EEC63-C483-4749-977F-E6269FCDCD8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1F31163D-15E3-4938-B243-E7F7E7BC96BC}"/>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26E5D946-17D0-4BE1-8605-7D0FE66861FA}"/>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4FA285A6-CDBC-4E91-A18D-81E9A353C645}"/>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16B9E961-6DA9-4E17-8AA8-84025E53FF82}"/>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2A796C06-C1BC-45EF-951D-86C32D06C65B}"/>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33564</xdr:rowOff>
    </xdr:to>
    <xdr:cxnSp macro="">
      <xdr:nvCxnSpPr>
        <xdr:cNvPr id="261" name="直線コネクタ 260">
          <a:extLst>
            <a:ext uri="{FF2B5EF4-FFF2-40B4-BE49-F238E27FC236}">
              <a16:creationId xmlns:a16="http://schemas.microsoft.com/office/drawing/2014/main" id="{CBFFE8C3-91E8-4227-8FEC-96E7AABBEB69}"/>
            </a:ext>
          </a:extLst>
        </xdr:cNvPr>
        <xdr:cNvCxnSpPr/>
      </xdr:nvCxnSpPr>
      <xdr:spPr>
        <a:xfrm flipV="1">
          <a:off x="16179800" y="148807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39E37518-D2B8-459B-B86F-9B21B9CC17B3}"/>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9BDBA0E2-EA0D-420E-ADE6-2300E2792F6F}"/>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33564</xdr:rowOff>
    </xdr:to>
    <xdr:cxnSp macro="">
      <xdr:nvCxnSpPr>
        <xdr:cNvPr id="264" name="直線コネクタ 263">
          <a:extLst>
            <a:ext uri="{FF2B5EF4-FFF2-40B4-BE49-F238E27FC236}">
              <a16:creationId xmlns:a16="http://schemas.microsoft.com/office/drawing/2014/main" id="{6FA27130-5601-46B9-A4E0-2C392E0C4323}"/>
            </a:ext>
          </a:extLst>
        </xdr:cNvPr>
        <xdr:cNvCxnSpPr/>
      </xdr:nvCxnSpPr>
      <xdr:spPr>
        <a:xfrm>
          <a:off x="15290800" y="148807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DE253EA3-5CEA-4CD0-B582-B0FD4E2DCF38}"/>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533BE51D-089F-4747-969E-EB48815D2FBA}"/>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136071</xdr:rowOff>
    </xdr:to>
    <xdr:cxnSp macro="">
      <xdr:nvCxnSpPr>
        <xdr:cNvPr id="267" name="直線コネクタ 266">
          <a:extLst>
            <a:ext uri="{FF2B5EF4-FFF2-40B4-BE49-F238E27FC236}">
              <a16:creationId xmlns:a16="http://schemas.microsoft.com/office/drawing/2014/main" id="{E544D181-4A7A-4393-A9CF-CD8E6F4923DD}"/>
            </a:ext>
          </a:extLst>
        </xdr:cNvPr>
        <xdr:cNvCxnSpPr/>
      </xdr:nvCxnSpPr>
      <xdr:spPr>
        <a:xfrm>
          <a:off x="14401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296EE74A-3D0E-474B-BA40-28B116EB8D6D}"/>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C2663554-D9F5-454B-B674-35D8AE9C5CB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84364</xdr:rowOff>
    </xdr:to>
    <xdr:cxnSp macro="">
      <xdr:nvCxnSpPr>
        <xdr:cNvPr id="270" name="直線コネクタ 269">
          <a:extLst>
            <a:ext uri="{FF2B5EF4-FFF2-40B4-BE49-F238E27FC236}">
              <a16:creationId xmlns:a16="http://schemas.microsoft.com/office/drawing/2014/main" id="{59EF2050-FBF8-4590-AC1C-2C3C0F3829FA}"/>
            </a:ext>
          </a:extLst>
        </xdr:cNvPr>
        <xdr:cNvCxnSpPr/>
      </xdr:nvCxnSpPr>
      <xdr:spPr>
        <a:xfrm flipV="1">
          <a:off x="13512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C8525090-96EF-41A4-AA03-7B6922682E32}"/>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F16AA761-1118-4FAD-94D0-DAC16C16CDC7}"/>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58917BF4-A694-4056-9363-25A47E1BECAE}"/>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86975CDE-196D-4A8C-83E5-DC657D12C5DE}"/>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481FCAC-EAC1-4125-B98E-7720899FD85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4BA6FF2-99CD-4E6E-961F-056022C34F0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CD27357B-EA7D-4218-A6F5-C3DB7E8CE16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9CA9FC5-BE4A-4945-941C-F043D805FC3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4ECAE6F3-52BE-4E98-B66A-7CB02C290D8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0" name="楕円 279">
          <a:extLst>
            <a:ext uri="{FF2B5EF4-FFF2-40B4-BE49-F238E27FC236}">
              <a16:creationId xmlns:a16="http://schemas.microsoft.com/office/drawing/2014/main" id="{29B01E75-47E8-46EC-9772-92686C006AAB}"/>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1" name="給与水準   （国との比較）該当値テキスト">
          <a:extLst>
            <a:ext uri="{FF2B5EF4-FFF2-40B4-BE49-F238E27FC236}">
              <a16:creationId xmlns:a16="http://schemas.microsoft.com/office/drawing/2014/main" id="{67084F6B-D9E5-43C1-9616-437C30F8EC84}"/>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2" name="楕円 281">
          <a:extLst>
            <a:ext uri="{FF2B5EF4-FFF2-40B4-BE49-F238E27FC236}">
              <a16:creationId xmlns:a16="http://schemas.microsoft.com/office/drawing/2014/main" id="{960B0FE1-302E-4710-9AC4-CBFF68DE391E}"/>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3" name="テキスト ボックス 282">
          <a:extLst>
            <a:ext uri="{FF2B5EF4-FFF2-40B4-BE49-F238E27FC236}">
              <a16:creationId xmlns:a16="http://schemas.microsoft.com/office/drawing/2014/main" id="{7508F1D6-A6CD-4C70-A6DB-5BE041556C2C}"/>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4" name="楕円 283">
          <a:extLst>
            <a:ext uri="{FF2B5EF4-FFF2-40B4-BE49-F238E27FC236}">
              <a16:creationId xmlns:a16="http://schemas.microsoft.com/office/drawing/2014/main" id="{D9B7D9B0-3DDE-4C7D-B222-29D96B796298}"/>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5" name="テキスト ボックス 284">
          <a:extLst>
            <a:ext uri="{FF2B5EF4-FFF2-40B4-BE49-F238E27FC236}">
              <a16:creationId xmlns:a16="http://schemas.microsoft.com/office/drawing/2014/main" id="{120B0FC8-3F6D-4C43-99D9-D334A694C888}"/>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6" name="楕円 285">
          <a:extLst>
            <a:ext uri="{FF2B5EF4-FFF2-40B4-BE49-F238E27FC236}">
              <a16:creationId xmlns:a16="http://schemas.microsoft.com/office/drawing/2014/main" id="{2881498E-9ECB-49BE-938A-E43BB5C4138B}"/>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87" name="テキスト ボックス 286">
          <a:extLst>
            <a:ext uri="{FF2B5EF4-FFF2-40B4-BE49-F238E27FC236}">
              <a16:creationId xmlns:a16="http://schemas.microsoft.com/office/drawing/2014/main" id="{8AD9C8F0-4D92-4107-991F-AF7530FAE50B}"/>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a:extLst>
            <a:ext uri="{FF2B5EF4-FFF2-40B4-BE49-F238E27FC236}">
              <a16:creationId xmlns:a16="http://schemas.microsoft.com/office/drawing/2014/main" id="{736E5D99-A576-447D-97DC-B28308221EB6}"/>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89" name="テキスト ボックス 288">
          <a:extLst>
            <a:ext uri="{FF2B5EF4-FFF2-40B4-BE49-F238E27FC236}">
              <a16:creationId xmlns:a16="http://schemas.microsoft.com/office/drawing/2014/main" id="{14B8A67F-D37B-4F79-AFF9-86288E74C72D}"/>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90F138BB-00BD-4D10-93F9-42A08691E98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660BE494-FEEF-4F69-836C-6C06EA2DB82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50952415-FC84-4D2C-8C5C-1AA74F64B1F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A8D3B6B1-420F-4DFB-99A5-F9A6D118BFA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D001D1F6-0CDB-4991-AC81-F172E92E1CD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5F44EC23-3BDB-47D1-8D5A-43D7795F6E1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614F23F5-9005-470B-83F6-27671953A2A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DE6F8E5-B9B2-45AE-A9F7-FD26A175911D}"/>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5545BC06-D61B-4893-9F48-41900DA0D9A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7E7794D7-39F7-4C49-8774-A92ED206578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12505F84-945E-4815-88B1-1419C2EAA02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5344F0AA-D0E3-45F2-9374-27C02A93773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7660C461-70CB-4ABE-8346-0A961D07878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処理業務や消防業務を一部事務組合で行っていることにより類似団体平均、全国平均及び石川県平均の数値を下回っているが、人口増に伴う事務量の増加にも配慮しつつ、引き続き効率的な職員配置による定員管理の適正化や事務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95DAAD9B-4606-45C9-89AC-B18456FB478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DA5E51E2-9F82-48C1-9DB7-4E782747307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DDCE5733-D176-46A9-B298-A4C0CD73946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5E56BF52-240E-486B-95E8-50A916A653DE}"/>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C1B9E29A-B559-427B-92F0-8D7AF4880A8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BF5678B-25A7-47C3-9F67-EAEEE37EEAF9}"/>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7E5C4675-A02F-4CC0-8E0E-F6B72EEE815A}"/>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8CB7A0E5-6AF0-4CE8-94D7-CC181876E5A1}"/>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3B06BFAA-3E36-4FCB-BC54-12B8D437479D}"/>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EB6C71-6CE1-4B90-96C0-60F670621A58}"/>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41C8E73F-4C72-40D7-8A18-2775B2A43E79}"/>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AD9390A7-3135-4F11-A566-F6CE306C823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2DC6CDDC-8B6A-45DB-8D4C-1E7434658485}"/>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9D65BC88-3D25-4829-ADC9-44DCA0F5B33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1E69CAC0-D338-4F4D-8EAD-9FC71D4194D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F857F41E-287F-4883-B1FA-3BBC77CB0D9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60825EDD-0F3D-43E5-9050-E541894C9617}"/>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818689CA-2AD1-43D7-B7B1-569EDC446459}"/>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72B53BF8-CC62-4DD7-9115-CDEAFF5101D7}"/>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1F89F7D-F98A-4CE1-80E5-28E4B94A13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37205C7-ECCF-47D2-B157-8129740AE7B6}"/>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65617</xdr:rowOff>
    </xdr:from>
    <xdr:to>
      <xdr:col>81</xdr:col>
      <xdr:colOff>44450</xdr:colOff>
      <xdr:row>60</xdr:row>
      <xdr:rowOff>73660</xdr:rowOff>
    </xdr:to>
    <xdr:cxnSp macro="">
      <xdr:nvCxnSpPr>
        <xdr:cNvPr id="324" name="直線コネクタ 323">
          <a:extLst>
            <a:ext uri="{FF2B5EF4-FFF2-40B4-BE49-F238E27FC236}">
              <a16:creationId xmlns:a16="http://schemas.microsoft.com/office/drawing/2014/main" id="{5657C231-9F17-4070-8C08-C54DE1D572CE}"/>
            </a:ext>
          </a:extLst>
        </xdr:cNvPr>
        <xdr:cNvCxnSpPr/>
      </xdr:nvCxnSpPr>
      <xdr:spPr>
        <a:xfrm>
          <a:off x="16179800" y="1035261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78B4FF86-D61B-40C2-8D71-001D6B3D1414}"/>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8A3C8469-C553-4C80-B6F7-94B4110557F3}"/>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65617</xdr:rowOff>
    </xdr:from>
    <xdr:to>
      <xdr:col>77</xdr:col>
      <xdr:colOff>44450</xdr:colOff>
      <xdr:row>60</xdr:row>
      <xdr:rowOff>73660</xdr:rowOff>
    </xdr:to>
    <xdr:cxnSp macro="">
      <xdr:nvCxnSpPr>
        <xdr:cNvPr id="327" name="直線コネクタ 326">
          <a:extLst>
            <a:ext uri="{FF2B5EF4-FFF2-40B4-BE49-F238E27FC236}">
              <a16:creationId xmlns:a16="http://schemas.microsoft.com/office/drawing/2014/main" id="{51D18351-4AF5-4BE3-86C8-7A02D9255E3E}"/>
            </a:ext>
          </a:extLst>
        </xdr:cNvPr>
        <xdr:cNvCxnSpPr/>
      </xdr:nvCxnSpPr>
      <xdr:spPr>
        <a:xfrm flipV="1">
          <a:off x="15290800" y="103526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81F2009-A780-4606-8DAE-069D81FCF133}"/>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D4773707-24C6-4F59-B5E7-5EEBE007F01B}"/>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95779</xdr:rowOff>
    </xdr:to>
    <xdr:cxnSp macro="">
      <xdr:nvCxnSpPr>
        <xdr:cNvPr id="330" name="直線コネクタ 329">
          <a:extLst>
            <a:ext uri="{FF2B5EF4-FFF2-40B4-BE49-F238E27FC236}">
              <a16:creationId xmlns:a16="http://schemas.microsoft.com/office/drawing/2014/main" id="{A01ACD1A-684A-4B2D-AB11-5478D6C409B0}"/>
            </a:ext>
          </a:extLst>
        </xdr:cNvPr>
        <xdr:cNvCxnSpPr/>
      </xdr:nvCxnSpPr>
      <xdr:spPr>
        <a:xfrm flipV="1">
          <a:off x="14401800" y="1036066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CF4CF7F5-8E73-4802-9AF2-3A9CDC2764BE}"/>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FAEA9B0A-5AE0-4234-8886-F01787A7CD7D}"/>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91757</xdr:rowOff>
    </xdr:from>
    <xdr:to>
      <xdr:col>68</xdr:col>
      <xdr:colOff>152400</xdr:colOff>
      <xdr:row>60</xdr:row>
      <xdr:rowOff>95779</xdr:rowOff>
    </xdr:to>
    <xdr:cxnSp macro="">
      <xdr:nvCxnSpPr>
        <xdr:cNvPr id="333" name="直線コネクタ 332">
          <a:extLst>
            <a:ext uri="{FF2B5EF4-FFF2-40B4-BE49-F238E27FC236}">
              <a16:creationId xmlns:a16="http://schemas.microsoft.com/office/drawing/2014/main" id="{54E4DDB1-2FAB-41E7-91E6-5ABB1AFBC273}"/>
            </a:ext>
          </a:extLst>
        </xdr:cNvPr>
        <xdr:cNvCxnSpPr/>
      </xdr:nvCxnSpPr>
      <xdr:spPr>
        <a:xfrm>
          <a:off x="13512800" y="1037875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68F090E5-3048-4452-A582-AFFAE94B5259}"/>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D516527D-7F4D-4956-97FB-0B6BC5A59968}"/>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802DBBAF-8836-423C-A6CC-8C93B43DBDA7}"/>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0850693B-C3FD-41F5-844B-CE3D74ACFEC1}"/>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263C50F-159C-4198-A819-FB698DA656F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D8EC7815-A9FC-4598-9DA8-380B9CB5582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AFED0705-4BBE-45E8-9847-507E7E05142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494360DC-50D0-41EA-8677-FC04377AF7C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ADD1953-86D7-4D00-BA2D-D1C7301ABCA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43" name="楕円 342">
          <a:extLst>
            <a:ext uri="{FF2B5EF4-FFF2-40B4-BE49-F238E27FC236}">
              <a16:creationId xmlns:a16="http://schemas.microsoft.com/office/drawing/2014/main" id="{0A8FD8EB-7BA6-438B-BA92-DED40F42A9D7}"/>
            </a:ext>
          </a:extLst>
        </xdr:cNvPr>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39387</xdr:rowOff>
    </xdr:from>
    <xdr:ext cx="762000" cy="259045"/>
    <xdr:sp macro="" textlink="">
      <xdr:nvSpPr>
        <xdr:cNvPr id="344" name="定員管理の状況該当値テキスト">
          <a:extLst>
            <a:ext uri="{FF2B5EF4-FFF2-40B4-BE49-F238E27FC236}">
              <a16:creationId xmlns:a16="http://schemas.microsoft.com/office/drawing/2014/main" id="{45D1B3AD-3B00-416D-B361-3269C12BB72A}"/>
            </a:ext>
          </a:extLst>
        </xdr:cNvPr>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14817</xdr:rowOff>
    </xdr:from>
    <xdr:to>
      <xdr:col>77</xdr:col>
      <xdr:colOff>95250</xdr:colOff>
      <xdr:row>60</xdr:row>
      <xdr:rowOff>116417</xdr:rowOff>
    </xdr:to>
    <xdr:sp macro="" textlink="">
      <xdr:nvSpPr>
        <xdr:cNvPr id="345" name="楕円 344">
          <a:extLst>
            <a:ext uri="{FF2B5EF4-FFF2-40B4-BE49-F238E27FC236}">
              <a16:creationId xmlns:a16="http://schemas.microsoft.com/office/drawing/2014/main" id="{D843F64E-14DE-40F5-BF80-65B2FA572499}"/>
            </a:ext>
          </a:extLst>
        </xdr:cNvPr>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126594</xdr:rowOff>
    </xdr:from>
    <xdr:ext cx="736600" cy="259045"/>
    <xdr:sp macro="" textlink="">
      <xdr:nvSpPr>
        <xdr:cNvPr id="346" name="テキスト ボックス 345">
          <a:extLst>
            <a:ext uri="{FF2B5EF4-FFF2-40B4-BE49-F238E27FC236}">
              <a16:creationId xmlns:a16="http://schemas.microsoft.com/office/drawing/2014/main" id="{4E1D86C3-D6DE-444D-B868-C56FCD0A0E0F}"/>
            </a:ext>
          </a:extLst>
        </xdr:cNvPr>
        <xdr:cNvSpPr txBox="1"/>
      </xdr:nvSpPr>
      <xdr:spPr>
        <a:xfrm>
          <a:off x="15798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7" name="楕円 346">
          <a:extLst>
            <a:ext uri="{FF2B5EF4-FFF2-40B4-BE49-F238E27FC236}">
              <a16:creationId xmlns:a16="http://schemas.microsoft.com/office/drawing/2014/main" id="{31136064-40D6-42A7-B069-CDC86F99CC63}"/>
            </a:ext>
          </a:extLst>
        </xdr:cNvPr>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8" name="テキスト ボックス 347">
          <a:extLst>
            <a:ext uri="{FF2B5EF4-FFF2-40B4-BE49-F238E27FC236}">
              <a16:creationId xmlns:a16="http://schemas.microsoft.com/office/drawing/2014/main" id="{A87E7805-AAFC-4B02-927D-C6FC3456A3B5}"/>
            </a:ext>
          </a:extLst>
        </xdr:cNvPr>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44979</xdr:rowOff>
    </xdr:from>
    <xdr:to>
      <xdr:col>68</xdr:col>
      <xdr:colOff>203200</xdr:colOff>
      <xdr:row>60</xdr:row>
      <xdr:rowOff>146579</xdr:rowOff>
    </xdr:to>
    <xdr:sp macro="" textlink="">
      <xdr:nvSpPr>
        <xdr:cNvPr id="349" name="楕円 348">
          <a:extLst>
            <a:ext uri="{FF2B5EF4-FFF2-40B4-BE49-F238E27FC236}">
              <a16:creationId xmlns:a16="http://schemas.microsoft.com/office/drawing/2014/main" id="{4212516F-9A7B-46D4-87AF-268623D9CB38}"/>
            </a:ext>
          </a:extLst>
        </xdr:cNvPr>
        <xdr:cNvSpPr/>
      </xdr:nvSpPr>
      <xdr:spPr>
        <a:xfrm>
          <a:off x="14351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156756</xdr:rowOff>
    </xdr:from>
    <xdr:ext cx="762000" cy="259045"/>
    <xdr:sp macro="" textlink="">
      <xdr:nvSpPr>
        <xdr:cNvPr id="350" name="テキスト ボックス 349">
          <a:extLst>
            <a:ext uri="{FF2B5EF4-FFF2-40B4-BE49-F238E27FC236}">
              <a16:creationId xmlns:a16="http://schemas.microsoft.com/office/drawing/2014/main" id="{E0A999CF-CE15-42BE-8A62-3F8993182520}"/>
            </a:ext>
          </a:extLst>
        </xdr:cNvPr>
        <xdr:cNvSpPr txBox="1"/>
      </xdr:nvSpPr>
      <xdr:spPr>
        <a:xfrm>
          <a:off x="14020800" y="10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40957</xdr:rowOff>
    </xdr:from>
    <xdr:to>
      <xdr:col>64</xdr:col>
      <xdr:colOff>152400</xdr:colOff>
      <xdr:row>60</xdr:row>
      <xdr:rowOff>142557</xdr:rowOff>
    </xdr:to>
    <xdr:sp macro="" textlink="">
      <xdr:nvSpPr>
        <xdr:cNvPr id="351" name="楕円 350">
          <a:extLst>
            <a:ext uri="{FF2B5EF4-FFF2-40B4-BE49-F238E27FC236}">
              <a16:creationId xmlns:a16="http://schemas.microsoft.com/office/drawing/2014/main" id="{F698DFF4-63DC-4A47-A35B-2D0269469099}"/>
            </a:ext>
          </a:extLst>
        </xdr:cNvPr>
        <xdr:cNvSpPr/>
      </xdr:nvSpPr>
      <xdr:spPr>
        <a:xfrm>
          <a:off x="13462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152734</xdr:rowOff>
    </xdr:from>
    <xdr:ext cx="762000" cy="259045"/>
    <xdr:sp macro="" textlink="">
      <xdr:nvSpPr>
        <xdr:cNvPr id="352" name="テキスト ボックス 351">
          <a:extLst>
            <a:ext uri="{FF2B5EF4-FFF2-40B4-BE49-F238E27FC236}">
              <a16:creationId xmlns:a16="http://schemas.microsoft.com/office/drawing/2014/main" id="{A6388522-E743-4B2E-92DB-6A5C665FDA38}"/>
            </a:ext>
          </a:extLst>
        </xdr:cNvPr>
        <xdr:cNvSpPr txBox="1"/>
      </xdr:nvSpPr>
      <xdr:spPr>
        <a:xfrm>
          <a:off x="13131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8CE6B147-B305-4880-B345-B4343CA6F70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64E74877-8324-4CC5-9E39-0480C188C5F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15596882-2628-46C5-8B02-56C4BABF24E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971FEFBA-E31B-4001-999B-DC22E89049E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32A3C53B-04E2-4D3B-8812-3AC2ED8E220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83265A2C-1A5C-43CD-BB9D-29F3F0EFB98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1EA6FA74-50B4-4FCB-87CA-1EF9E91FD19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79447D42-AB8D-4D1F-B8ED-215271AC627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1386E8EB-DFEE-4FCD-807A-C1738BB1AA3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964C6304-21CC-4980-B86A-3EEFCA326E6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3C41C3FC-EF95-444F-ADD5-5DF12D0FF75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9DF618E2-5F24-4FE3-B005-5FE6ADC909B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D53DB3A6-1422-4D6D-921B-FAEC1C2E854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野々市中央地区整備事業）の地方債償還が開始されたものの、都市計画税の税率増による地方債償還額への充当財源の増、また大きな償還開始事業もなく起債償還が進んだことから、前年度と同率となった。</a:t>
          </a:r>
        </a:p>
        <a:p>
          <a:r>
            <a:rPr kumimoji="1" lang="ja-JP" altLang="en-US" sz="1300">
              <a:latin typeface="ＭＳ Ｐゴシック" panose="020B0600070205080204" pitchFamily="50" charset="-128"/>
              <a:ea typeface="ＭＳ Ｐゴシック" panose="020B0600070205080204" pitchFamily="50" charset="-128"/>
            </a:rPr>
            <a:t>　令和元年度から類似団体平均の数値を上回る状況が続いているため、引き続き関係する公営企業や一部事務組合の公債費の状況を注視しつつ、普通会計における建設地方債の新規発行の抑制、交付税措置のある有利な地方債の活用により公債費負担の更なる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E0E323E-E8E9-4B41-85A3-5B412297CF6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5C4A0237-099F-4ED7-88D2-F3953DAEA2C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F42B274-5B3C-4A6E-8FD9-1B7EC6A4472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73F06BB2-2857-40CF-BFD9-BB6F02B5CDB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57139EF7-681E-4E6C-8339-B4FF1BA491F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D38B4B5E-9FDA-4DDB-9536-3B8E2B6DEBD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390A0F58-688D-43F6-9258-93C2F9F5BD78}"/>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AB5479F7-6245-4E36-A8CD-1167CA70126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AA3BCB92-9D24-4B74-8946-4FD85A6AD21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B719961A-E8EB-471E-9F19-98B221116A8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32736A32-4A52-454B-A5B6-3A23D838331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1380C25B-02FD-4384-8EB6-EC80B026BEB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DDCCBEE8-1B6B-45D0-BBF9-FF7575CCB37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209218FC-F3DC-4E9A-AEFD-D6900A8C236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77B266E8-F1F2-42F7-A3F2-C33EDB788B1B}"/>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86E2DCAC-0EFD-4A3D-9FD9-8555CE9AB285}"/>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887A3F4C-1615-4431-B6DC-AE73C05FC09C}"/>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B3510A86-5573-46D5-AD91-6C67E2D82795}"/>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46F54AB9-B8F2-499D-AEDC-1FAB1AD8F26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116417</xdr:rowOff>
    </xdr:to>
    <xdr:cxnSp macro="">
      <xdr:nvCxnSpPr>
        <xdr:cNvPr id="385" name="直線コネクタ 384">
          <a:extLst>
            <a:ext uri="{FF2B5EF4-FFF2-40B4-BE49-F238E27FC236}">
              <a16:creationId xmlns:a16="http://schemas.microsoft.com/office/drawing/2014/main" id="{6D8B32DD-1DE8-4F17-B004-CA7F74C603E3}"/>
            </a:ext>
          </a:extLst>
        </xdr:cNvPr>
        <xdr:cNvCxnSpPr/>
      </xdr:nvCxnSpPr>
      <xdr:spPr>
        <a:xfrm>
          <a:off x="16179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83566553-9601-424D-AD8B-AD07DFF887F5}"/>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B42724BA-7470-431F-9AA5-A3AE107B4AB7}"/>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124460</xdr:rowOff>
    </xdr:to>
    <xdr:cxnSp macro="">
      <xdr:nvCxnSpPr>
        <xdr:cNvPr id="388" name="直線コネクタ 387">
          <a:extLst>
            <a:ext uri="{FF2B5EF4-FFF2-40B4-BE49-F238E27FC236}">
              <a16:creationId xmlns:a16="http://schemas.microsoft.com/office/drawing/2014/main" id="{54241863-5842-468D-8B6B-D32A1F0FA007}"/>
            </a:ext>
          </a:extLst>
        </xdr:cNvPr>
        <xdr:cNvCxnSpPr/>
      </xdr:nvCxnSpPr>
      <xdr:spPr>
        <a:xfrm flipV="1">
          <a:off x="15290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AA3B58F-49C8-4764-8F30-9ED03C7A51FE}"/>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5A8B498E-7740-424E-A6C2-8BFEC8FA857A}"/>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124460</xdr:rowOff>
    </xdr:to>
    <xdr:cxnSp macro="">
      <xdr:nvCxnSpPr>
        <xdr:cNvPr id="391" name="直線コネクタ 390">
          <a:extLst>
            <a:ext uri="{FF2B5EF4-FFF2-40B4-BE49-F238E27FC236}">
              <a16:creationId xmlns:a16="http://schemas.microsoft.com/office/drawing/2014/main" id="{2537BF64-2FA5-417B-B07E-33DA9A7D45A1}"/>
            </a:ext>
          </a:extLst>
        </xdr:cNvPr>
        <xdr:cNvCxnSpPr/>
      </xdr:nvCxnSpPr>
      <xdr:spPr>
        <a:xfrm>
          <a:off x="14401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74F9DDB7-3B39-4D1C-9E5E-BEE2AB942AE4}"/>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07482838-F5CE-4A09-AE03-167F4B52F048}"/>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100330</xdr:rowOff>
    </xdr:to>
    <xdr:cxnSp macro="">
      <xdr:nvCxnSpPr>
        <xdr:cNvPr id="394" name="直線コネクタ 393">
          <a:extLst>
            <a:ext uri="{FF2B5EF4-FFF2-40B4-BE49-F238E27FC236}">
              <a16:creationId xmlns:a16="http://schemas.microsoft.com/office/drawing/2014/main" id="{A28E411C-3951-4FA3-A707-3FC4EB05499D}"/>
            </a:ext>
          </a:extLst>
        </xdr:cNvPr>
        <xdr:cNvCxnSpPr/>
      </xdr:nvCxnSpPr>
      <xdr:spPr>
        <a:xfrm>
          <a:off x="13512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3E313E75-81EE-419B-919D-0D7B569CF3B2}"/>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ADC412B2-6534-4958-B710-F5A899B31099}"/>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2EEB0C1C-E3FF-4E18-9F60-C7259C7666C4}"/>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D45E738A-7DD5-4E45-9DFF-37067603C766}"/>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8B15EB9-1DB9-4A3E-9EB4-EE9AE462794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15BC0EF6-EBB6-480C-9B31-7540EC08D51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1B889277-3137-428C-BBC4-EE08FC97522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697F69A1-4F9B-4D3B-B2B1-022DDDB7060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85851792-0F79-4C89-A335-D2A8A8B0AEB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4" name="楕円 403">
          <a:extLst>
            <a:ext uri="{FF2B5EF4-FFF2-40B4-BE49-F238E27FC236}">
              <a16:creationId xmlns:a16="http://schemas.microsoft.com/office/drawing/2014/main" id="{BF7AACF3-AFF6-46B8-B12D-8EAF6B7BEE5C}"/>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5" name="公債費負担の状況該当値テキスト">
          <a:extLst>
            <a:ext uri="{FF2B5EF4-FFF2-40B4-BE49-F238E27FC236}">
              <a16:creationId xmlns:a16="http://schemas.microsoft.com/office/drawing/2014/main" id="{82761D9E-4E89-4C15-9C8C-0E20B61FB2D9}"/>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6" name="楕円 405">
          <a:extLst>
            <a:ext uri="{FF2B5EF4-FFF2-40B4-BE49-F238E27FC236}">
              <a16:creationId xmlns:a16="http://schemas.microsoft.com/office/drawing/2014/main" id="{93AB95A5-7AFA-4FB2-9526-A4153C997994}"/>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7" name="テキスト ボックス 406">
          <a:extLst>
            <a:ext uri="{FF2B5EF4-FFF2-40B4-BE49-F238E27FC236}">
              <a16:creationId xmlns:a16="http://schemas.microsoft.com/office/drawing/2014/main" id="{490E787C-3825-471B-A44D-3DB90FB41AE2}"/>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8" name="楕円 407">
          <a:extLst>
            <a:ext uri="{FF2B5EF4-FFF2-40B4-BE49-F238E27FC236}">
              <a16:creationId xmlns:a16="http://schemas.microsoft.com/office/drawing/2014/main" id="{E8FEF27C-AFF0-4C55-8DD1-3B016B75C593}"/>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9" name="テキスト ボックス 408">
          <a:extLst>
            <a:ext uri="{FF2B5EF4-FFF2-40B4-BE49-F238E27FC236}">
              <a16:creationId xmlns:a16="http://schemas.microsoft.com/office/drawing/2014/main" id="{1A766316-C575-45A6-A6A0-7D28DFACE6EA}"/>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0" name="楕円 409">
          <a:extLst>
            <a:ext uri="{FF2B5EF4-FFF2-40B4-BE49-F238E27FC236}">
              <a16:creationId xmlns:a16="http://schemas.microsoft.com/office/drawing/2014/main" id="{EF24C309-E44F-4DFD-BE72-17B76BCD9DE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1" name="テキスト ボックス 410">
          <a:extLst>
            <a:ext uri="{FF2B5EF4-FFF2-40B4-BE49-F238E27FC236}">
              <a16:creationId xmlns:a16="http://schemas.microsoft.com/office/drawing/2014/main" id="{FCBEE4CC-106F-4C3E-BC3C-D1BA22303D59}"/>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2" name="楕円 411">
          <a:extLst>
            <a:ext uri="{FF2B5EF4-FFF2-40B4-BE49-F238E27FC236}">
              <a16:creationId xmlns:a16="http://schemas.microsoft.com/office/drawing/2014/main" id="{5515236C-3389-486C-835D-82A73A07E201}"/>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13" name="テキスト ボックス 412">
          <a:extLst>
            <a:ext uri="{FF2B5EF4-FFF2-40B4-BE49-F238E27FC236}">
              <a16:creationId xmlns:a16="http://schemas.microsoft.com/office/drawing/2014/main" id="{9870AE27-BE6C-46E9-8239-2219E5018D17}"/>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4F1A78AD-6BDF-4B12-98D6-C8467CE55F9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2D95F205-BE9F-4915-8DB4-82EAB92E488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94BFF535-DF7A-41E4-AB25-55F9650C89D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CC8122C9-EF99-4887-A1B7-3D41BA249D4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673AF0F6-8930-41FA-9373-82B383CE1D7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2E4A330E-CA97-4B85-AE36-D37C3F8A2EC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D10F4FF1-DBB7-4E6C-A378-FAF997E525C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B78EE253-83DB-4563-9EDE-5D567773525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FA8FF49C-0122-4329-BAC7-D86E3F136D4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EDC223BA-5636-474E-BAFD-9288687D381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AD2173E6-8EFE-43CB-B53E-D6E95A130B6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1891EF9C-54B6-4CA7-8710-29B68397A291}"/>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C954365-B32B-4CA9-8878-26322EB477F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年度においては大きな新発債の発行もなく、企業債を含む既発債の償還が進んだことにより、将来負担比率は大幅に改善し、類似団体平均の数値を下回った。</a:t>
          </a:r>
        </a:p>
        <a:p>
          <a:r>
            <a:rPr kumimoji="1" lang="ja-JP" altLang="en-US" sz="1300">
              <a:latin typeface="ＭＳ Ｐゴシック" panose="020B0600070205080204" pitchFamily="50" charset="-128"/>
              <a:ea typeface="ＭＳ Ｐゴシック" panose="020B0600070205080204" pitchFamily="50" charset="-128"/>
            </a:rPr>
            <a:t>　今後は公共施設の老朽化に伴う改修事業など多額の起債の発行を伴う事業により比率が上昇することが考えられることから、これまで以上に行財政運営の合理化、効率化を図り、将来負担の抑制に努める。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F5C6D2F3-7E23-4FE3-92AD-417BA49E744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17A3EF10-6F76-4942-A9AC-D9D48F69DB1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5129E75D-28A5-48C8-BBBC-A11153F62B8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490DC47B-814B-455F-A9DA-7FAECD6A2092}"/>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438C79CA-5FD9-494A-B139-5C996CDA47D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4956BA4C-1418-48B3-A14E-1863750E38F3}"/>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52580A7E-FFEE-4F88-9ED8-F56B0452F87A}"/>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F36BCC46-8853-4E1F-B422-88545E1CED0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1DBBADC4-842D-4029-9F14-D78FBB95C3D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137A7651-4AB3-432C-BCBB-66FB57E67D3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A75C7F8D-622E-4B32-B48A-75CEC347BD03}"/>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B5EAB760-F663-4EC3-AC60-6D3D37D1369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6313D570-2C55-40ED-A7E8-F73B0469BD8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2044B575-E0EC-4D9C-ABA0-13390C40590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917ADBD3-EC69-4709-92DD-E268864F1EC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A306D876-38A1-4727-B02D-EAD29C9E435F}"/>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6518A8F2-C145-418A-AC25-6145DB56CD5F}"/>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E3227EC2-A6C0-496A-84BE-2D2F94855425}"/>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A7C0C45B-4B20-4507-8FC5-137F0575CFAE}"/>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5E8449C7-F1C7-4686-ADAB-800F970F94B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112466</xdr:rowOff>
    </xdr:from>
    <xdr:to>
      <xdr:col>77</xdr:col>
      <xdr:colOff>44450</xdr:colOff>
      <xdr:row>15</xdr:row>
      <xdr:rowOff>80433</xdr:rowOff>
    </xdr:to>
    <xdr:cxnSp macro="">
      <xdr:nvCxnSpPr>
        <xdr:cNvPr id="447" name="直線コネクタ 446">
          <a:extLst>
            <a:ext uri="{FF2B5EF4-FFF2-40B4-BE49-F238E27FC236}">
              <a16:creationId xmlns:a16="http://schemas.microsoft.com/office/drawing/2014/main" id="{9A0BF29A-71B5-43BB-B021-83C03C06A581}"/>
            </a:ext>
          </a:extLst>
        </xdr:cNvPr>
        <xdr:cNvCxnSpPr/>
      </xdr:nvCxnSpPr>
      <xdr:spPr>
        <a:xfrm flipV="1">
          <a:off x="15290800" y="2512766"/>
          <a:ext cx="889000" cy="13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a:extLst>
            <a:ext uri="{FF2B5EF4-FFF2-40B4-BE49-F238E27FC236}">
              <a16:creationId xmlns:a16="http://schemas.microsoft.com/office/drawing/2014/main" id="{C52235EB-564E-4C1F-B886-CDFD2D2ADE07}"/>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5C22841F-FA9E-4667-9B8E-8FC4F892BB62}"/>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80433</xdr:rowOff>
    </xdr:from>
    <xdr:to>
      <xdr:col>72</xdr:col>
      <xdr:colOff>203200</xdr:colOff>
      <xdr:row>16</xdr:row>
      <xdr:rowOff>10866</xdr:rowOff>
    </xdr:to>
    <xdr:cxnSp macro="">
      <xdr:nvCxnSpPr>
        <xdr:cNvPr id="450" name="直線コネクタ 449">
          <a:extLst>
            <a:ext uri="{FF2B5EF4-FFF2-40B4-BE49-F238E27FC236}">
              <a16:creationId xmlns:a16="http://schemas.microsoft.com/office/drawing/2014/main" id="{6B5C6B46-6464-4DEF-8DDE-914B4D3595D7}"/>
            </a:ext>
          </a:extLst>
        </xdr:cNvPr>
        <xdr:cNvCxnSpPr/>
      </xdr:nvCxnSpPr>
      <xdr:spPr>
        <a:xfrm flipV="1">
          <a:off x="14401800" y="2652183"/>
          <a:ext cx="889000" cy="10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39D6D98C-4633-4391-A5F5-6BCA2FD8990E}"/>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156086</xdr:rowOff>
    </xdr:from>
    <xdr:ext cx="736600" cy="259045"/>
    <xdr:sp macro="" textlink="">
      <xdr:nvSpPr>
        <xdr:cNvPr id="452" name="テキスト ボックス 451">
          <a:extLst>
            <a:ext uri="{FF2B5EF4-FFF2-40B4-BE49-F238E27FC236}">
              <a16:creationId xmlns:a16="http://schemas.microsoft.com/office/drawing/2014/main" id="{42D08424-6F7C-411B-B58E-624EAE43EBCB}"/>
            </a:ext>
          </a:extLst>
        </xdr:cNvPr>
        <xdr:cNvSpPr txBox="1"/>
      </xdr:nvSpPr>
      <xdr:spPr>
        <a:xfrm>
          <a:off x="15798800" y="25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10866</xdr:rowOff>
    </xdr:from>
    <xdr:to>
      <xdr:col>68</xdr:col>
      <xdr:colOff>152400</xdr:colOff>
      <xdr:row>16</xdr:row>
      <xdr:rowOff>116769</xdr:rowOff>
    </xdr:to>
    <xdr:cxnSp macro="">
      <xdr:nvCxnSpPr>
        <xdr:cNvPr id="453" name="直線コネクタ 452">
          <a:extLst>
            <a:ext uri="{FF2B5EF4-FFF2-40B4-BE49-F238E27FC236}">
              <a16:creationId xmlns:a16="http://schemas.microsoft.com/office/drawing/2014/main" id="{0027A83D-2DF2-47A1-AC7A-C86B4387D400}"/>
            </a:ext>
          </a:extLst>
        </xdr:cNvPr>
        <xdr:cNvCxnSpPr/>
      </xdr:nvCxnSpPr>
      <xdr:spPr>
        <a:xfrm flipV="1">
          <a:off x="13512800" y="2754066"/>
          <a:ext cx="889000" cy="1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2A242D44-4B1F-43B0-915A-E127CA7D9814}"/>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9945AD80-26DF-4115-ADA5-C1F4C66C0288}"/>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6" name="フローチャート: 判断 455">
          <a:extLst>
            <a:ext uri="{FF2B5EF4-FFF2-40B4-BE49-F238E27FC236}">
              <a16:creationId xmlns:a16="http://schemas.microsoft.com/office/drawing/2014/main" id="{9EB97CA1-D640-475D-B77A-8591A9D18476}"/>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7" name="テキスト ボックス 456">
          <a:extLst>
            <a:ext uri="{FF2B5EF4-FFF2-40B4-BE49-F238E27FC236}">
              <a16:creationId xmlns:a16="http://schemas.microsoft.com/office/drawing/2014/main" id="{389FFA6D-548F-43B3-93D8-C75D1ECC1A3B}"/>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8" name="フローチャート: 判断 457">
          <a:extLst>
            <a:ext uri="{FF2B5EF4-FFF2-40B4-BE49-F238E27FC236}">
              <a16:creationId xmlns:a16="http://schemas.microsoft.com/office/drawing/2014/main" id="{784C5CB9-72C2-4769-81AC-F9319BC933DD}"/>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9" name="テキスト ボックス 458">
          <a:extLst>
            <a:ext uri="{FF2B5EF4-FFF2-40B4-BE49-F238E27FC236}">
              <a16:creationId xmlns:a16="http://schemas.microsoft.com/office/drawing/2014/main" id="{C3CA1FCC-EF3B-459A-907E-017678E1859D}"/>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E01519C4-31B8-4C1C-A82A-4C07DC33B98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ED547AD2-E520-4357-9F29-27EE6AF106C6}"/>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EE18E5F2-26A5-4631-B9EF-65491B17DAE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B7BE5F80-3268-424D-9D0B-DC9151CD66B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51199000-FDBA-4C68-B18E-EDA801D08FA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61666</xdr:rowOff>
    </xdr:from>
    <xdr:to>
      <xdr:col>77</xdr:col>
      <xdr:colOff>95250</xdr:colOff>
      <xdr:row>14</xdr:row>
      <xdr:rowOff>163266</xdr:rowOff>
    </xdr:to>
    <xdr:sp macro="" textlink="">
      <xdr:nvSpPr>
        <xdr:cNvPr id="465" name="楕円 464">
          <a:extLst>
            <a:ext uri="{FF2B5EF4-FFF2-40B4-BE49-F238E27FC236}">
              <a16:creationId xmlns:a16="http://schemas.microsoft.com/office/drawing/2014/main" id="{4F84AF13-AC71-4EBB-948C-8B6EC9208C23}"/>
            </a:ext>
          </a:extLst>
        </xdr:cNvPr>
        <xdr:cNvSpPr/>
      </xdr:nvSpPr>
      <xdr:spPr>
        <a:xfrm>
          <a:off x="16129000" y="2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1993</xdr:rowOff>
    </xdr:from>
    <xdr:ext cx="736600" cy="259045"/>
    <xdr:sp macro="" textlink="">
      <xdr:nvSpPr>
        <xdr:cNvPr id="466" name="テキスト ボックス 465">
          <a:extLst>
            <a:ext uri="{FF2B5EF4-FFF2-40B4-BE49-F238E27FC236}">
              <a16:creationId xmlns:a16="http://schemas.microsoft.com/office/drawing/2014/main" id="{87057E92-AA8D-4526-912C-8814868B395F}"/>
            </a:ext>
          </a:extLst>
        </xdr:cNvPr>
        <xdr:cNvSpPr txBox="1"/>
      </xdr:nvSpPr>
      <xdr:spPr>
        <a:xfrm>
          <a:off x="15798800" y="2230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29633</xdr:rowOff>
    </xdr:from>
    <xdr:to>
      <xdr:col>73</xdr:col>
      <xdr:colOff>44450</xdr:colOff>
      <xdr:row>15</xdr:row>
      <xdr:rowOff>131233</xdr:rowOff>
    </xdr:to>
    <xdr:sp macro="" textlink="">
      <xdr:nvSpPr>
        <xdr:cNvPr id="467" name="楕円 466">
          <a:extLst>
            <a:ext uri="{FF2B5EF4-FFF2-40B4-BE49-F238E27FC236}">
              <a16:creationId xmlns:a16="http://schemas.microsoft.com/office/drawing/2014/main" id="{8379B901-31B7-4D72-8C34-A4BEB8974AD3}"/>
            </a:ext>
          </a:extLst>
        </xdr:cNvPr>
        <xdr:cNvSpPr/>
      </xdr:nvSpPr>
      <xdr:spPr>
        <a:xfrm>
          <a:off x="152400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116010</xdr:rowOff>
    </xdr:from>
    <xdr:ext cx="762000" cy="259045"/>
    <xdr:sp macro="" textlink="">
      <xdr:nvSpPr>
        <xdr:cNvPr id="468" name="テキスト ボックス 467">
          <a:extLst>
            <a:ext uri="{FF2B5EF4-FFF2-40B4-BE49-F238E27FC236}">
              <a16:creationId xmlns:a16="http://schemas.microsoft.com/office/drawing/2014/main" id="{FDFCA3FA-6F68-4574-A869-53760D838CA9}"/>
            </a:ext>
          </a:extLst>
        </xdr:cNvPr>
        <xdr:cNvSpPr txBox="1"/>
      </xdr:nvSpPr>
      <xdr:spPr>
        <a:xfrm>
          <a:off x="14909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131516</xdr:rowOff>
    </xdr:from>
    <xdr:to>
      <xdr:col>68</xdr:col>
      <xdr:colOff>203200</xdr:colOff>
      <xdr:row>16</xdr:row>
      <xdr:rowOff>61666</xdr:rowOff>
    </xdr:to>
    <xdr:sp macro="" textlink="">
      <xdr:nvSpPr>
        <xdr:cNvPr id="469" name="楕円 468">
          <a:extLst>
            <a:ext uri="{FF2B5EF4-FFF2-40B4-BE49-F238E27FC236}">
              <a16:creationId xmlns:a16="http://schemas.microsoft.com/office/drawing/2014/main" id="{7B923075-08BD-4724-83B7-84732388BB64}"/>
            </a:ext>
          </a:extLst>
        </xdr:cNvPr>
        <xdr:cNvSpPr/>
      </xdr:nvSpPr>
      <xdr:spPr>
        <a:xfrm>
          <a:off x="14351000" y="27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46443</xdr:rowOff>
    </xdr:from>
    <xdr:ext cx="762000" cy="259045"/>
    <xdr:sp macro="" textlink="">
      <xdr:nvSpPr>
        <xdr:cNvPr id="470" name="テキスト ボックス 469">
          <a:extLst>
            <a:ext uri="{FF2B5EF4-FFF2-40B4-BE49-F238E27FC236}">
              <a16:creationId xmlns:a16="http://schemas.microsoft.com/office/drawing/2014/main" id="{75AE0402-5E0A-4E04-AB67-2E29FAAF68F5}"/>
            </a:ext>
          </a:extLst>
        </xdr:cNvPr>
        <xdr:cNvSpPr txBox="1"/>
      </xdr:nvSpPr>
      <xdr:spPr>
        <a:xfrm>
          <a:off x="14020800" y="278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65969</xdr:rowOff>
    </xdr:from>
    <xdr:to>
      <xdr:col>64</xdr:col>
      <xdr:colOff>152400</xdr:colOff>
      <xdr:row>16</xdr:row>
      <xdr:rowOff>167569</xdr:rowOff>
    </xdr:to>
    <xdr:sp macro="" textlink="">
      <xdr:nvSpPr>
        <xdr:cNvPr id="471" name="楕円 470">
          <a:extLst>
            <a:ext uri="{FF2B5EF4-FFF2-40B4-BE49-F238E27FC236}">
              <a16:creationId xmlns:a16="http://schemas.microsoft.com/office/drawing/2014/main" id="{6729610D-01CF-4F76-A824-68BAEC02A624}"/>
            </a:ext>
          </a:extLst>
        </xdr:cNvPr>
        <xdr:cNvSpPr/>
      </xdr:nvSpPr>
      <xdr:spPr>
        <a:xfrm>
          <a:off x="13462000" y="28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152346</xdr:rowOff>
    </xdr:from>
    <xdr:ext cx="762000" cy="259045"/>
    <xdr:sp macro="" textlink="">
      <xdr:nvSpPr>
        <xdr:cNvPr id="472" name="テキスト ボックス 471">
          <a:extLst>
            <a:ext uri="{FF2B5EF4-FFF2-40B4-BE49-F238E27FC236}">
              <a16:creationId xmlns:a16="http://schemas.microsoft.com/office/drawing/2014/main" id="{9227D95E-9136-4C46-90E1-11C634CA5246}"/>
            </a:ext>
          </a:extLst>
        </xdr:cNvPr>
        <xdr:cNvSpPr txBox="1"/>
      </xdr:nvSpPr>
      <xdr:spPr>
        <a:xfrm>
          <a:off x="13131800" y="289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54,130
53,538
13.56
21,269,400
20,609,332
555,718
11,883,639
18,994,678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会計年度任用職員の雇用増や、期末勤勉手当の支給月数の増に加え、経常収支比率分母の減に伴い、前年度より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が、これはゴミ処理業務や消防業務を一部事務組合で行っていることによるものであり、今後も効率的な職員配置により更な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0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36</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0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142240</xdr:rowOff>
    </xdr:from>
    <xdr:to>
      <xdr:col>15</xdr:col>
      <xdr:colOff>98425</xdr:colOff>
      <xdr:row>36</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715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公共施設の光熱水費が大幅に増加しており、前年度より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ポイントの増となっており、引き続き類似団体平均を上回っている。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今後も光熱水費の増が見込まれることから、施設照明の</a:t>
          </a:r>
          <a:r>
            <a:rPr kumimoji="1" lang="en-US" altLang="ja-JP" sz="1300">
              <a:latin typeface="ＭＳ Ｐゴシック" panose="020B0600070205080204" pitchFamily="50" charset="-128"/>
              <a:ea typeface="ＭＳ Ｐゴシック" panose="020B0600070205080204" pitchFamily="50" charset="-128"/>
            </a:rPr>
            <a:t>LED</a:t>
          </a:r>
          <a:r>
            <a:rPr kumimoji="1" lang="ja-JP" altLang="en-US" sz="1300">
              <a:latin typeface="ＭＳ Ｐゴシック" panose="020B0600070205080204" pitchFamily="50" charset="-128"/>
              <a:ea typeface="ＭＳ Ｐゴシック" panose="020B0600070205080204" pitchFamily="50" charset="-128"/>
            </a:rPr>
            <a:t>化など脱炭素化を目指し、施設管理に係るコストの縮減に努める。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33274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839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8391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18</xdr:row>
      <xdr:rowOff>145288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576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18</xdr:row>
      <xdr:rowOff>145288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856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94488</xdr:rowOff>
    </xdr:from>
    <xdr:to>
      <xdr:col>69</xdr:col>
      <xdr:colOff>142875</xdr:colOff>
      <xdr:row>19</xdr:row>
      <xdr:rowOff>24638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9415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48768</xdr:rowOff>
    </xdr:from>
    <xdr:to>
      <xdr:col>65</xdr:col>
      <xdr:colOff>53975</xdr:colOff>
      <xdr:row>18</xdr:row>
      <xdr:rowOff>150368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135145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障害者自立支援給付事業において、利用者の増及び報酬単価改定により約</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億円増加したことや、経常収支比率分母の減に伴い、前年度より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ポイントの増となっており、引き続き類似団体平均を上回っている。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今後も人口増による児童福祉費や生活保護費などの扶助費は増加が続く見込みであり、他経費の歳出抑制により経常収支比率全体の改善に努める必要がある。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149860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8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157480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157480</xdr:rowOff>
    </xdr:from>
    <xdr:to>
      <xdr:col>15</xdr:col>
      <xdr:colOff>98425</xdr:colOff>
      <xdr:row>57</xdr:row>
      <xdr:rowOff>100330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58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62230</xdr:rowOff>
    </xdr:from>
    <xdr:to>
      <xdr:col>11</xdr:col>
      <xdr:colOff>9525</xdr:colOff>
      <xdr:row>57</xdr:row>
      <xdr:rowOff>100330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106680</xdr:rowOff>
    </xdr:from>
    <xdr:to>
      <xdr:col>15</xdr:col>
      <xdr:colOff>149225</xdr:colOff>
      <xdr:row>57</xdr:row>
      <xdr:rowOff>36830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21607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49530</xdr:rowOff>
    </xdr:from>
    <xdr:to>
      <xdr:col>11</xdr:col>
      <xdr:colOff>60325</xdr:colOff>
      <xdr:row>57</xdr:row>
      <xdr:rowOff>151130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135907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xdr:rowOff>
    </xdr:from>
    <xdr:to>
      <xdr:col>6</xdr:col>
      <xdr:colOff>171450</xdr:colOff>
      <xdr:row>57</xdr:row>
      <xdr:rowOff>113030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97807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特別会計への繰出金は前年度からほぼ増減が無いものの、経常収支比率分母の減に伴い、前年度より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今後も各特別会計において使用料収入や税収入を確保するなど、繰出金の抑制に努める。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158750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537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25400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56</xdr:row>
      <xdr:rowOff>25400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107950</xdr:rowOff>
    </xdr:from>
    <xdr:to>
      <xdr:col>82</xdr:col>
      <xdr:colOff>158750</xdr:colOff>
      <xdr:row>56</xdr:row>
      <xdr:rowOff>38100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124477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146050</xdr:rowOff>
    </xdr:from>
    <xdr:to>
      <xdr:col>69</xdr:col>
      <xdr:colOff>142875</xdr:colOff>
      <xdr:row>56</xdr:row>
      <xdr:rowOff>76200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120650</xdr:rowOff>
    </xdr:from>
    <xdr:to>
      <xdr:col>65</xdr:col>
      <xdr:colOff>53975</xdr:colOff>
      <xdr:row>56</xdr:row>
      <xdr:rowOff>50800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60977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補助費等に係る経常収支比率が類似団体平均を上回っているのは、人件費とは逆にゴミ処理業務や消防業務を一部事務組合で行っており、組合へ負担金として支出していることが主な要因である。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病院事業に係る一部事務組合への負担割合の見直しや消防事業の人件費の増に伴い補助費が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億円の増となり、前年度より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455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120142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138430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138430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年度より野々市中央地区整備事業の図書館（カレード）、公民館（カミーノ）に係る起債の元金償還が始まり前年度から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ポイント悪化し、類似団体平均を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今後しばらくは多額の起債発行を伴う大型事業の予定は無いものの、公共施設等総合管理計画に基づき、事業の取捨選択を徹底し、公債費の抑制に努める。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101854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303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88137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303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897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124713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943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64279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公債費以外の経常収支比率は、扶助費や物件費等全ての分野で経常収支比率が増加したことから、前年度と比較して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ポイント増加し、前年同様、類似団体平均を上回ることとなった。</a:t>
          </a:r>
        </a:p>
        <a:p>
          <a:r>
            <a:rPr kumimoji="1" lang="ja-JP" altLang="en-US" sz="1300">
              <a:latin typeface="ＭＳ Ｐゴシック" panose="020B0600070205080204" pitchFamily="50" charset="-128"/>
              <a:ea typeface="ＭＳ Ｐゴシック" panose="020B0600070205080204" pitchFamily="50" charset="-128"/>
            </a:rPr>
            <a:t>　今後もあらゆる事務事業の見直し等によりさらなるコストの縮減に努める。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167005</xdr:rowOff>
    </xdr:from>
    <xdr:to>
      <xdr:col>82</xdr:col>
      <xdr:colOff>107950</xdr:colOff>
      <xdr:row>77</xdr:row>
      <xdr:rowOff>24130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025755"/>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167005</xdr:rowOff>
    </xdr:from>
    <xdr:to>
      <xdr:col>78</xdr:col>
      <xdr:colOff>69850</xdr:colOff>
      <xdr:row>77</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25755"/>
          <a:ext cx="889000" cy="28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77</xdr:row>
      <xdr:rowOff>161289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057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486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116205</xdr:rowOff>
    </xdr:from>
    <xdr:to>
      <xdr:col>78</xdr:col>
      <xdr:colOff>120650</xdr:colOff>
      <xdr:row>76</xdr:row>
      <xdr:rowOff>46355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31132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061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139716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12219</xdr:rowOff>
    </xdr:from>
    <xdr:to>
      <xdr:col>29</xdr:col>
      <xdr:colOff>127000</xdr:colOff>
      <xdr:row>19</xdr:row>
      <xdr:rowOff>44666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317394"/>
          <a:ext cx="647700" cy="32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28278</xdr:rowOff>
    </xdr:from>
    <xdr:to>
      <xdr:col>26</xdr:col>
      <xdr:colOff>50800</xdr:colOff>
      <xdr:row>19</xdr:row>
      <xdr:rowOff>44666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333453"/>
          <a:ext cx="698500" cy="1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28278</xdr:rowOff>
    </xdr:from>
    <xdr:to>
      <xdr:col>22</xdr:col>
      <xdr:colOff>114300</xdr:colOff>
      <xdr:row>19</xdr:row>
      <xdr:rowOff>98515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33453"/>
          <a:ext cx="698500" cy="70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98515</xdr:rowOff>
    </xdr:from>
    <xdr:to>
      <xdr:col>18</xdr:col>
      <xdr:colOff>177800</xdr:colOff>
      <xdr:row>19</xdr:row>
      <xdr:rowOff>111389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403690"/>
          <a:ext cx="698500" cy="1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132869</xdr:rowOff>
    </xdr:from>
    <xdr:to>
      <xdr:col>29</xdr:col>
      <xdr:colOff>177800</xdr:colOff>
      <xdr:row>19</xdr:row>
      <xdr:rowOff>63019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6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104946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3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165316</xdr:rowOff>
    </xdr:from>
    <xdr:to>
      <xdr:col>26</xdr:col>
      <xdr:colOff>101600</xdr:colOff>
      <xdr:row>19</xdr:row>
      <xdr:rowOff>95466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9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80243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8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148928</xdr:rowOff>
    </xdr:from>
    <xdr:to>
      <xdr:col>22</xdr:col>
      <xdr:colOff>165100</xdr:colOff>
      <xdr:row>19</xdr:row>
      <xdr:rowOff>79078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8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63855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6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47715</xdr:rowOff>
    </xdr:from>
    <xdr:to>
      <xdr:col>19</xdr:col>
      <xdr:colOff>38100</xdr:colOff>
      <xdr:row>19</xdr:row>
      <xdr:rowOff>149315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52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134092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3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60589</xdr:rowOff>
    </xdr:from>
    <xdr:to>
      <xdr:col>15</xdr:col>
      <xdr:colOff>101600</xdr:colOff>
      <xdr:row>19</xdr:row>
      <xdr:rowOff>162189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65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146966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5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218244</xdr:rowOff>
    </xdr:from>
    <xdr:to>
      <xdr:col>29</xdr:col>
      <xdr:colOff>127000</xdr:colOff>
      <xdr:row>35</xdr:row>
      <xdr:rowOff>232548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828594"/>
          <a:ext cx="647700" cy="14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217325</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2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218244</xdr:rowOff>
    </xdr:from>
    <xdr:to>
      <xdr:col>26</xdr:col>
      <xdr:colOff>50800</xdr:colOff>
      <xdr:row>35</xdr:row>
      <xdr:rowOff>253448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828594"/>
          <a:ext cx="698500" cy="3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253448</xdr:rowOff>
    </xdr:from>
    <xdr:to>
      <xdr:col>22</xdr:col>
      <xdr:colOff>114300</xdr:colOff>
      <xdr:row>35</xdr:row>
      <xdr:rowOff>267328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863798"/>
          <a:ext cx="698500" cy="13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237348</xdr:rowOff>
    </xdr:from>
    <xdr:to>
      <xdr:col>18</xdr:col>
      <xdr:colOff>177800</xdr:colOff>
      <xdr:row>35</xdr:row>
      <xdr:rowOff>267328</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847698"/>
          <a:ext cx="698500" cy="29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181748</xdr:rowOff>
    </xdr:from>
    <xdr:to>
      <xdr:col>29</xdr:col>
      <xdr:colOff>177800</xdr:colOff>
      <xdr:row>35</xdr:row>
      <xdr:rowOff>283348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792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26825</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63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167444</xdr:rowOff>
    </xdr:from>
    <xdr:to>
      <xdr:col>26</xdr:col>
      <xdr:colOff>101600</xdr:colOff>
      <xdr:row>35</xdr:row>
      <xdr:rowOff>269044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77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279221</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54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202648</xdr:rowOff>
    </xdr:from>
    <xdr:to>
      <xdr:col>22</xdr:col>
      <xdr:colOff>165100</xdr:colOff>
      <xdr:row>35</xdr:row>
      <xdr:rowOff>304248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1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314425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58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216528</xdr:rowOff>
    </xdr:from>
    <xdr:to>
      <xdr:col>19</xdr:col>
      <xdr:colOff>38100</xdr:colOff>
      <xdr:row>35</xdr:row>
      <xdr:rowOff>318128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82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328305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59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186548</xdr:rowOff>
    </xdr:from>
    <xdr:to>
      <xdr:col>15</xdr:col>
      <xdr:colOff>101600</xdr:colOff>
      <xdr:row>35</xdr:row>
      <xdr:rowOff>288148</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79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298325</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5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54,130
53,538
13.56
21,269,400
20,609,332
555,718
11,883,639
18,994,678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127794</xdr:rowOff>
    </xdr:from>
    <xdr:to>
      <xdr:col>24</xdr:col>
      <xdr:colOff>63500</xdr:colOff>
      <xdr:row>37</xdr:row>
      <xdr:rowOff>149454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71444"/>
          <a:ext cx="8382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149454</xdr:rowOff>
    </xdr:from>
    <xdr:to>
      <xdr:col>19</xdr:col>
      <xdr:colOff>177800</xdr:colOff>
      <xdr:row>37</xdr:row>
      <xdr:rowOff>151130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9310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151130</xdr:rowOff>
    </xdr:from>
    <xdr:to>
      <xdr:col>15</xdr:col>
      <xdr:colOff>50800</xdr:colOff>
      <xdr:row>38</xdr:row>
      <xdr:rowOff>133585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94780"/>
          <a:ext cx="889000" cy="15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133585</xdr:rowOff>
    </xdr:from>
    <xdr:to>
      <xdr:col>10</xdr:col>
      <xdr:colOff>114300</xdr:colOff>
      <xdr:row>38</xdr:row>
      <xdr:rowOff>135586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48685"/>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76994</xdr:rowOff>
    </xdr:from>
    <xdr:to>
      <xdr:col>24</xdr:col>
      <xdr:colOff>114300</xdr:colOff>
      <xdr:row>38</xdr:row>
      <xdr:rowOff>7144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2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55421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98654</xdr:rowOff>
    </xdr:from>
    <xdr:to>
      <xdr:col>20</xdr:col>
      <xdr:colOff>38100</xdr:colOff>
      <xdr:row>38</xdr:row>
      <xdr:rowOff>28804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19931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100330</xdr:rowOff>
    </xdr:from>
    <xdr:to>
      <xdr:col>15</xdr:col>
      <xdr:colOff>101600</xdr:colOff>
      <xdr:row>38</xdr:row>
      <xdr:rowOff>30480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21607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82785</xdr:rowOff>
    </xdr:from>
    <xdr:to>
      <xdr:col>10</xdr:col>
      <xdr:colOff>165100</xdr:colOff>
      <xdr:row>39</xdr:row>
      <xdr:rowOff>12935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4062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84786</xdr:rowOff>
    </xdr:from>
    <xdr:to>
      <xdr:col>6</xdr:col>
      <xdr:colOff>38100</xdr:colOff>
      <xdr:row>39</xdr:row>
      <xdr:rowOff>14936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6063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6829</xdr:rowOff>
    </xdr:from>
    <xdr:to>
      <xdr:col>24</xdr:col>
      <xdr:colOff>63500</xdr:colOff>
      <xdr:row>58</xdr:row>
      <xdr:rowOff>33738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950929"/>
          <a:ext cx="8382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4673</xdr:rowOff>
    </xdr:from>
    <xdr:to>
      <xdr:col>19</xdr:col>
      <xdr:colOff>177800</xdr:colOff>
      <xdr:row>58</xdr:row>
      <xdr:rowOff>6829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48773"/>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166130</xdr:rowOff>
    </xdr:from>
    <xdr:to>
      <xdr:col>15</xdr:col>
      <xdr:colOff>50800</xdr:colOff>
      <xdr:row>58</xdr:row>
      <xdr:rowOff>4673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38780"/>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166130</xdr:rowOff>
    </xdr:from>
    <xdr:to>
      <xdr:col>10</xdr:col>
      <xdr:colOff>114300</xdr:colOff>
      <xdr:row>58</xdr:row>
      <xdr:rowOff>34261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38780"/>
          <a:ext cx="889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154388</xdr:rowOff>
    </xdr:from>
    <xdr:to>
      <xdr:col>24</xdr:col>
      <xdr:colOff>114300</xdr:colOff>
      <xdr:row>58</xdr:row>
      <xdr:rowOff>84538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69315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127479</xdr:rowOff>
    </xdr:from>
    <xdr:to>
      <xdr:col>20</xdr:col>
      <xdr:colOff>38100</xdr:colOff>
      <xdr:row>58</xdr:row>
      <xdr:rowOff>57629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0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48756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125323</xdr:rowOff>
    </xdr:from>
    <xdr:to>
      <xdr:col>15</xdr:col>
      <xdr:colOff>101600</xdr:colOff>
      <xdr:row>58</xdr:row>
      <xdr:rowOff>55473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46600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115330</xdr:rowOff>
    </xdr:from>
    <xdr:to>
      <xdr:col>10</xdr:col>
      <xdr:colOff>165100</xdr:colOff>
      <xdr:row>58</xdr:row>
      <xdr:rowOff>45480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62007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154911</xdr:rowOff>
    </xdr:from>
    <xdr:to>
      <xdr:col>6</xdr:col>
      <xdr:colOff>38100</xdr:colOff>
      <xdr:row>58</xdr:row>
      <xdr:rowOff>85061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2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101588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0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164618</xdr:rowOff>
    </xdr:from>
    <xdr:to>
      <xdr:col>24</xdr:col>
      <xdr:colOff>63500</xdr:colOff>
      <xdr:row>78</xdr:row>
      <xdr:rowOff>39573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66268"/>
          <a:ext cx="8382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145072</xdr:rowOff>
    </xdr:from>
    <xdr:to>
      <xdr:col>19</xdr:col>
      <xdr:colOff>177800</xdr:colOff>
      <xdr:row>78</xdr:row>
      <xdr:rowOff>39573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46722"/>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145072</xdr:rowOff>
    </xdr:from>
    <xdr:to>
      <xdr:col>15</xdr:col>
      <xdr:colOff>50800</xdr:colOff>
      <xdr:row>78</xdr:row>
      <xdr:rowOff>63348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46722"/>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44145</xdr:rowOff>
    </xdr:from>
    <xdr:to>
      <xdr:col>10</xdr:col>
      <xdr:colOff>114300</xdr:colOff>
      <xdr:row>78</xdr:row>
      <xdr:rowOff>63348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17245"/>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113818</xdr:rowOff>
    </xdr:from>
    <xdr:to>
      <xdr:col>24</xdr:col>
      <xdr:colOff>114300</xdr:colOff>
      <xdr:row>78</xdr:row>
      <xdr:rowOff>43968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136695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6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160223</xdr:rowOff>
    </xdr:from>
    <xdr:to>
      <xdr:col>20</xdr:col>
      <xdr:colOff>38100</xdr:colOff>
      <xdr:row>78</xdr:row>
      <xdr:rowOff>90373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106900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94272</xdr:rowOff>
    </xdr:from>
    <xdr:to>
      <xdr:col>15</xdr:col>
      <xdr:colOff>101600</xdr:colOff>
      <xdr:row>78</xdr:row>
      <xdr:rowOff>24422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9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40949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7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12548</xdr:rowOff>
    </xdr:from>
    <xdr:to>
      <xdr:col>10</xdr:col>
      <xdr:colOff>165100</xdr:colOff>
      <xdr:row>78</xdr:row>
      <xdr:rowOff>114148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130675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6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164795</xdr:rowOff>
    </xdr:from>
    <xdr:to>
      <xdr:col>6</xdr:col>
      <xdr:colOff>38100</xdr:colOff>
      <xdr:row>78</xdr:row>
      <xdr:rowOff>94945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111472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42273</xdr:rowOff>
    </xdr:from>
    <xdr:to>
      <xdr:col>24</xdr:col>
      <xdr:colOff>63500</xdr:colOff>
      <xdr:row>96</xdr:row>
      <xdr:rowOff>51144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30023"/>
          <a:ext cx="838200" cy="18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42273</xdr:rowOff>
    </xdr:from>
    <xdr:to>
      <xdr:col>19</xdr:col>
      <xdr:colOff>177800</xdr:colOff>
      <xdr:row>97</xdr:row>
      <xdr:rowOff>5500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30023"/>
          <a:ext cx="889000" cy="30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5500</xdr:rowOff>
    </xdr:from>
    <xdr:to>
      <xdr:col>15</xdr:col>
      <xdr:colOff>50800</xdr:colOff>
      <xdr:row>97</xdr:row>
      <xdr:rowOff>47847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36150"/>
          <a:ext cx="889000" cy="4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47847</xdr:rowOff>
    </xdr:from>
    <xdr:to>
      <xdr:col>10</xdr:col>
      <xdr:colOff>114300</xdr:colOff>
      <xdr:row>97</xdr:row>
      <xdr:rowOff>88058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78497"/>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344</xdr:rowOff>
    </xdr:from>
    <xdr:to>
      <xdr:col>24</xdr:col>
      <xdr:colOff>114300</xdr:colOff>
      <xdr:row>96</xdr:row>
      <xdr:rowOff>101944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150221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3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162923</xdr:rowOff>
    </xdr:from>
    <xdr:to>
      <xdr:col>20</xdr:col>
      <xdr:colOff>38100</xdr:colOff>
      <xdr:row>95</xdr:row>
      <xdr:rowOff>93073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109600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5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126150</xdr:rowOff>
    </xdr:from>
    <xdr:to>
      <xdr:col>15</xdr:col>
      <xdr:colOff>101600</xdr:colOff>
      <xdr:row>97</xdr:row>
      <xdr:rowOff>56300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47427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67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168497</xdr:rowOff>
    </xdr:from>
    <xdr:to>
      <xdr:col>10</xdr:col>
      <xdr:colOff>165100</xdr:colOff>
      <xdr:row>97</xdr:row>
      <xdr:rowOff>98647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2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115174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37258</xdr:rowOff>
    </xdr:from>
    <xdr:to>
      <xdr:col>6</xdr:col>
      <xdr:colOff>38100</xdr:colOff>
      <xdr:row>97</xdr:row>
      <xdr:rowOff>138858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155385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25679</xdr:rowOff>
    </xdr:from>
    <xdr:to>
      <xdr:col>55</xdr:col>
      <xdr:colOff>0</xdr:colOff>
      <xdr:row>37</xdr:row>
      <xdr:rowOff>73762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69329"/>
          <a:ext cx="838200" cy="4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35827</xdr:rowOff>
    </xdr:from>
    <xdr:to>
      <xdr:col>50</xdr:col>
      <xdr:colOff>114300</xdr:colOff>
      <xdr:row>37</xdr:row>
      <xdr:rowOff>73762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79327"/>
          <a:ext cx="889000" cy="12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35827</xdr:rowOff>
    </xdr:from>
    <xdr:to>
      <xdr:col>45</xdr:col>
      <xdr:colOff>177800</xdr:colOff>
      <xdr:row>38</xdr:row>
      <xdr:rowOff>27013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79327"/>
          <a:ext cx="889000" cy="136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17259</xdr:rowOff>
    </xdr:from>
    <xdr:to>
      <xdr:col>41</xdr:col>
      <xdr:colOff>50800</xdr:colOff>
      <xdr:row>38</xdr:row>
      <xdr:rowOff>27013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32359"/>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146329</xdr:rowOff>
    </xdr:from>
    <xdr:to>
      <xdr:col>55</xdr:col>
      <xdr:colOff>50800</xdr:colOff>
      <xdr:row>37</xdr:row>
      <xdr:rowOff>76479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169206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22962</xdr:rowOff>
    </xdr:from>
    <xdr:to>
      <xdr:col>50</xdr:col>
      <xdr:colOff>165100</xdr:colOff>
      <xdr:row>37</xdr:row>
      <xdr:rowOff>124562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141089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1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156477</xdr:rowOff>
    </xdr:from>
    <xdr:to>
      <xdr:col>46</xdr:col>
      <xdr:colOff>38100</xdr:colOff>
      <xdr:row>30</xdr:row>
      <xdr:rowOff>86627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2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77754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21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147663</xdr:rowOff>
    </xdr:from>
    <xdr:to>
      <xdr:col>41</xdr:col>
      <xdr:colOff>101600</xdr:colOff>
      <xdr:row>38</xdr:row>
      <xdr:rowOff>77813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94340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6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137909</xdr:rowOff>
    </xdr:from>
    <xdr:to>
      <xdr:col>36</xdr:col>
      <xdr:colOff>165100</xdr:colOff>
      <xdr:row>38</xdr:row>
      <xdr:rowOff>68059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84586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139647</xdr:rowOff>
    </xdr:from>
    <xdr:to>
      <xdr:col>55</xdr:col>
      <xdr:colOff>0</xdr:colOff>
      <xdr:row>58</xdr:row>
      <xdr:rowOff>6487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912297"/>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18047</xdr:rowOff>
    </xdr:from>
    <xdr:to>
      <xdr:col>50</xdr:col>
      <xdr:colOff>114300</xdr:colOff>
      <xdr:row>58</xdr:row>
      <xdr:rowOff>6487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90697"/>
          <a:ext cx="889000" cy="15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18047</xdr:rowOff>
    </xdr:from>
    <xdr:to>
      <xdr:col>45</xdr:col>
      <xdr:colOff>177800</xdr:colOff>
      <xdr:row>57</xdr:row>
      <xdr:rowOff>131631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90697"/>
          <a:ext cx="889000" cy="1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168595</xdr:rowOff>
    </xdr:from>
    <xdr:to>
      <xdr:col>41</xdr:col>
      <xdr:colOff>50800</xdr:colOff>
      <xdr:row>57</xdr:row>
      <xdr:rowOff>131631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598345"/>
          <a:ext cx="889000" cy="30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88847</xdr:rowOff>
    </xdr:from>
    <xdr:to>
      <xdr:col>55</xdr:col>
      <xdr:colOff>50800</xdr:colOff>
      <xdr:row>58</xdr:row>
      <xdr:rowOff>18997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6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67274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3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127137</xdr:rowOff>
    </xdr:from>
    <xdr:to>
      <xdr:col>50</xdr:col>
      <xdr:colOff>165100</xdr:colOff>
      <xdr:row>58</xdr:row>
      <xdr:rowOff>57287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48414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9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138697</xdr:rowOff>
    </xdr:from>
    <xdr:to>
      <xdr:col>46</xdr:col>
      <xdr:colOff>38100</xdr:colOff>
      <xdr:row>57</xdr:row>
      <xdr:rowOff>68847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85374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51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80831</xdr:rowOff>
    </xdr:from>
    <xdr:to>
      <xdr:col>41</xdr:col>
      <xdr:colOff>101600</xdr:colOff>
      <xdr:row>58</xdr:row>
      <xdr:rowOff>10981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2108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4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117795</xdr:rowOff>
    </xdr:from>
    <xdr:to>
      <xdr:col>36</xdr:col>
      <xdr:colOff>165100</xdr:colOff>
      <xdr:row>56</xdr:row>
      <xdr:rowOff>47945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5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64472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126912</xdr:rowOff>
    </xdr:from>
    <xdr:to>
      <xdr:col>55</xdr:col>
      <xdr:colOff>0</xdr:colOff>
      <xdr:row>79</xdr:row>
      <xdr:rowOff>14236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00012"/>
          <a:ext cx="838200" cy="5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126912</xdr:rowOff>
    </xdr:from>
    <xdr:to>
      <xdr:col>50</xdr:col>
      <xdr:colOff>114300</xdr:colOff>
      <xdr:row>78</xdr:row>
      <xdr:rowOff>137757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00012"/>
          <a:ext cx="889000" cy="1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137757</xdr:rowOff>
    </xdr:from>
    <xdr:to>
      <xdr:col>45</xdr:col>
      <xdr:colOff>177800</xdr:colOff>
      <xdr:row>79</xdr:row>
      <xdr:rowOff>16890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510857"/>
          <a:ext cx="889000" cy="5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76733</xdr:rowOff>
    </xdr:from>
    <xdr:to>
      <xdr:col>41</xdr:col>
      <xdr:colOff>50800</xdr:colOff>
      <xdr:row>79</xdr:row>
      <xdr:rowOff>16890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106933"/>
          <a:ext cx="889000" cy="45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134886</xdr:rowOff>
    </xdr:from>
    <xdr:to>
      <xdr:col>55</xdr:col>
      <xdr:colOff>50800</xdr:colOff>
      <xdr:row>79</xdr:row>
      <xdr:rowOff>65036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49813</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76112</xdr:rowOff>
    </xdr:from>
    <xdr:to>
      <xdr:col>50</xdr:col>
      <xdr:colOff>165100</xdr:colOff>
      <xdr:row>79</xdr:row>
      <xdr:rowOff>6262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168839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4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86957</xdr:rowOff>
    </xdr:from>
    <xdr:to>
      <xdr:col>46</xdr:col>
      <xdr:colOff>38100</xdr:colOff>
      <xdr:row>79</xdr:row>
      <xdr:rowOff>17107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8234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5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137540</xdr:rowOff>
    </xdr:from>
    <xdr:to>
      <xdr:col>41</xdr:col>
      <xdr:colOff>101600</xdr:colOff>
      <xdr:row>79</xdr:row>
      <xdr:rowOff>67690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58817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6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25933</xdr:rowOff>
    </xdr:from>
    <xdr:to>
      <xdr:col>36</xdr:col>
      <xdr:colOff>165100</xdr:colOff>
      <xdr:row>76</xdr:row>
      <xdr:rowOff>127533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05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144060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83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160173</xdr:rowOff>
    </xdr:from>
    <xdr:to>
      <xdr:col>55</xdr:col>
      <xdr:colOff>0</xdr:colOff>
      <xdr:row>98</xdr:row>
      <xdr:rowOff>89382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790823"/>
          <a:ext cx="838200" cy="10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75895</xdr:rowOff>
    </xdr:from>
    <xdr:to>
      <xdr:col>50</xdr:col>
      <xdr:colOff>114300</xdr:colOff>
      <xdr:row>98</xdr:row>
      <xdr:rowOff>89382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87799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37731</xdr:rowOff>
    </xdr:from>
    <xdr:to>
      <xdr:col>45</xdr:col>
      <xdr:colOff>177800</xdr:colOff>
      <xdr:row>98</xdr:row>
      <xdr:rowOff>75895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39831"/>
          <a:ext cx="889000" cy="3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163285</xdr:rowOff>
    </xdr:from>
    <xdr:to>
      <xdr:col>41</xdr:col>
      <xdr:colOff>50800</xdr:colOff>
      <xdr:row>98</xdr:row>
      <xdr:rowOff>37731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793935"/>
          <a:ext cx="889000" cy="4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109373</xdr:rowOff>
    </xdr:from>
    <xdr:to>
      <xdr:col>55</xdr:col>
      <xdr:colOff>50800</xdr:colOff>
      <xdr:row>98</xdr:row>
      <xdr:rowOff>39523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87800</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38582</xdr:rowOff>
    </xdr:from>
    <xdr:to>
      <xdr:col>50</xdr:col>
      <xdr:colOff>165100</xdr:colOff>
      <xdr:row>98</xdr:row>
      <xdr:rowOff>140182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4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131309</xdr:rowOff>
    </xdr:from>
    <xdr:ext cx="469744"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04428" y="1693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25095</xdr:rowOff>
    </xdr:from>
    <xdr:to>
      <xdr:col>46</xdr:col>
      <xdr:colOff>38100</xdr:colOff>
      <xdr:row>98</xdr:row>
      <xdr:rowOff>126695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117822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158381</xdr:rowOff>
    </xdr:from>
    <xdr:to>
      <xdr:col>41</xdr:col>
      <xdr:colOff>101600</xdr:colOff>
      <xdr:row>98</xdr:row>
      <xdr:rowOff>88531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79658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112485</xdr:rowOff>
    </xdr:from>
    <xdr:to>
      <xdr:col>36</xdr:col>
      <xdr:colOff>165100</xdr:colOff>
      <xdr:row>98</xdr:row>
      <xdr:rowOff>42635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7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33762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83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106947</xdr:rowOff>
    </xdr:from>
    <xdr:to>
      <xdr:col>85</xdr:col>
      <xdr:colOff>127000</xdr:colOff>
      <xdr:row>76</xdr:row>
      <xdr:rowOff>109105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37147"/>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109105</xdr:rowOff>
    </xdr:from>
    <xdr:to>
      <xdr:col>81</xdr:col>
      <xdr:colOff>50800</xdr:colOff>
      <xdr:row>76</xdr:row>
      <xdr:rowOff>143763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39305"/>
          <a:ext cx="8890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138506</xdr:rowOff>
    </xdr:from>
    <xdr:to>
      <xdr:col>76</xdr:col>
      <xdr:colOff>114300</xdr:colOff>
      <xdr:row>76</xdr:row>
      <xdr:rowOff>143763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68706"/>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124549</xdr:rowOff>
    </xdr:from>
    <xdr:to>
      <xdr:col>71</xdr:col>
      <xdr:colOff>177800</xdr:colOff>
      <xdr:row>76</xdr:row>
      <xdr:rowOff>138506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54749"/>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56147</xdr:rowOff>
    </xdr:from>
    <xdr:to>
      <xdr:col>85</xdr:col>
      <xdr:colOff>177800</xdr:colOff>
      <xdr:row>76</xdr:row>
      <xdr:rowOff>157747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34574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58305</xdr:rowOff>
    </xdr:from>
    <xdr:to>
      <xdr:col>81</xdr:col>
      <xdr:colOff>101600</xdr:colOff>
      <xdr:row>76</xdr:row>
      <xdr:rowOff>159905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151032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92963</xdr:rowOff>
    </xdr:from>
    <xdr:to>
      <xdr:col>76</xdr:col>
      <xdr:colOff>165100</xdr:colOff>
      <xdr:row>77</xdr:row>
      <xdr:rowOff>23113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2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14240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1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87706</xdr:rowOff>
    </xdr:from>
    <xdr:to>
      <xdr:col>72</xdr:col>
      <xdr:colOff>38100</xdr:colOff>
      <xdr:row>77</xdr:row>
      <xdr:rowOff>17856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8983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1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73749</xdr:rowOff>
    </xdr:from>
    <xdr:to>
      <xdr:col>67</xdr:col>
      <xdr:colOff>101600</xdr:colOff>
      <xdr:row>77</xdr:row>
      <xdr:rowOff>3899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166476</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119748</xdr:rowOff>
    </xdr:from>
    <xdr:to>
      <xdr:col>85</xdr:col>
      <xdr:colOff>127000</xdr:colOff>
      <xdr:row>98</xdr:row>
      <xdr:rowOff>121413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21848"/>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121413</xdr:rowOff>
    </xdr:from>
    <xdr:to>
      <xdr:col>81</xdr:col>
      <xdr:colOff>50800</xdr:colOff>
      <xdr:row>99</xdr:row>
      <xdr:rowOff>34595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23513"/>
          <a:ext cx="889000" cy="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34595</xdr:rowOff>
    </xdr:from>
    <xdr:to>
      <xdr:col>76</xdr:col>
      <xdr:colOff>114300</xdr:colOff>
      <xdr:row>99</xdr:row>
      <xdr:rowOff>42139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08145"/>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18783</xdr:rowOff>
    </xdr:from>
    <xdr:to>
      <xdr:col>71</xdr:col>
      <xdr:colOff>177800</xdr:colOff>
      <xdr:row>99</xdr:row>
      <xdr:rowOff>42139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92333"/>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68948</xdr:rowOff>
    </xdr:from>
    <xdr:to>
      <xdr:col>85</xdr:col>
      <xdr:colOff>177800</xdr:colOff>
      <xdr:row>98</xdr:row>
      <xdr:rowOff>170548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7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155325</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8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70613</xdr:rowOff>
    </xdr:from>
    <xdr:to>
      <xdr:col>81</xdr:col>
      <xdr:colOff>101600</xdr:colOff>
      <xdr:row>99</xdr:row>
      <xdr:rowOff>763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7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163340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6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155245</xdr:rowOff>
    </xdr:from>
    <xdr:to>
      <xdr:col>76</xdr:col>
      <xdr:colOff>165100</xdr:colOff>
      <xdr:row>99</xdr:row>
      <xdr:rowOff>85395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76522</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3017" y="17050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162789</xdr:rowOff>
    </xdr:from>
    <xdr:to>
      <xdr:col>72</xdr:col>
      <xdr:colOff>38100</xdr:colOff>
      <xdr:row>99</xdr:row>
      <xdr:rowOff>92939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84066</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4017" y="1705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139433</xdr:rowOff>
    </xdr:from>
    <xdr:to>
      <xdr:col>67</xdr:col>
      <xdr:colOff>101600</xdr:colOff>
      <xdr:row>99</xdr:row>
      <xdr:rowOff>69583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60710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3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118478</xdr:rowOff>
    </xdr:from>
    <xdr:to>
      <xdr:col>116</xdr:col>
      <xdr:colOff>63500</xdr:colOff>
      <xdr:row>59</xdr:row>
      <xdr:rowOff>42964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62578"/>
          <a:ext cx="8382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118478</xdr:rowOff>
    </xdr:from>
    <xdr:to>
      <xdr:col>111</xdr:col>
      <xdr:colOff>177800</xdr:colOff>
      <xdr:row>59</xdr:row>
      <xdr:rowOff>41631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62578"/>
          <a:ext cx="889000" cy="9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40945</xdr:rowOff>
    </xdr:from>
    <xdr:to>
      <xdr:col>107</xdr:col>
      <xdr:colOff>50800</xdr:colOff>
      <xdr:row>59</xdr:row>
      <xdr:rowOff>41631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649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40336</xdr:rowOff>
    </xdr:from>
    <xdr:to>
      <xdr:col>102</xdr:col>
      <xdr:colOff>114300</xdr:colOff>
      <xdr:row>59</xdr:row>
      <xdr:rowOff>40945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588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163614</xdr:rowOff>
    </xdr:from>
    <xdr:to>
      <xdr:col>116</xdr:col>
      <xdr:colOff>114300</xdr:colOff>
      <xdr:row>59</xdr:row>
      <xdr:rowOff>93764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78541</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67678</xdr:rowOff>
    </xdr:from>
    <xdr:to>
      <xdr:col>112</xdr:col>
      <xdr:colOff>38100</xdr:colOff>
      <xdr:row>58</xdr:row>
      <xdr:rowOff>169278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14355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78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162281</xdr:rowOff>
    </xdr:from>
    <xdr:to>
      <xdr:col>107</xdr:col>
      <xdr:colOff>101600</xdr:colOff>
      <xdr:row>59</xdr:row>
      <xdr:rowOff>92431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83558</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199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161595</xdr:rowOff>
    </xdr:from>
    <xdr:to>
      <xdr:col>102</xdr:col>
      <xdr:colOff>165100</xdr:colOff>
      <xdr:row>59</xdr:row>
      <xdr:rowOff>91745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82872</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160986</xdr:rowOff>
    </xdr:from>
    <xdr:to>
      <xdr:col>98</xdr:col>
      <xdr:colOff>38100</xdr:colOff>
      <xdr:row>59</xdr:row>
      <xdr:rowOff>91136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82263</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7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148713</xdr:rowOff>
    </xdr:from>
    <xdr:to>
      <xdr:col>116</xdr:col>
      <xdr:colOff>63500</xdr:colOff>
      <xdr:row>78</xdr:row>
      <xdr:rowOff>153905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521813"/>
          <a:ext cx="8382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153905</xdr:rowOff>
    </xdr:from>
    <xdr:to>
      <xdr:col>111</xdr:col>
      <xdr:colOff>177800</xdr:colOff>
      <xdr:row>79</xdr:row>
      <xdr:rowOff>13284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527005"/>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4401</xdr:rowOff>
    </xdr:from>
    <xdr:to>
      <xdr:col>107</xdr:col>
      <xdr:colOff>50800</xdr:colOff>
      <xdr:row>79</xdr:row>
      <xdr:rowOff>13284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3548951"/>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4401</xdr:rowOff>
    </xdr:from>
    <xdr:to>
      <xdr:col>102</xdr:col>
      <xdr:colOff>114300</xdr:colOff>
      <xdr:row>79</xdr:row>
      <xdr:rowOff>37450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548951"/>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97913</xdr:rowOff>
    </xdr:from>
    <xdr:to>
      <xdr:col>116</xdr:col>
      <xdr:colOff>114300</xdr:colOff>
      <xdr:row>79</xdr:row>
      <xdr:rowOff>28063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4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76340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44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103105</xdr:rowOff>
    </xdr:from>
    <xdr:to>
      <xdr:col>112</xdr:col>
      <xdr:colOff>38100</xdr:colOff>
      <xdr:row>79</xdr:row>
      <xdr:rowOff>33255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4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24382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56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133934</xdr:rowOff>
    </xdr:from>
    <xdr:to>
      <xdr:col>107</xdr:col>
      <xdr:colOff>101600</xdr:colOff>
      <xdr:row>79</xdr:row>
      <xdr:rowOff>64084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55211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59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125051</xdr:rowOff>
    </xdr:from>
    <xdr:to>
      <xdr:col>102</xdr:col>
      <xdr:colOff>165100</xdr:colOff>
      <xdr:row>79</xdr:row>
      <xdr:rowOff>55201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4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46328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59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158100</xdr:rowOff>
    </xdr:from>
    <xdr:to>
      <xdr:col>98</xdr:col>
      <xdr:colOff>38100</xdr:colOff>
      <xdr:row>79</xdr:row>
      <xdr:rowOff>88250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5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79377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6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維持補修費については、公共施設や道路などのインフラの老朽化により修繕費用が増加しているため、前年度に比べ類似団体はほぼ横ばいであるが本市は大きく増加している。</a:t>
          </a:r>
        </a:p>
        <a:p>
          <a:r>
            <a:rPr kumimoji="1" lang="ja-JP" altLang="en-US" sz="1300">
              <a:latin typeface="ＭＳ Ｐゴシック" panose="020B0600070205080204" pitchFamily="50" charset="-128"/>
              <a:ea typeface="ＭＳ Ｐゴシック" panose="020B0600070205080204" pitchFamily="50" charset="-128"/>
            </a:rPr>
            <a:t>扶助費については、新型コロナウイルス感染症対策として前年度に実施した住民税非課税世帯臨時特例給付金や子育て世帯への臨時特別給付金の給付事業の完了により類似団体と同様に前年度より大幅な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については近年大型事業がないことから類似団体の値を下回っている。しかしながら、今後、老朽化が進む公共施設や道路などのインフラの長寿命化を目指した改修工事等に多額の費用を要することとなるため、その財源確保が課題となってくる。</a:t>
          </a:r>
        </a:p>
        <a:p>
          <a:r>
            <a:rPr kumimoji="1" lang="ja-JP" altLang="en-US" sz="1300">
              <a:latin typeface="ＭＳ Ｐゴシック" panose="020B0600070205080204" pitchFamily="50" charset="-128"/>
              <a:ea typeface="ＭＳ Ｐゴシック" panose="020B0600070205080204" pitchFamily="50" charset="-128"/>
            </a:rPr>
            <a:t>今後も事業の取捨選択を徹底していくことで事業費の減少を目指すこととする。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積立金については、引き続き類似団体平均を大きく下回っているため、今後は積立金を更に増額し新たな財政需要に備える。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54,130
53,538
13.56
21,269,400
20,609,332
555,718
11,883,639
18,994,678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117754</xdr:rowOff>
    </xdr:from>
    <xdr:to>
      <xdr:col>24</xdr:col>
      <xdr:colOff>63500</xdr:colOff>
      <xdr:row>36</xdr:row>
      <xdr:rowOff>24028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185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24028</xdr:rowOff>
    </xdr:from>
    <xdr:to>
      <xdr:col>19</xdr:col>
      <xdr:colOff>177800</xdr:colOff>
      <xdr:row>36</xdr:row>
      <xdr:rowOff>88951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96228"/>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149758</xdr:rowOff>
    </xdr:from>
    <xdr:to>
      <xdr:col>15</xdr:col>
      <xdr:colOff>50800</xdr:colOff>
      <xdr:row>36</xdr:row>
      <xdr:rowOff>88951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50508"/>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117297</xdr:rowOff>
    </xdr:from>
    <xdr:to>
      <xdr:col>10</xdr:col>
      <xdr:colOff>114300</xdr:colOff>
      <xdr:row>35</xdr:row>
      <xdr:rowOff>149758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18047"/>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66954</xdr:rowOff>
    </xdr:from>
    <xdr:to>
      <xdr:col>24</xdr:col>
      <xdr:colOff>114300</xdr:colOff>
      <xdr:row>35</xdr:row>
      <xdr:rowOff>168554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45381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4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144678</xdr:rowOff>
    </xdr:from>
    <xdr:to>
      <xdr:col>20</xdr:col>
      <xdr:colOff>38100</xdr:colOff>
      <xdr:row>36</xdr:row>
      <xdr:rowOff>74828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65955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3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38151</xdr:rowOff>
    </xdr:from>
    <xdr:to>
      <xdr:col>15</xdr:col>
      <xdr:colOff>101600</xdr:colOff>
      <xdr:row>36</xdr:row>
      <xdr:rowOff>139751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130878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98958</xdr:rowOff>
    </xdr:from>
    <xdr:to>
      <xdr:col>10</xdr:col>
      <xdr:colOff>165100</xdr:colOff>
      <xdr:row>36</xdr:row>
      <xdr:rowOff>29108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20235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9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66497</xdr:rowOff>
    </xdr:from>
    <xdr:to>
      <xdr:col>6</xdr:col>
      <xdr:colOff>38100</xdr:colOff>
      <xdr:row>35</xdr:row>
      <xdr:rowOff>168097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159224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111034</xdr:rowOff>
    </xdr:from>
    <xdr:to>
      <xdr:col>24</xdr:col>
      <xdr:colOff>63500</xdr:colOff>
      <xdr:row>57</xdr:row>
      <xdr:rowOff>138954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83684"/>
          <a:ext cx="838200" cy="2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65573</xdr:rowOff>
    </xdr:from>
    <xdr:to>
      <xdr:col>19</xdr:col>
      <xdr:colOff>177800</xdr:colOff>
      <xdr:row>57</xdr:row>
      <xdr:rowOff>111034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52423"/>
          <a:ext cx="889000" cy="73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65573</xdr:rowOff>
    </xdr:from>
    <xdr:to>
      <xdr:col>15</xdr:col>
      <xdr:colOff>50800</xdr:colOff>
      <xdr:row>57</xdr:row>
      <xdr:rowOff>142702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52423"/>
          <a:ext cx="889000" cy="76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134496</xdr:rowOff>
    </xdr:from>
    <xdr:to>
      <xdr:col>10</xdr:col>
      <xdr:colOff>114300</xdr:colOff>
      <xdr:row>57</xdr:row>
      <xdr:rowOff>142702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07146"/>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88154</xdr:rowOff>
    </xdr:from>
    <xdr:to>
      <xdr:col>24</xdr:col>
      <xdr:colOff>114300</xdr:colOff>
      <xdr:row>58</xdr:row>
      <xdr:rowOff>18304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6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3081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7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60234</xdr:rowOff>
    </xdr:from>
    <xdr:to>
      <xdr:col>20</xdr:col>
      <xdr:colOff>38100</xdr:colOff>
      <xdr:row>57</xdr:row>
      <xdr:rowOff>161834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152961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2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14773</xdr:rowOff>
    </xdr:from>
    <xdr:to>
      <xdr:col>15</xdr:col>
      <xdr:colOff>101600</xdr:colOff>
      <xdr:row>53</xdr:row>
      <xdr:rowOff>116373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107500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9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91902</xdr:rowOff>
    </xdr:from>
    <xdr:to>
      <xdr:col>10</xdr:col>
      <xdr:colOff>165100</xdr:colOff>
      <xdr:row>58</xdr:row>
      <xdr:rowOff>22052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13179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83696</xdr:rowOff>
    </xdr:from>
    <xdr:to>
      <xdr:col>6</xdr:col>
      <xdr:colOff>38100</xdr:colOff>
      <xdr:row>58</xdr:row>
      <xdr:rowOff>13846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151954</xdr:rowOff>
    </xdr:from>
    <xdr:to>
      <xdr:col>24</xdr:col>
      <xdr:colOff>63500</xdr:colOff>
      <xdr:row>76</xdr:row>
      <xdr:rowOff>53091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10704"/>
          <a:ext cx="838200" cy="7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151954</xdr:rowOff>
    </xdr:from>
    <xdr:to>
      <xdr:col>19</xdr:col>
      <xdr:colOff>177800</xdr:colOff>
      <xdr:row>76</xdr:row>
      <xdr:rowOff>146779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10704"/>
          <a:ext cx="889000" cy="1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146779</xdr:rowOff>
    </xdr:from>
    <xdr:to>
      <xdr:col>15</xdr:col>
      <xdr:colOff>50800</xdr:colOff>
      <xdr:row>77</xdr:row>
      <xdr:rowOff>73451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76979"/>
          <a:ext cx="889000" cy="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73451</xdr:rowOff>
    </xdr:from>
    <xdr:to>
      <xdr:col>10</xdr:col>
      <xdr:colOff>114300</xdr:colOff>
      <xdr:row>77</xdr:row>
      <xdr:rowOff>90086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75101"/>
          <a:ext cx="889000" cy="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2291</xdr:rowOff>
    </xdr:from>
    <xdr:to>
      <xdr:col>24</xdr:col>
      <xdr:colOff>114300</xdr:colOff>
      <xdr:row>76</xdr:row>
      <xdr:rowOff>103891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3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152168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1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101153</xdr:rowOff>
    </xdr:from>
    <xdr:to>
      <xdr:col>20</xdr:col>
      <xdr:colOff>38100</xdr:colOff>
      <xdr:row>76</xdr:row>
      <xdr:rowOff>31304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599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22431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5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95979</xdr:rowOff>
    </xdr:from>
    <xdr:to>
      <xdr:col>15</xdr:col>
      <xdr:colOff>101600</xdr:colOff>
      <xdr:row>77</xdr:row>
      <xdr:rowOff>26129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17256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1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22651</xdr:rowOff>
    </xdr:from>
    <xdr:to>
      <xdr:col>10</xdr:col>
      <xdr:colOff>165100</xdr:colOff>
      <xdr:row>77</xdr:row>
      <xdr:rowOff>124251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115378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1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39286</xdr:rowOff>
    </xdr:from>
    <xdr:to>
      <xdr:col>6</xdr:col>
      <xdr:colOff>38100</xdr:colOff>
      <xdr:row>77</xdr:row>
      <xdr:rowOff>140886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132013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3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113342</xdr:rowOff>
    </xdr:from>
    <xdr:to>
      <xdr:col>24</xdr:col>
      <xdr:colOff>62865</xdr:colOff>
      <xdr:row>98</xdr:row>
      <xdr:rowOff>32212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5292"/>
          <a:ext cx="127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36039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32212</xdr:rowOff>
    </xdr:from>
    <xdr:to>
      <xdr:col>24</xdr:col>
      <xdr:colOff>152400</xdr:colOff>
      <xdr:row>98</xdr:row>
      <xdr:rowOff>32212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60019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113342</xdr:rowOff>
    </xdr:from>
    <xdr:to>
      <xdr:col>24</xdr:col>
      <xdr:colOff>152400</xdr:colOff>
      <xdr:row>91</xdr:row>
      <xdr:rowOff>113342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95267</xdr:rowOff>
    </xdr:from>
    <xdr:to>
      <xdr:col>24</xdr:col>
      <xdr:colOff>63500</xdr:colOff>
      <xdr:row>97</xdr:row>
      <xdr:rowOff>106851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25917"/>
          <a:ext cx="838200" cy="1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17549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7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166122</xdr:rowOff>
    </xdr:from>
    <xdr:to>
      <xdr:col>24</xdr:col>
      <xdr:colOff>114300</xdr:colOff>
      <xdr:row>97</xdr:row>
      <xdr:rowOff>96272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106851</xdr:rowOff>
    </xdr:from>
    <xdr:to>
      <xdr:col>19</xdr:col>
      <xdr:colOff>177800</xdr:colOff>
      <xdr:row>97</xdr:row>
      <xdr:rowOff>135928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37501"/>
          <a:ext cx="889000" cy="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5271</xdr:rowOff>
    </xdr:from>
    <xdr:to>
      <xdr:col>20</xdr:col>
      <xdr:colOff>38100</xdr:colOff>
      <xdr:row>97</xdr:row>
      <xdr:rowOff>106871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123398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135928</xdr:rowOff>
    </xdr:from>
    <xdr:to>
      <xdr:col>15</xdr:col>
      <xdr:colOff>50800</xdr:colOff>
      <xdr:row>98</xdr:row>
      <xdr:rowOff>63134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66578"/>
          <a:ext cx="889000" cy="9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64996</xdr:rowOff>
    </xdr:from>
    <xdr:to>
      <xdr:col>15</xdr:col>
      <xdr:colOff>101600</xdr:colOff>
      <xdr:row>97</xdr:row>
      <xdr:rowOff>166596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63134</xdr:rowOff>
    </xdr:from>
    <xdr:to>
      <xdr:col>10</xdr:col>
      <xdr:colOff>114300</xdr:colOff>
      <xdr:row>98</xdr:row>
      <xdr:rowOff>72957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65234"/>
          <a:ext cx="889000" cy="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89433</xdr:rowOff>
    </xdr:from>
    <xdr:to>
      <xdr:col>10</xdr:col>
      <xdr:colOff>165100</xdr:colOff>
      <xdr:row>98</xdr:row>
      <xdr:rowOff>19583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97845</xdr:rowOff>
    </xdr:from>
    <xdr:to>
      <xdr:col>6</xdr:col>
      <xdr:colOff>38100</xdr:colOff>
      <xdr:row>98</xdr:row>
      <xdr:rowOff>27995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2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44522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44467</xdr:rowOff>
    </xdr:from>
    <xdr:to>
      <xdr:col>24</xdr:col>
      <xdr:colOff>114300</xdr:colOff>
      <xdr:row>97</xdr:row>
      <xdr:rowOff>146067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7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144547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0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56051</xdr:rowOff>
    </xdr:from>
    <xdr:to>
      <xdr:col>20</xdr:col>
      <xdr:colOff>38100</xdr:colOff>
      <xdr:row>97</xdr:row>
      <xdr:rowOff>157651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8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148778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7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85128</xdr:rowOff>
    </xdr:from>
    <xdr:to>
      <xdr:col>15</xdr:col>
      <xdr:colOff>101600</xdr:colOff>
      <xdr:row>98</xdr:row>
      <xdr:rowOff>15278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6405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12334</xdr:rowOff>
    </xdr:from>
    <xdr:to>
      <xdr:col>10</xdr:col>
      <xdr:colOff>165100</xdr:colOff>
      <xdr:row>98</xdr:row>
      <xdr:rowOff>113934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105061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22157</xdr:rowOff>
    </xdr:from>
    <xdr:to>
      <xdr:col>6</xdr:col>
      <xdr:colOff>38100</xdr:colOff>
      <xdr:row>98</xdr:row>
      <xdr:rowOff>123757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114884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1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52832</xdr:rowOff>
    </xdr:from>
    <xdr:to>
      <xdr:col>55</xdr:col>
      <xdr:colOff>0</xdr:colOff>
      <xdr:row>38</xdr:row>
      <xdr:rowOff>64262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6793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45593</xdr:rowOff>
    </xdr:from>
    <xdr:to>
      <xdr:col>50</xdr:col>
      <xdr:colOff>114300</xdr:colOff>
      <xdr:row>38</xdr:row>
      <xdr:rowOff>52832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6069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9779</xdr:rowOff>
    </xdr:from>
    <xdr:to>
      <xdr:col>45</xdr:col>
      <xdr:colOff>177800</xdr:colOff>
      <xdr:row>38</xdr:row>
      <xdr:rowOff>45593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2487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9779</xdr:rowOff>
    </xdr:from>
    <xdr:to>
      <xdr:col>41</xdr:col>
      <xdr:colOff>50800</xdr:colOff>
      <xdr:row>38</xdr:row>
      <xdr:rowOff>29591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2487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163339</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2032</xdr:rowOff>
    </xdr:from>
    <xdr:to>
      <xdr:col>50</xdr:col>
      <xdr:colOff>165100</xdr:colOff>
      <xdr:row>38</xdr:row>
      <xdr:rowOff>103632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94759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166243</xdr:rowOff>
    </xdr:from>
    <xdr:to>
      <xdr:col>46</xdr:col>
      <xdr:colOff>38100</xdr:colOff>
      <xdr:row>38</xdr:row>
      <xdr:rowOff>96393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87520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0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130429</xdr:rowOff>
    </xdr:from>
    <xdr:to>
      <xdr:col>41</xdr:col>
      <xdr:colOff>101600</xdr:colOff>
      <xdr:row>38</xdr:row>
      <xdr:rowOff>60579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51706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6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150241</xdr:rowOff>
    </xdr:from>
    <xdr:to>
      <xdr:col>36</xdr:col>
      <xdr:colOff>165100</xdr:colOff>
      <xdr:row>38</xdr:row>
      <xdr:rowOff>80390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71518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169837</xdr:rowOff>
    </xdr:from>
    <xdr:to>
      <xdr:col>55</xdr:col>
      <xdr:colOff>0</xdr:colOff>
      <xdr:row>59</xdr:row>
      <xdr:rowOff>14942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113937"/>
          <a:ext cx="8382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169837</xdr:rowOff>
    </xdr:from>
    <xdr:to>
      <xdr:col>50</xdr:col>
      <xdr:colOff>114300</xdr:colOff>
      <xdr:row>59</xdr:row>
      <xdr:rowOff>3511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113937"/>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2997</xdr:rowOff>
    </xdr:from>
    <xdr:to>
      <xdr:col>45</xdr:col>
      <xdr:colOff>177800</xdr:colOff>
      <xdr:row>59</xdr:row>
      <xdr:rowOff>3511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118547"/>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2997</xdr:rowOff>
    </xdr:from>
    <xdr:to>
      <xdr:col>41</xdr:col>
      <xdr:colOff>50800</xdr:colOff>
      <xdr:row>59</xdr:row>
      <xdr:rowOff>18104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118547"/>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135592</xdr:rowOff>
    </xdr:from>
    <xdr:to>
      <xdr:col>55</xdr:col>
      <xdr:colOff>50800</xdr:colOff>
      <xdr:row>59</xdr:row>
      <xdr:rowOff>65742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50519</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119037</xdr:rowOff>
    </xdr:from>
    <xdr:to>
      <xdr:col>50</xdr:col>
      <xdr:colOff>165100</xdr:colOff>
      <xdr:row>59</xdr:row>
      <xdr:rowOff>49187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40314</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124161</xdr:rowOff>
    </xdr:from>
    <xdr:to>
      <xdr:col>46</xdr:col>
      <xdr:colOff>38100</xdr:colOff>
      <xdr:row>59</xdr:row>
      <xdr:rowOff>54311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45438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123647</xdr:rowOff>
    </xdr:from>
    <xdr:to>
      <xdr:col>41</xdr:col>
      <xdr:colOff>101600</xdr:colOff>
      <xdr:row>59</xdr:row>
      <xdr:rowOff>53797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44924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6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138754</xdr:rowOff>
    </xdr:from>
    <xdr:to>
      <xdr:col>36</xdr:col>
      <xdr:colOff>165100</xdr:colOff>
      <xdr:row>59</xdr:row>
      <xdr:rowOff>68904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60031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51575</xdr:rowOff>
    </xdr:from>
    <xdr:to>
      <xdr:col>55</xdr:col>
      <xdr:colOff>0</xdr:colOff>
      <xdr:row>77</xdr:row>
      <xdr:rowOff>95886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53225"/>
          <a:ext cx="838200" cy="4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95886</xdr:rowOff>
    </xdr:from>
    <xdr:to>
      <xdr:col>50</xdr:col>
      <xdr:colOff>114300</xdr:colOff>
      <xdr:row>77</xdr:row>
      <xdr:rowOff>105372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97536"/>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105372</xdr:rowOff>
    </xdr:from>
    <xdr:to>
      <xdr:col>45</xdr:col>
      <xdr:colOff>177800</xdr:colOff>
      <xdr:row>78</xdr:row>
      <xdr:rowOff>120917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07022"/>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56184</xdr:rowOff>
    </xdr:from>
    <xdr:to>
      <xdr:col>41</xdr:col>
      <xdr:colOff>50800</xdr:colOff>
      <xdr:row>78</xdr:row>
      <xdr:rowOff>120917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29284"/>
          <a:ext cx="889000" cy="6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775</xdr:rowOff>
    </xdr:from>
    <xdr:to>
      <xdr:col>55</xdr:col>
      <xdr:colOff>50800</xdr:colOff>
      <xdr:row>77</xdr:row>
      <xdr:rowOff>102375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150652</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45086</xdr:rowOff>
    </xdr:from>
    <xdr:to>
      <xdr:col>50</xdr:col>
      <xdr:colOff>165100</xdr:colOff>
      <xdr:row>77</xdr:row>
      <xdr:rowOff>146686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137813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54572</xdr:rowOff>
    </xdr:from>
    <xdr:to>
      <xdr:col>46</xdr:col>
      <xdr:colOff>38100</xdr:colOff>
      <xdr:row>77</xdr:row>
      <xdr:rowOff>156172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147299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4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70117</xdr:rowOff>
    </xdr:from>
    <xdr:to>
      <xdr:col>41</xdr:col>
      <xdr:colOff>101600</xdr:colOff>
      <xdr:row>79</xdr:row>
      <xdr:rowOff>267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162844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3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5384</xdr:rowOff>
    </xdr:from>
    <xdr:to>
      <xdr:col>36</xdr:col>
      <xdr:colOff>165100</xdr:colOff>
      <xdr:row>78</xdr:row>
      <xdr:rowOff>106984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98111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7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86730</xdr:rowOff>
    </xdr:from>
    <xdr:to>
      <xdr:col>55</xdr:col>
      <xdr:colOff>0</xdr:colOff>
      <xdr:row>99</xdr:row>
      <xdr:rowOff>6116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88830"/>
          <a:ext cx="838200" cy="9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3471</xdr:rowOff>
    </xdr:from>
    <xdr:to>
      <xdr:col>50</xdr:col>
      <xdr:colOff>114300</xdr:colOff>
      <xdr:row>98</xdr:row>
      <xdr:rowOff>86730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805571"/>
          <a:ext cx="889000" cy="8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122425</xdr:rowOff>
    </xdr:from>
    <xdr:to>
      <xdr:col>45</xdr:col>
      <xdr:colOff>177800</xdr:colOff>
      <xdr:row>98</xdr:row>
      <xdr:rowOff>3471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53075"/>
          <a:ext cx="889000" cy="5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35998</xdr:rowOff>
    </xdr:from>
    <xdr:to>
      <xdr:col>41</xdr:col>
      <xdr:colOff>50800</xdr:colOff>
      <xdr:row>97</xdr:row>
      <xdr:rowOff>122425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152298"/>
          <a:ext cx="889000" cy="60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126766</xdr:rowOff>
    </xdr:from>
    <xdr:to>
      <xdr:col>55</xdr:col>
      <xdr:colOff>50800</xdr:colOff>
      <xdr:row>99</xdr:row>
      <xdr:rowOff>56916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9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105193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9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35930</xdr:rowOff>
    </xdr:from>
    <xdr:to>
      <xdr:col>50</xdr:col>
      <xdr:colOff>165100</xdr:colOff>
      <xdr:row>98</xdr:row>
      <xdr:rowOff>137530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128657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93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124121</xdr:rowOff>
    </xdr:from>
    <xdr:to>
      <xdr:col>46</xdr:col>
      <xdr:colOff>38100</xdr:colOff>
      <xdr:row>98</xdr:row>
      <xdr:rowOff>54271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45398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4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71625</xdr:rowOff>
    </xdr:from>
    <xdr:to>
      <xdr:col>41</xdr:col>
      <xdr:colOff>101600</xdr:colOff>
      <xdr:row>98</xdr:row>
      <xdr:rowOff>1775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0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18302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47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156648</xdr:rowOff>
    </xdr:from>
    <xdr:to>
      <xdr:col>36</xdr:col>
      <xdr:colOff>165100</xdr:colOff>
      <xdr:row>94</xdr:row>
      <xdr:rowOff>86798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103325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8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136180</xdr:rowOff>
    </xdr:from>
    <xdr:to>
      <xdr:col>85</xdr:col>
      <xdr:colOff>127000</xdr:colOff>
      <xdr:row>37</xdr:row>
      <xdr:rowOff>159954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79830"/>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136180</xdr:rowOff>
    </xdr:from>
    <xdr:to>
      <xdr:col>81</xdr:col>
      <xdr:colOff>50800</xdr:colOff>
      <xdr:row>38</xdr:row>
      <xdr:rowOff>6975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79830"/>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2266</xdr:rowOff>
    </xdr:from>
    <xdr:to>
      <xdr:col>76</xdr:col>
      <xdr:colOff>114300</xdr:colOff>
      <xdr:row>38</xdr:row>
      <xdr:rowOff>6975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17366"/>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2266</xdr:rowOff>
    </xdr:from>
    <xdr:to>
      <xdr:col>71</xdr:col>
      <xdr:colOff>177800</xdr:colOff>
      <xdr:row>38</xdr:row>
      <xdr:rowOff>20645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17366"/>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109154</xdr:rowOff>
    </xdr:from>
    <xdr:to>
      <xdr:col>85</xdr:col>
      <xdr:colOff>177800</xdr:colOff>
      <xdr:row>38</xdr:row>
      <xdr:rowOff>39304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87581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3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85380</xdr:rowOff>
    </xdr:from>
    <xdr:to>
      <xdr:col>81</xdr:col>
      <xdr:colOff>101600</xdr:colOff>
      <xdr:row>38</xdr:row>
      <xdr:rowOff>15529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29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2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127625</xdr:rowOff>
    </xdr:from>
    <xdr:to>
      <xdr:col>76</xdr:col>
      <xdr:colOff>165100</xdr:colOff>
      <xdr:row>38</xdr:row>
      <xdr:rowOff>57775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48902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122916</xdr:rowOff>
    </xdr:from>
    <xdr:to>
      <xdr:col>72</xdr:col>
      <xdr:colOff>38100</xdr:colOff>
      <xdr:row>38</xdr:row>
      <xdr:rowOff>53066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44193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141295</xdr:rowOff>
    </xdr:from>
    <xdr:to>
      <xdr:col>67</xdr:col>
      <xdr:colOff>101600</xdr:colOff>
      <xdr:row>38</xdr:row>
      <xdr:rowOff>71445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62572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7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64567</xdr:rowOff>
    </xdr:from>
    <xdr:to>
      <xdr:col>85</xdr:col>
      <xdr:colOff>127000</xdr:colOff>
      <xdr:row>56</xdr:row>
      <xdr:rowOff>30715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494317"/>
          <a:ext cx="838200" cy="13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45269</xdr:rowOff>
    </xdr:from>
    <xdr:to>
      <xdr:col>81</xdr:col>
      <xdr:colOff>50800</xdr:colOff>
      <xdr:row>56</xdr:row>
      <xdr:rowOff>30715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475019"/>
          <a:ext cx="889000" cy="1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45269</xdr:rowOff>
    </xdr:from>
    <xdr:to>
      <xdr:col>76</xdr:col>
      <xdr:colOff>114300</xdr:colOff>
      <xdr:row>56</xdr:row>
      <xdr:rowOff>40487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75019"/>
          <a:ext cx="889000" cy="16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40487</xdr:rowOff>
    </xdr:from>
    <xdr:to>
      <xdr:col>71</xdr:col>
      <xdr:colOff>177800</xdr:colOff>
      <xdr:row>56</xdr:row>
      <xdr:rowOff>42202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4168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13767</xdr:rowOff>
    </xdr:from>
    <xdr:to>
      <xdr:col>85</xdr:col>
      <xdr:colOff>177800</xdr:colOff>
      <xdr:row>55</xdr:row>
      <xdr:rowOff>115367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36644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29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151365</xdr:rowOff>
    </xdr:from>
    <xdr:to>
      <xdr:col>81</xdr:col>
      <xdr:colOff>101600</xdr:colOff>
      <xdr:row>56</xdr:row>
      <xdr:rowOff>81515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5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98042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3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165919</xdr:rowOff>
    </xdr:from>
    <xdr:to>
      <xdr:col>76</xdr:col>
      <xdr:colOff>165100</xdr:colOff>
      <xdr:row>55</xdr:row>
      <xdr:rowOff>96069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4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112596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1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161137</xdr:rowOff>
    </xdr:from>
    <xdr:to>
      <xdr:col>72</xdr:col>
      <xdr:colOff>38100</xdr:colOff>
      <xdr:row>56</xdr:row>
      <xdr:rowOff>91287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107814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162852</xdr:rowOff>
    </xdr:from>
    <xdr:to>
      <xdr:col>67</xdr:col>
      <xdr:colOff>101600</xdr:colOff>
      <xdr:row>56</xdr:row>
      <xdr:rowOff>93002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109529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6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106947</xdr:rowOff>
    </xdr:from>
    <xdr:to>
      <xdr:col>85</xdr:col>
      <xdr:colOff>127000</xdr:colOff>
      <xdr:row>96</xdr:row>
      <xdr:rowOff>109105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66147"/>
          <a:ext cx="8382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109105</xdr:rowOff>
    </xdr:from>
    <xdr:to>
      <xdr:col>81</xdr:col>
      <xdr:colOff>50800</xdr:colOff>
      <xdr:row>96</xdr:row>
      <xdr:rowOff>143763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68305"/>
          <a:ext cx="8890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138506</xdr:rowOff>
    </xdr:from>
    <xdr:to>
      <xdr:col>76</xdr:col>
      <xdr:colOff>114300</xdr:colOff>
      <xdr:row>96</xdr:row>
      <xdr:rowOff>143763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97706"/>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124549</xdr:rowOff>
    </xdr:from>
    <xdr:to>
      <xdr:col>71</xdr:col>
      <xdr:colOff>177800</xdr:colOff>
      <xdr:row>96</xdr:row>
      <xdr:rowOff>138506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83749"/>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56147</xdr:rowOff>
    </xdr:from>
    <xdr:to>
      <xdr:col>85</xdr:col>
      <xdr:colOff>177800</xdr:colOff>
      <xdr:row>96</xdr:row>
      <xdr:rowOff>157747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34574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58305</xdr:rowOff>
    </xdr:from>
    <xdr:to>
      <xdr:col>81</xdr:col>
      <xdr:colOff>101600</xdr:colOff>
      <xdr:row>96</xdr:row>
      <xdr:rowOff>159905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151032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92963</xdr:rowOff>
    </xdr:from>
    <xdr:to>
      <xdr:col>76</xdr:col>
      <xdr:colOff>165100</xdr:colOff>
      <xdr:row>97</xdr:row>
      <xdr:rowOff>23113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14240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4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87706</xdr:rowOff>
    </xdr:from>
    <xdr:to>
      <xdr:col>72</xdr:col>
      <xdr:colOff>38100</xdr:colOff>
      <xdr:row>97</xdr:row>
      <xdr:rowOff>17856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8983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3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73749</xdr:rowOff>
    </xdr:from>
    <xdr:to>
      <xdr:col>67</xdr:col>
      <xdr:colOff>101600</xdr:colOff>
      <xdr:row>97</xdr:row>
      <xdr:rowOff>3899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166476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2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おいては、新型コロナウイルス感染症対策として前年度に実施した住民税非課税世帯臨時特例給付金や子育て世帯への臨時特別給付金の給付事業の完了により、類似団体平均と同様に前年度から減となっている。人口の増加に伴い今後も児童福祉費や生活保護費の増加が見込まれているため、今後も厳しい財政負担を強いられ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おいては、土地区画整理事業の進捗により前年度から住民一人当たりのコストは減となっている。しかしながら、今後、道路などのインフラの長寿命化を目指した改修工事等に多額の費用を要することとなるため、その財源確保が課題となってくる。</a:t>
          </a:r>
        </a:p>
        <a:p>
          <a:r>
            <a:rPr kumimoji="1" lang="ja-JP" altLang="en-US" sz="1300">
              <a:latin typeface="ＭＳ Ｐゴシック" panose="020B0600070205080204" pitchFamily="50" charset="-128"/>
              <a:ea typeface="ＭＳ Ｐゴシック" panose="020B0600070205080204" pitchFamily="50" charset="-128"/>
            </a:rPr>
            <a:t>教育費においては、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スクール構想のための情報教育事業費と公共施設の老朽化に備えるための教育施設整備基金積立金の増により、類似団体の値を上回っている結果となった。</a:t>
          </a:r>
        </a:p>
        <a:p>
          <a:r>
            <a:rPr kumimoji="1" lang="ja-JP" altLang="en-US" sz="1300">
              <a:latin typeface="ＭＳ Ｐゴシック" panose="020B0600070205080204" pitchFamily="50" charset="-128"/>
              <a:ea typeface="ＭＳ Ｐゴシック" panose="020B0600070205080204" pitchFamily="50" charset="-128"/>
            </a:rPr>
            <a:t>多くの項目で類似団体と比較して一人当たりのコストが低い状態となっているが、今後も公共施設等総合管理計画に基づく施設維持管理費の平準化や事業の取捨選択を徹底していくことにより経費の縮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公共施設の光熱水費の増や大雪への除雪対応などの臨時的な経費に加え、人口の増加に伴い社会福祉費や児童福祉費が引き続き増加し、実質単年度収支は１年ぶりに赤字となった。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取り崩しにより実質収支は黒字となっているものの引き続き厳しい財政運営となることが予想されるため、今後も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これまでと同様に、令和４年度もすべての会計において黒字となっている。</a:t>
          </a:r>
        </a:p>
        <a:p>
          <a:r>
            <a:rPr kumimoji="1" lang="ja-JP" altLang="en-US" sz="1400">
              <a:latin typeface="ＭＳ ゴシック" pitchFamily="49" charset="-128"/>
              <a:ea typeface="ＭＳ ゴシック" pitchFamily="49" charset="-128"/>
            </a:rPr>
            <a:t>　特に水道事業会計については、標準財政規模比も高く安定した経営状態といえる。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21269400</v>
      </c>
      <c r="BO4" s="371"/>
      <c r="BP4" s="371"/>
      <c r="BQ4" s="371"/>
      <c r="BR4" s="371"/>
      <c r="BS4" s="371"/>
      <c r="BT4" s="371"/>
      <c r="BU4" s="372"/>
      <c r="BV4" s="370">
        <v>21796205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4.7</v>
      </c>
      <c r="CU4" s="377"/>
      <c r="CV4" s="377"/>
      <c r="CW4" s="377"/>
      <c r="CX4" s="377"/>
      <c r="CY4" s="377"/>
      <c r="CZ4" s="377"/>
      <c r="DA4" s="378"/>
      <c r="DB4" s="376">
        <v>4.2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20609332</v>
      </c>
      <c r="BO5" s="408"/>
      <c r="BP5" s="408"/>
      <c r="BQ5" s="408"/>
      <c r="BR5" s="408"/>
      <c r="BS5" s="408"/>
      <c r="BT5" s="408"/>
      <c r="BU5" s="409"/>
      <c r="BV5" s="407">
        <v>21088515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94.9</v>
      </c>
      <c r="CU5" s="405"/>
      <c r="CV5" s="405"/>
      <c r="CW5" s="405"/>
      <c r="CX5" s="405"/>
      <c r="CY5" s="405"/>
      <c r="CZ5" s="405"/>
      <c r="DA5" s="406"/>
      <c r="DB5" s="404">
        <v>89.8</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660068</v>
      </c>
      <c r="BO6" s="408"/>
      <c r="BP6" s="408"/>
      <c r="BQ6" s="408"/>
      <c r="BR6" s="408"/>
      <c r="BS6" s="408"/>
      <c r="BT6" s="408"/>
      <c r="BU6" s="409"/>
      <c r="BV6" s="407">
        <v>707690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97.4</v>
      </c>
      <c r="CU6" s="445"/>
      <c r="CV6" s="445"/>
      <c r="CW6" s="445"/>
      <c r="CX6" s="445"/>
      <c r="CY6" s="445"/>
      <c r="CZ6" s="445"/>
      <c r="DA6" s="446"/>
      <c r="DB6" s="444">
        <v>98.2</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104350</v>
      </c>
      <c r="BO7" s="408"/>
      <c r="BP7" s="408"/>
      <c r="BQ7" s="408"/>
      <c r="BR7" s="408"/>
      <c r="BS7" s="408"/>
      <c r="BT7" s="408"/>
      <c r="BU7" s="409"/>
      <c r="BV7" s="407">
        <v>198277</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11883639</v>
      </c>
      <c r="CU7" s="408"/>
      <c r="CV7" s="408"/>
      <c r="CW7" s="408"/>
      <c r="CX7" s="408"/>
      <c r="CY7" s="408"/>
      <c r="CZ7" s="408"/>
      <c r="DA7" s="409"/>
      <c r="DB7" s="407">
        <v>12074556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555718</v>
      </c>
      <c r="BO8" s="408"/>
      <c r="BP8" s="408"/>
      <c r="BQ8" s="408"/>
      <c r="BR8" s="408"/>
      <c r="BS8" s="408"/>
      <c r="BT8" s="408"/>
      <c r="BU8" s="409"/>
      <c r="BV8" s="407">
        <v>509413</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0.81</v>
      </c>
      <c r="CU8" s="448"/>
      <c r="CV8" s="448"/>
      <c r="CW8" s="448"/>
      <c r="CX8" s="448"/>
      <c r="CY8" s="448"/>
      <c r="CZ8" s="448"/>
      <c r="DA8" s="449"/>
      <c r="DB8" s="447">
        <v>0.83</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57238</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46305</v>
      </c>
      <c r="BO9" s="408"/>
      <c r="BP9" s="408"/>
      <c r="BQ9" s="408"/>
      <c r="BR9" s="408"/>
      <c r="BS9" s="408"/>
      <c r="BT9" s="408"/>
      <c r="BU9" s="409"/>
      <c r="BV9" s="407">
        <v>199392</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13.3</v>
      </c>
      <c r="CU9" s="405"/>
      <c r="CV9" s="405"/>
      <c r="CW9" s="405"/>
      <c r="CX9" s="405"/>
      <c r="CY9" s="405"/>
      <c r="CZ9" s="405"/>
      <c r="DA9" s="406"/>
      <c r="DB9" s="404">
        <v>12.7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55099</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104</v>
      </c>
      <c r="AV10" s="440"/>
      <c r="AW10" s="440"/>
      <c r="AX10" s="440"/>
      <c r="AY10" s="441" t="s">
        <v>124</v>
      </c>
      <c r="AZ10" s="442"/>
      <c r="BA10" s="442"/>
      <c r="BB10" s="442"/>
      <c r="BC10" s="442"/>
      <c r="BD10" s="442"/>
      <c r="BE10" s="442"/>
      <c r="BF10" s="442"/>
      <c r="BG10" s="442"/>
      <c r="BH10" s="442"/>
      <c r="BI10" s="442"/>
      <c r="BJ10" s="442"/>
      <c r="BK10" s="442"/>
      <c r="BL10" s="442"/>
      <c r="BM10" s="443"/>
      <c r="BN10" s="407">
        <v>2749</v>
      </c>
      <c r="BO10" s="408"/>
      <c r="BP10" s="408"/>
      <c r="BQ10" s="408"/>
      <c r="BR10" s="408"/>
      <c r="BS10" s="408"/>
      <c r="BT10" s="408"/>
      <c r="BU10" s="409"/>
      <c r="BV10" s="407">
        <v>3643</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54130</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108</v>
      </c>
      <c r="AV12" s="440"/>
      <c r="AW12" s="440"/>
      <c r="AX12" s="440"/>
      <c r="AY12" s="441" t="s">
        <v>138</v>
      </c>
      <c r="AZ12" s="442"/>
      <c r="BA12" s="442"/>
      <c r="BB12" s="442"/>
      <c r="BC12" s="442"/>
      <c r="BD12" s="442"/>
      <c r="BE12" s="442"/>
      <c r="BF12" s="442"/>
      <c r="BG12" s="442"/>
      <c r="BH12" s="442"/>
      <c r="BI12" s="442"/>
      <c r="BJ12" s="442"/>
      <c r="BK12" s="442"/>
      <c r="BL12" s="442"/>
      <c r="BM12" s="443"/>
      <c r="BN12" s="407">
        <v>200000</v>
      </c>
      <c r="BO12" s="408"/>
      <c r="BP12" s="408"/>
      <c r="BQ12" s="408"/>
      <c r="BR12" s="408"/>
      <c r="BS12" s="408"/>
      <c r="BT12" s="408"/>
      <c r="BU12" s="409"/>
      <c r="BV12" s="407">
        <v>59972</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53538</v>
      </c>
      <c r="S13" s="492"/>
      <c r="T13" s="492"/>
      <c r="U13" s="492"/>
      <c r="V13" s="493"/>
      <c r="W13" s="423" t="s">
        <v>142</v>
      </c>
      <c r="X13" s="424"/>
      <c r="Y13" s="424"/>
      <c r="Z13" s="424"/>
      <c r="AA13" s="424"/>
      <c r="AB13" s="414"/>
      <c r="AC13" s="458">
        <v>304</v>
      </c>
      <c r="AD13" s="459"/>
      <c r="AE13" s="459"/>
      <c r="AF13" s="459"/>
      <c r="AG13" s="501"/>
      <c r="AH13" s="458">
        <v>289</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-150946</v>
      </c>
      <c r="BO13" s="408"/>
      <c r="BP13" s="408"/>
      <c r="BQ13" s="408"/>
      <c r="BR13" s="408"/>
      <c r="BS13" s="408"/>
      <c r="BT13" s="408"/>
      <c r="BU13" s="409"/>
      <c r="BV13" s="407">
        <v>143063</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7</v>
      </c>
      <c r="CU13" s="405"/>
      <c r="CV13" s="405"/>
      <c r="CW13" s="405"/>
      <c r="CX13" s="405"/>
      <c r="CY13" s="405"/>
      <c r="CZ13" s="405"/>
      <c r="DA13" s="406"/>
      <c r="DB13" s="404">
        <v>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53981</v>
      </c>
      <c r="S14" s="492"/>
      <c r="T14" s="492"/>
      <c r="U14" s="492"/>
      <c r="V14" s="493"/>
      <c r="W14" s="397"/>
      <c r="X14" s="398"/>
      <c r="Y14" s="398"/>
      <c r="Z14" s="398"/>
      <c r="AA14" s="398"/>
      <c r="AB14" s="387"/>
      <c r="AC14" s="494">
        <v>1.1000000000000001</v>
      </c>
      <c r="AD14" s="495"/>
      <c r="AE14" s="495"/>
      <c r="AF14" s="495"/>
      <c r="AG14" s="496"/>
      <c r="AH14" s="494">
        <v>1.1000000000000001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t="s">
        <v>140</v>
      </c>
      <c r="CU14" s="506"/>
      <c r="CV14" s="506"/>
      <c r="CW14" s="506"/>
      <c r="CX14" s="506"/>
      <c r="CY14" s="506"/>
      <c r="CZ14" s="506"/>
      <c r="DA14" s="507"/>
      <c r="DB14" s="505">
        <v>10.6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53433</v>
      </c>
      <c r="S15" s="492"/>
      <c r="T15" s="492"/>
      <c r="U15" s="492"/>
      <c r="V15" s="493"/>
      <c r="W15" s="423" t="s">
        <v>149</v>
      </c>
      <c r="X15" s="424"/>
      <c r="Y15" s="424"/>
      <c r="Z15" s="424"/>
      <c r="AA15" s="424"/>
      <c r="AB15" s="414"/>
      <c r="AC15" s="458">
        <v>7498</v>
      </c>
      <c r="AD15" s="459"/>
      <c r="AE15" s="459"/>
      <c r="AF15" s="459"/>
      <c r="AG15" s="501"/>
      <c r="AH15" s="458">
        <v>7352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7575157</v>
      </c>
      <c r="BO15" s="371"/>
      <c r="BP15" s="371"/>
      <c r="BQ15" s="371"/>
      <c r="BR15" s="371"/>
      <c r="BS15" s="371"/>
      <c r="BT15" s="371"/>
      <c r="BU15" s="372"/>
      <c r="BV15" s="370">
        <v>7223584</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26.8</v>
      </c>
      <c r="AD16" s="495"/>
      <c r="AE16" s="495"/>
      <c r="AF16" s="495"/>
      <c r="AG16" s="496"/>
      <c r="AH16" s="494">
        <v>28.2</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9614928</v>
      </c>
      <c r="BO16" s="408"/>
      <c r="BP16" s="408"/>
      <c r="BQ16" s="408"/>
      <c r="BR16" s="408"/>
      <c r="BS16" s="408"/>
      <c r="BT16" s="408"/>
      <c r="BU16" s="409"/>
      <c r="BV16" s="407">
        <v>9094597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20203</v>
      </c>
      <c r="AD17" s="459"/>
      <c r="AE17" s="459"/>
      <c r="AF17" s="459"/>
      <c r="AG17" s="501"/>
      <c r="AH17" s="458">
        <v>18411</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9560253</v>
      </c>
      <c r="BO17" s="408"/>
      <c r="BP17" s="408"/>
      <c r="BQ17" s="408"/>
      <c r="BR17" s="408"/>
      <c r="BS17" s="408"/>
      <c r="BT17" s="408"/>
      <c r="BU17" s="409"/>
      <c r="BV17" s="407">
        <v>9135972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13.56</v>
      </c>
      <c r="M18" s="531"/>
      <c r="N18" s="531"/>
      <c r="O18" s="531"/>
      <c r="P18" s="531"/>
      <c r="Q18" s="531"/>
      <c r="R18" s="532"/>
      <c r="S18" s="532"/>
      <c r="T18" s="532"/>
      <c r="U18" s="532"/>
      <c r="V18" s="533"/>
      <c r="W18" s="425"/>
      <c r="X18" s="426"/>
      <c r="Y18" s="426"/>
      <c r="Z18" s="426"/>
      <c r="AA18" s="426"/>
      <c r="AB18" s="417"/>
      <c r="AC18" s="534">
        <v>72.099999999999994</v>
      </c>
      <c r="AD18" s="535"/>
      <c r="AE18" s="535"/>
      <c r="AF18" s="535"/>
      <c r="AG18" s="536"/>
      <c r="AH18" s="534">
        <v>70.7</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11526556</v>
      </c>
      <c r="BO18" s="408"/>
      <c r="BP18" s="408"/>
      <c r="BQ18" s="408"/>
      <c r="BR18" s="408"/>
      <c r="BS18" s="408"/>
      <c r="BT18" s="408"/>
      <c r="BU18" s="409"/>
      <c r="BV18" s="407">
        <v>11190423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4221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14394506</v>
      </c>
      <c r="BO19" s="408"/>
      <c r="BP19" s="408"/>
      <c r="BQ19" s="408"/>
      <c r="BR19" s="408"/>
      <c r="BS19" s="408"/>
      <c r="BT19" s="408"/>
      <c r="BU19" s="409"/>
      <c r="BV19" s="407">
        <v>13820232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26200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18994678</v>
      </c>
      <c r="BO22" s="371"/>
      <c r="BP22" s="371"/>
      <c r="BQ22" s="371"/>
      <c r="BR22" s="371"/>
      <c r="BS22" s="371"/>
      <c r="BT22" s="371"/>
      <c r="BU22" s="372"/>
      <c r="BV22" s="370">
        <v>20047454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14822277</v>
      </c>
      <c r="BO23" s="408"/>
      <c r="BP23" s="408"/>
      <c r="BQ23" s="408"/>
      <c r="BR23" s="408"/>
      <c r="BS23" s="408"/>
      <c r="BT23" s="408"/>
      <c r="BU23" s="409"/>
      <c r="BV23" s="407">
        <v>15641351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7920</v>
      </c>
      <c r="R24" s="459"/>
      <c r="S24" s="459"/>
      <c r="T24" s="459"/>
      <c r="U24" s="459"/>
      <c r="V24" s="501"/>
      <c r="W24" s="553"/>
      <c r="X24" s="554"/>
      <c r="Y24" s="555"/>
      <c r="Z24" s="457" t="s">
        <v>174</v>
      </c>
      <c r="AA24" s="437"/>
      <c r="AB24" s="437"/>
      <c r="AC24" s="437"/>
      <c r="AD24" s="437"/>
      <c r="AE24" s="437"/>
      <c r="AF24" s="437"/>
      <c r="AG24" s="438"/>
      <c r="AH24" s="458">
        <v>314</v>
      </c>
      <c r="AI24" s="459"/>
      <c r="AJ24" s="459"/>
      <c r="AK24" s="459"/>
      <c r="AL24" s="501"/>
      <c r="AM24" s="458">
        <v>931010</v>
      </c>
      <c r="AN24" s="459"/>
      <c r="AO24" s="459"/>
      <c r="AP24" s="459"/>
      <c r="AQ24" s="459"/>
      <c r="AR24" s="501"/>
      <c r="AS24" s="458">
        <v>2965</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10111161</v>
      </c>
      <c r="BO24" s="408"/>
      <c r="BP24" s="408"/>
      <c r="BQ24" s="408"/>
      <c r="BR24" s="408"/>
      <c r="BS24" s="408"/>
      <c r="BT24" s="408"/>
      <c r="BU24" s="409"/>
      <c r="BV24" s="407">
        <v>10740246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6372</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4078597</v>
      </c>
      <c r="BO25" s="371"/>
      <c r="BP25" s="371"/>
      <c r="BQ25" s="371"/>
      <c r="BR25" s="371"/>
      <c r="BS25" s="371"/>
      <c r="BT25" s="371"/>
      <c r="BU25" s="372"/>
      <c r="BV25" s="370">
        <v>4714836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180</v>
      </c>
      <c r="F26" s="437"/>
      <c r="G26" s="437"/>
      <c r="H26" s="437"/>
      <c r="I26" s="437"/>
      <c r="J26" s="437"/>
      <c r="K26" s="438"/>
      <c r="L26" s="458">
        <v>1</v>
      </c>
      <c r="M26" s="459"/>
      <c r="N26" s="459"/>
      <c r="O26" s="459"/>
      <c r="P26" s="501"/>
      <c r="Q26" s="458">
        <v>5931</v>
      </c>
      <c r="R26" s="459"/>
      <c r="S26" s="459"/>
      <c r="T26" s="459"/>
      <c r="U26" s="459"/>
      <c r="V26" s="501"/>
      <c r="W26" s="553"/>
      <c r="X26" s="554"/>
      <c r="Y26" s="555"/>
      <c r="Z26" s="457" t="s">
        <v>181</v>
      </c>
      <c r="AA26" s="559"/>
      <c r="AB26" s="559"/>
      <c r="AC26" s="559"/>
      <c r="AD26" s="559"/>
      <c r="AE26" s="559"/>
      <c r="AF26" s="559"/>
      <c r="AG26" s="560"/>
      <c r="AH26" s="458">
        <v>5</v>
      </c>
      <c r="AI26" s="459"/>
      <c r="AJ26" s="459"/>
      <c r="AK26" s="459"/>
      <c r="AL26" s="501"/>
      <c r="AM26" s="458">
        <v>13975</v>
      </c>
      <c r="AN26" s="459"/>
      <c r="AO26" s="459"/>
      <c r="AP26" s="459"/>
      <c r="AQ26" s="459"/>
      <c r="AR26" s="501"/>
      <c r="AS26" s="458">
        <v>2795</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4800</v>
      </c>
      <c r="R27" s="459"/>
      <c r="S27" s="459"/>
      <c r="T27" s="459"/>
      <c r="U27" s="459"/>
      <c r="V27" s="501"/>
      <c r="W27" s="553"/>
      <c r="X27" s="554"/>
      <c r="Y27" s="555"/>
      <c r="Z27" s="457" t="s">
        <v>184</v>
      </c>
      <c r="AA27" s="437"/>
      <c r="AB27" s="437"/>
      <c r="AC27" s="437"/>
      <c r="AD27" s="437"/>
      <c r="AE27" s="437"/>
      <c r="AF27" s="437"/>
      <c r="AG27" s="438"/>
      <c r="AH27" s="458">
        <v>2</v>
      </c>
      <c r="AI27" s="459"/>
      <c r="AJ27" s="459"/>
      <c r="AK27" s="459"/>
      <c r="AL27" s="501"/>
      <c r="AM27" s="458" t="s">
        <v>185</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15690</v>
      </c>
      <c r="BO27" s="527"/>
      <c r="BP27" s="527"/>
      <c r="BQ27" s="527"/>
      <c r="BR27" s="527"/>
      <c r="BS27" s="527"/>
      <c r="BT27" s="527"/>
      <c r="BU27" s="528"/>
      <c r="BV27" s="526">
        <v>15690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188</v>
      </c>
      <c r="F28" s="437"/>
      <c r="G28" s="437"/>
      <c r="H28" s="437"/>
      <c r="I28" s="437"/>
      <c r="J28" s="437"/>
      <c r="K28" s="438"/>
      <c r="L28" s="458">
        <v>1</v>
      </c>
      <c r="M28" s="459"/>
      <c r="N28" s="459"/>
      <c r="O28" s="459"/>
      <c r="P28" s="501"/>
      <c r="Q28" s="458">
        <v>4000</v>
      </c>
      <c r="R28" s="459"/>
      <c r="S28" s="459"/>
      <c r="T28" s="459"/>
      <c r="U28" s="459"/>
      <c r="V28" s="501"/>
      <c r="W28" s="553"/>
      <c r="X28" s="554"/>
      <c r="Y28" s="555"/>
      <c r="Z28" s="457" t="s">
        <v>189</v>
      </c>
      <c r="AA28" s="437"/>
      <c r="AB28" s="437"/>
      <c r="AC28" s="437"/>
      <c r="AD28" s="437"/>
      <c r="AE28" s="437"/>
      <c r="AF28" s="437"/>
      <c r="AG28" s="438"/>
      <c r="AH28" s="458" t="s">
        <v>178</v>
      </c>
      <c r="AI28" s="459"/>
      <c r="AJ28" s="459"/>
      <c r="AK28" s="459"/>
      <c r="AL28" s="501"/>
      <c r="AM28" s="458" t="s">
        <v>178</v>
      </c>
      <c r="AN28" s="459"/>
      <c r="AO28" s="459"/>
      <c r="AP28" s="459"/>
      <c r="AQ28" s="459"/>
      <c r="AR28" s="501"/>
      <c r="AS28" s="458" t="s">
        <v>178</v>
      </c>
      <c r="AT28" s="459"/>
      <c r="AU28" s="459"/>
      <c r="AV28" s="459"/>
      <c r="AW28" s="459"/>
      <c r="AX28" s="460"/>
      <c r="AY28" s="561" t="s">
        <v>190</v>
      </c>
      <c r="AZ28" s="562"/>
      <c r="BA28" s="562"/>
      <c r="BB28" s="563"/>
      <c r="BC28" s="367" t="s">
        <v>50</v>
      </c>
      <c r="BD28" s="368"/>
      <c r="BE28" s="368"/>
      <c r="BF28" s="368"/>
      <c r="BG28" s="368"/>
      <c r="BH28" s="368"/>
      <c r="BI28" s="368"/>
      <c r="BJ28" s="368"/>
      <c r="BK28" s="368"/>
      <c r="BL28" s="368"/>
      <c r="BM28" s="369"/>
      <c r="BN28" s="370">
        <v>2304136</v>
      </c>
      <c r="BO28" s="371"/>
      <c r="BP28" s="371"/>
      <c r="BQ28" s="371"/>
      <c r="BR28" s="371"/>
      <c r="BS28" s="371"/>
      <c r="BT28" s="371"/>
      <c r="BU28" s="372"/>
      <c r="BV28" s="370">
        <v>2241387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191</v>
      </c>
      <c r="F29" s="437"/>
      <c r="G29" s="437"/>
      <c r="H29" s="437"/>
      <c r="I29" s="437"/>
      <c r="J29" s="437"/>
      <c r="K29" s="438"/>
      <c r="L29" s="458">
        <v>13</v>
      </c>
      <c r="M29" s="459"/>
      <c r="N29" s="459"/>
      <c r="O29" s="459"/>
      <c r="P29" s="501"/>
      <c r="Q29" s="458">
        <v>3800</v>
      </c>
      <c r="R29" s="459"/>
      <c r="S29" s="459"/>
      <c r="T29" s="459"/>
      <c r="U29" s="459"/>
      <c r="V29" s="501"/>
      <c r="W29" s="556"/>
      <c r="X29" s="557"/>
      <c r="Y29" s="558"/>
      <c r="Z29" s="457" t="s">
        <v>192</v>
      </c>
      <c r="AA29" s="437"/>
      <c r="AB29" s="437"/>
      <c r="AC29" s="437"/>
      <c r="AD29" s="437"/>
      <c r="AE29" s="437"/>
      <c r="AF29" s="437"/>
      <c r="AG29" s="438"/>
      <c r="AH29" s="458">
        <v>316</v>
      </c>
      <c r="AI29" s="459"/>
      <c r="AJ29" s="459"/>
      <c r="AK29" s="459"/>
      <c r="AL29" s="501"/>
      <c r="AM29" s="458">
        <v>938848</v>
      </c>
      <c r="AN29" s="459"/>
      <c r="AO29" s="459"/>
      <c r="AP29" s="459"/>
      <c r="AQ29" s="459"/>
      <c r="AR29" s="501"/>
      <c r="AS29" s="458">
        <v>2971</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523695</v>
      </c>
      <c r="BO29" s="408"/>
      <c r="BP29" s="408"/>
      <c r="BQ29" s="408"/>
      <c r="BR29" s="408"/>
      <c r="BS29" s="408"/>
      <c r="BT29" s="408"/>
      <c r="BU29" s="409"/>
      <c r="BV29" s="407">
        <v>623159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98.6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1345151</v>
      </c>
      <c r="BO30" s="527"/>
      <c r="BP30" s="527"/>
      <c r="BQ30" s="527"/>
      <c r="BR30" s="527"/>
      <c r="BS30" s="527"/>
      <c r="BT30" s="527"/>
      <c r="BU30" s="528"/>
      <c r="BV30" s="526">
        <v>950500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203</v>
      </c>
      <c r="X33" s="396"/>
      <c r="Y33" s="396"/>
      <c r="Z33" s="396"/>
      <c r="AA33" s="396"/>
      <c r="AB33" s="396"/>
      <c r="AC33" s="396"/>
      <c r="AD33" s="396"/>
      <c r="AE33" s="396"/>
      <c r="AF33" s="396"/>
      <c r="AG33" s="396"/>
      <c r="AH33" s="396"/>
      <c r="AI33" s="396"/>
      <c r="AJ33" s="396"/>
      <c r="AK33" s="396"/>
      <c r="AL33" s="206"/>
      <c r="AM33" s="431" t="s">
        <v>201</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207</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白山石川医療企業団（松任石川中央病院）</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野々市市土地開発公社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墓地特別会計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白山石川医療企業団（つるぎ病院）</v>
      </c>
      <c r="BZ35" s="598"/>
      <c r="CA35" s="598"/>
      <c r="CB35" s="598"/>
      <c r="CC35" s="598"/>
      <c r="CD35" s="598"/>
      <c r="CE35" s="598"/>
      <c r="CF35" s="598"/>
      <c r="CG35" s="598"/>
      <c r="CH35" s="598"/>
      <c r="CI35" s="598"/>
      <c r="CJ35" s="598"/>
      <c r="CK35" s="598"/>
      <c r="CL35" s="598"/>
      <c r="CM35" s="598"/>
      <c r="CN35" s="181"/>
      <c r="CO35" s="597">
        <f t="shared" ref="CO35:CO43" si="3">IF(CQ35="","",CO34+1)</f>
        <v>19</v>
      </c>
      <c r="CP35" s="597"/>
      <c r="CQ35" s="598" t="str">
        <f>IF('各会計、関係団体の財政状況及び健全化判断比率'!BS8="","",'各会計、関係団体の財政状況及び健全化判断比率'!BS8)</f>
        <v>野々市市情報文化振興財団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白山野々市広域事務組合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石川県後期高齢者医療広域連合（一般会計）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石川県後期高齢者医療広域連合（後期高齢者医療特別会計）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石川県市町村職員退職手当組合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石川県市町村消防団員等公務災害補償等組合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石川県市町村消防賞じゅつ金組合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石川県市町議会議員等公務災害補償組合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手取川水防事務組合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RfHdjJdYK2oVtJIUCwQ9UKpDjwmG3L2ect4r4kmAJoDs8giCdriBOGZmxam0fMmqTXxzo+XRHdGAWlrBRWOqg==" saltValue="lukiZfUkM4nrxzx7yNki0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1" t="s">
        <v>578</v>
      </c>
      <c r="D34" s="1151"/>
      <c r="E34" s="1152"/>
      <c r="F34" s="32">
        <v>12.87</v>
      </c>
      <c r="G34" s="33">
        <v>13.8</v>
      </c>
      <c r="H34" s="33">
        <v>13.97</v>
      </c>
      <c r="I34" s="33">
        <v>13.92</v>
      </c>
      <c r="J34" s="34">
        <v>13.94</v>
      </c>
      <c r="K34" s="22"/>
      <c r="L34" s="22"/>
      <c r="M34" s="22"/>
      <c r="N34" s="22"/>
      <c r="O34" s="22"/>
      <c r="P34" s="22"/>
    </row>
    <row r="35" spans="1:16" ht="39" customHeight="1" x14ac:dyDescent="0.15">
      <c r="A35" s="22"/>
      <c r="B35" s="35"/>
      <c r="C35" s="1145" t="s">
        <v>579</v>
      </c>
      <c r="D35" s="1146"/>
      <c r="E35" s="1147"/>
      <c r="F35" s="36">
        <v>2.4</v>
      </c>
      <c r="G35" s="37">
        <v>2.3199999999999998</v>
      </c>
      <c r="H35" s="37">
        <v>2.76</v>
      </c>
      <c r="I35" s="37">
        <v>4.21</v>
      </c>
      <c r="J35" s="38">
        <v>4.54</v>
      </c>
      <c r="K35" s="22"/>
      <c r="L35" s="22"/>
      <c r="M35" s="22"/>
      <c r="N35" s="22"/>
      <c r="O35" s="22"/>
      <c r="P35" s="22"/>
    </row>
    <row r="36" spans="1:16" ht="39" customHeight="1" x14ac:dyDescent="0.15">
      <c r="A36" s="22"/>
      <c r="B36" s="35"/>
      <c r="C36" s="1145" t="s">
        <v>580</v>
      </c>
      <c r="D36" s="1146"/>
      <c r="E36" s="1147"/>
      <c r="F36" s="36">
        <v>3.93</v>
      </c>
      <c r="G36" s="37">
        <v>3.57</v>
      </c>
      <c r="H36" s="37">
        <v>3.28</v>
      </c>
      <c r="I36" s="37">
        <v>2.61</v>
      </c>
      <c r="J36" s="38">
        <v>2.5499999999999998</v>
      </c>
      <c r="K36" s="22"/>
      <c r="L36" s="22"/>
      <c r="M36" s="22"/>
      <c r="N36" s="22"/>
      <c r="O36" s="22"/>
      <c r="P36" s="22"/>
    </row>
    <row r="37" spans="1:16" ht="39" customHeight="1" x14ac:dyDescent="0.15">
      <c r="A37" s="22"/>
      <c r="B37" s="35"/>
      <c r="C37" s="1145" t="s">
        <v>581</v>
      </c>
      <c r="D37" s="1146"/>
      <c r="E37" s="1147"/>
      <c r="F37" s="36">
        <v>0.41</v>
      </c>
      <c r="G37" s="37">
        <v>0.01</v>
      </c>
      <c r="H37" s="37">
        <v>0.03</v>
      </c>
      <c r="I37" s="37">
        <v>0.72</v>
      </c>
      <c r="J37" s="38">
        <v>0.61</v>
      </c>
      <c r="K37" s="22"/>
      <c r="L37" s="22"/>
      <c r="M37" s="22"/>
      <c r="N37" s="22"/>
      <c r="O37" s="22"/>
      <c r="P37" s="22"/>
    </row>
    <row r="38" spans="1:16" ht="39" customHeight="1" x14ac:dyDescent="0.15">
      <c r="A38" s="22"/>
      <c r="B38" s="35"/>
      <c r="C38" s="1145" t="s">
        <v>582</v>
      </c>
      <c r="D38" s="1146"/>
      <c r="E38" s="1147"/>
      <c r="F38" s="36">
        <v>1.01</v>
      </c>
      <c r="G38" s="37">
        <v>0.8</v>
      </c>
      <c r="H38" s="37">
        <v>0.55000000000000004</v>
      </c>
      <c r="I38" s="37">
        <v>0.46</v>
      </c>
      <c r="J38" s="38">
        <v>0.57999999999999996</v>
      </c>
      <c r="K38" s="22"/>
      <c r="L38" s="22"/>
      <c r="M38" s="22"/>
      <c r="N38" s="22"/>
      <c r="O38" s="22"/>
      <c r="P38" s="22"/>
    </row>
    <row r="39" spans="1:16" ht="39" customHeight="1" x14ac:dyDescent="0.15">
      <c r="A39" s="22"/>
      <c r="B39" s="35"/>
      <c r="C39" s="1145" t="s">
        <v>583</v>
      </c>
      <c r="D39" s="1146"/>
      <c r="E39" s="1147"/>
      <c r="F39" s="36" t="s">
        <v>528</v>
      </c>
      <c r="G39" s="37" t="s">
        <v>528</v>
      </c>
      <c r="H39" s="37" t="s">
        <v>528</v>
      </c>
      <c r="I39" s="37" t="s">
        <v>528</v>
      </c>
      <c r="J39" s="38">
        <v>0.13</v>
      </c>
      <c r="K39" s="22"/>
      <c r="L39" s="22"/>
      <c r="M39" s="22"/>
      <c r="N39" s="22"/>
      <c r="O39" s="22"/>
      <c r="P39" s="22"/>
    </row>
    <row r="40" spans="1:16" ht="39" customHeight="1" x14ac:dyDescent="0.15">
      <c r="A40" s="22"/>
      <c r="B40" s="35"/>
      <c r="C40" s="1145" t="s">
        <v>584</v>
      </c>
      <c r="D40" s="1146"/>
      <c r="E40" s="1147"/>
      <c r="F40" s="36">
        <v>0.01</v>
      </c>
      <c r="G40" s="37">
        <v>0.48</v>
      </c>
      <c r="H40" s="37">
        <v>0.01</v>
      </c>
      <c r="I40" s="37">
        <v>0.01</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585</v>
      </c>
      <c r="D42" s="1146"/>
      <c r="E42" s="1147"/>
      <c r="F42" s="36" t="s">
        <v>528</v>
      </c>
      <c r="G42" s="37" t="s">
        <v>528</v>
      </c>
      <c r="H42" s="37" t="s">
        <v>528</v>
      </c>
      <c r="I42" s="37" t="s">
        <v>528</v>
      </c>
      <c r="J42" s="38" t="s">
        <v>528</v>
      </c>
      <c r="K42" s="22"/>
      <c r="L42" s="22"/>
      <c r="M42" s="22"/>
      <c r="N42" s="22"/>
      <c r="O42" s="22"/>
      <c r="P42" s="22"/>
    </row>
    <row r="43" spans="1:16" ht="39" customHeight="1" thickBot="1" x14ac:dyDescent="0.2">
      <c r="A43" s="22"/>
      <c r="B43" s="40"/>
      <c r="C43" s="1148" t="s">
        <v>586</v>
      </c>
      <c r="D43" s="1149"/>
      <c r="E43" s="1150"/>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Ywurp48MvXg8XI6TTfDv79q2yKqmXqilqqQnrDqXuQccIGlbSjuFV7yW77XEtxX61P+7LtTO2fewkupnusuAw==" saltValue="p7nj0beF4k3c/nv/GU8t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1798</v>
      </c>
      <c r="L45" s="60">
        <v>1749</v>
      </c>
      <c r="M45" s="60">
        <v>1748</v>
      </c>
      <c r="N45" s="60">
        <v>1909</v>
      </c>
      <c r="O45" s="61">
        <v>1924</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528</v>
      </c>
      <c r="L46" s="64" t="s">
        <v>528</v>
      </c>
      <c r="M46" s="64" t="s">
        <v>528</v>
      </c>
      <c r="N46" s="64" t="s">
        <v>528</v>
      </c>
      <c r="O46" s="65" t="s">
        <v>528</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528</v>
      </c>
      <c r="L47" s="64" t="s">
        <v>528</v>
      </c>
      <c r="M47" s="64" t="s">
        <v>528</v>
      </c>
      <c r="N47" s="64" t="s">
        <v>528</v>
      </c>
      <c r="O47" s="65" t="s">
        <v>528</v>
      </c>
      <c r="P47" s="48"/>
      <c r="Q47" s="48"/>
      <c r="R47" s="48"/>
      <c r="S47" s="48"/>
      <c r="T47" s="48"/>
      <c r="U47" s="48"/>
    </row>
    <row r="48" spans="1:21" ht="30.75" customHeight="1" x14ac:dyDescent="0.15">
      <c r="A48" s="48"/>
      <c r="B48" s="1155"/>
      <c r="C48" s="1156"/>
      <c r="D48" s="62"/>
      <c r="E48" s="1161" t="s">
        <v>15</v>
      </c>
      <c r="F48" s="1161"/>
      <c r="G48" s="1161"/>
      <c r="H48" s="1161"/>
      <c r="I48" s="1161"/>
      <c r="J48" s="1162"/>
      <c r="K48" s="63">
        <v>405</v>
      </c>
      <c r="L48" s="64">
        <v>358</v>
      </c>
      <c r="M48" s="64">
        <v>319</v>
      </c>
      <c r="N48" s="64">
        <v>314</v>
      </c>
      <c r="O48" s="65">
        <v>295</v>
      </c>
      <c r="P48" s="48"/>
      <c r="Q48" s="48"/>
      <c r="R48" s="48"/>
      <c r="S48" s="48"/>
      <c r="T48" s="48"/>
      <c r="U48" s="48"/>
    </row>
    <row r="49" spans="1:21" ht="30.75" customHeight="1" x14ac:dyDescent="0.15">
      <c r="A49" s="48"/>
      <c r="B49" s="1155"/>
      <c r="C49" s="1156"/>
      <c r="D49" s="62"/>
      <c r="E49" s="1161" t="s">
        <v>16</v>
      </c>
      <c r="F49" s="1161"/>
      <c r="G49" s="1161"/>
      <c r="H49" s="1161"/>
      <c r="I49" s="1161"/>
      <c r="J49" s="1162"/>
      <c r="K49" s="63">
        <v>138</v>
      </c>
      <c r="L49" s="64">
        <v>132</v>
      </c>
      <c r="M49" s="64">
        <v>183</v>
      </c>
      <c r="N49" s="64">
        <v>296</v>
      </c>
      <c r="O49" s="65">
        <v>305</v>
      </c>
      <c r="P49" s="48"/>
      <c r="Q49" s="48"/>
      <c r="R49" s="48"/>
      <c r="S49" s="48"/>
      <c r="T49" s="48"/>
      <c r="U49" s="48"/>
    </row>
    <row r="50" spans="1:21" ht="30.75" customHeight="1" x14ac:dyDescent="0.15">
      <c r="A50" s="48"/>
      <c r="B50" s="1155"/>
      <c r="C50" s="1156"/>
      <c r="D50" s="62"/>
      <c r="E50" s="1161" t="s">
        <v>17</v>
      </c>
      <c r="F50" s="1161"/>
      <c r="G50" s="1161"/>
      <c r="H50" s="1161"/>
      <c r="I50" s="1161"/>
      <c r="J50" s="1162"/>
      <c r="K50" s="63">
        <v>166</v>
      </c>
      <c r="L50" s="64">
        <v>184</v>
      </c>
      <c r="M50" s="64">
        <v>183</v>
      </c>
      <c r="N50" s="64">
        <v>182</v>
      </c>
      <c r="O50" s="65">
        <v>161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528</v>
      </c>
      <c r="L51" s="64" t="s">
        <v>528</v>
      </c>
      <c r="M51" s="64" t="s">
        <v>528</v>
      </c>
      <c r="N51" s="64" t="s">
        <v>528</v>
      </c>
      <c r="O51" s="65" t="s">
        <v>528</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1803</v>
      </c>
      <c r="L52" s="64">
        <v>1765</v>
      </c>
      <c r="M52" s="64">
        <v>1744</v>
      </c>
      <c r="N52" s="64">
        <v>1947</v>
      </c>
      <c r="O52" s="65">
        <v>1954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704</v>
      </c>
      <c r="L53" s="69">
        <v>658</v>
      </c>
      <c r="M53" s="69">
        <v>689</v>
      </c>
      <c r="N53" s="69">
        <v>754</v>
      </c>
      <c r="O53" s="70">
        <v>731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2">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USMSzX9oPllxCtN4USGaHxyGJqYUg0/Jg4EhnLOZpM/tAFGU6m+7EY7b+3W0eb3919CwyuzVcw5NNBGxZ7Glw==" saltValue="yrl5ObiCRyj27sFuAo7Io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569</v>
      </c>
      <c r="J40" s="103" t="s">
        <v>570</v>
      </c>
      <c r="K40" s="103" t="s">
        <v>571</v>
      </c>
      <c r="L40" s="103" t="s">
        <v>572</v>
      </c>
      <c r="M40" s="104" t="s">
        <v>573</v>
      </c>
    </row>
    <row r="41" spans="2:13" ht="27.75" customHeight="1" x14ac:dyDescent="0.15">
      <c r="B41" s="1184" t="s">
        <v>32</v>
      </c>
      <c r="C41" s="1185"/>
      <c r="D41" s="105"/>
      <c r="E41" s="1190" t="s">
        <v>33</v>
      </c>
      <c r="F41" s="1190"/>
      <c r="G41" s="1190"/>
      <c r="H41" s="1191"/>
      <c r="I41" s="355">
        <v>21117</v>
      </c>
      <c r="J41" s="356">
        <v>20617</v>
      </c>
      <c r="K41" s="356">
        <v>20172</v>
      </c>
      <c r="L41" s="356">
        <v>20047</v>
      </c>
      <c r="M41" s="357">
        <v>18995</v>
      </c>
    </row>
    <row r="42" spans="2:13" ht="27.75" customHeight="1" x14ac:dyDescent="0.15">
      <c r="B42" s="1186"/>
      <c r="C42" s="1187"/>
      <c r="D42" s="106"/>
      <c r="E42" s="1192" t="s">
        <v>34</v>
      </c>
      <c r="F42" s="1192"/>
      <c r="G42" s="1192"/>
      <c r="H42" s="1193"/>
      <c r="I42" s="358">
        <v>1428</v>
      </c>
      <c r="J42" s="359">
        <v>1260</v>
      </c>
      <c r="K42" s="359">
        <v>1088</v>
      </c>
      <c r="L42" s="359">
        <v>915</v>
      </c>
      <c r="M42" s="360">
        <v>760</v>
      </c>
    </row>
    <row r="43" spans="2:13" ht="27.75" customHeight="1" x14ac:dyDescent="0.15">
      <c r="B43" s="1186"/>
      <c r="C43" s="1187"/>
      <c r="D43" s="106"/>
      <c r="E43" s="1192" t="s">
        <v>35</v>
      </c>
      <c r="F43" s="1192"/>
      <c r="G43" s="1192"/>
      <c r="H43" s="1193"/>
      <c r="I43" s="358">
        <v>5758</v>
      </c>
      <c r="J43" s="359">
        <v>5545</v>
      </c>
      <c r="K43" s="359">
        <v>4922</v>
      </c>
      <c r="L43" s="359">
        <v>4245</v>
      </c>
      <c r="M43" s="360">
        <v>3844</v>
      </c>
    </row>
    <row r="44" spans="2:13" ht="27.75" customHeight="1" x14ac:dyDescent="0.15">
      <c r="B44" s="1186"/>
      <c r="C44" s="1187"/>
      <c r="D44" s="106"/>
      <c r="E44" s="1192" t="s">
        <v>36</v>
      </c>
      <c r="F44" s="1192"/>
      <c r="G44" s="1192"/>
      <c r="H44" s="1193"/>
      <c r="I44" s="358">
        <v>2594</v>
      </c>
      <c r="J44" s="359">
        <v>2620</v>
      </c>
      <c r="K44" s="359">
        <v>2486</v>
      </c>
      <c r="L44" s="359">
        <v>3000</v>
      </c>
      <c r="M44" s="360">
        <v>2846</v>
      </c>
    </row>
    <row r="45" spans="2:13" ht="27.75" customHeight="1" x14ac:dyDescent="0.15">
      <c r="B45" s="1186"/>
      <c r="C45" s="1187"/>
      <c r="D45" s="106"/>
      <c r="E45" s="1192" t="s">
        <v>37</v>
      </c>
      <c r="F45" s="1192"/>
      <c r="G45" s="1192"/>
      <c r="H45" s="1193"/>
      <c r="I45" s="358">
        <v>766</v>
      </c>
      <c r="J45" s="359">
        <v>641</v>
      </c>
      <c r="K45" s="359">
        <v>584</v>
      </c>
      <c r="L45" s="359">
        <v>465</v>
      </c>
      <c r="M45" s="360">
        <v>337</v>
      </c>
    </row>
    <row r="46" spans="2:13" ht="27.75" customHeight="1" x14ac:dyDescent="0.15">
      <c r="B46" s="1186"/>
      <c r="C46" s="1187"/>
      <c r="D46" s="107"/>
      <c r="E46" s="1192" t="s">
        <v>38</v>
      </c>
      <c r="F46" s="1192"/>
      <c r="G46" s="1192"/>
      <c r="H46" s="1193"/>
      <c r="I46" s="358">
        <v>18</v>
      </c>
      <c r="J46" s="359">
        <v>55</v>
      </c>
      <c r="K46" s="359">
        <v>69</v>
      </c>
      <c r="L46" s="359">
        <v>85</v>
      </c>
      <c r="M46" s="360">
        <v>102</v>
      </c>
    </row>
    <row r="47" spans="2:13" ht="27.75" customHeight="1" x14ac:dyDescent="0.15">
      <c r="B47" s="1186"/>
      <c r="C47" s="1187"/>
      <c r="D47" s="108"/>
      <c r="E47" s="1194" t="s">
        <v>39</v>
      </c>
      <c r="F47" s="1195"/>
      <c r="G47" s="1195"/>
      <c r="H47" s="1196"/>
      <c r="I47" s="358" t="s">
        <v>528</v>
      </c>
      <c r="J47" s="359" t="s">
        <v>528</v>
      </c>
      <c r="K47" s="359" t="s">
        <v>528</v>
      </c>
      <c r="L47" s="359" t="s">
        <v>528</v>
      </c>
      <c r="M47" s="360" t="s">
        <v>528</v>
      </c>
    </row>
    <row r="48" spans="2:13" ht="27.75" customHeight="1" x14ac:dyDescent="0.15">
      <c r="B48" s="1186"/>
      <c r="C48" s="1187"/>
      <c r="D48" s="106"/>
      <c r="E48" s="1192" t="s">
        <v>40</v>
      </c>
      <c r="F48" s="1192"/>
      <c r="G48" s="1192"/>
      <c r="H48" s="1193"/>
      <c r="I48" s="358" t="s">
        <v>528</v>
      </c>
      <c r="J48" s="359" t="s">
        <v>528</v>
      </c>
      <c r="K48" s="359" t="s">
        <v>528</v>
      </c>
      <c r="L48" s="359" t="s">
        <v>528</v>
      </c>
      <c r="M48" s="360" t="s">
        <v>528</v>
      </c>
    </row>
    <row r="49" spans="2:13" ht="27.75" customHeight="1" x14ac:dyDescent="0.15">
      <c r="B49" s="1188"/>
      <c r="C49" s="1189"/>
      <c r="D49" s="106"/>
      <c r="E49" s="1192" t="s">
        <v>41</v>
      </c>
      <c r="F49" s="1192"/>
      <c r="G49" s="1192"/>
      <c r="H49" s="1193"/>
      <c r="I49" s="358" t="s">
        <v>528</v>
      </c>
      <c r="J49" s="359" t="s">
        <v>528</v>
      </c>
      <c r="K49" s="359" t="s">
        <v>528</v>
      </c>
      <c r="L49" s="359" t="s">
        <v>528</v>
      </c>
      <c r="M49" s="360" t="s">
        <v>528</v>
      </c>
    </row>
    <row r="50" spans="2:13" ht="27.75" customHeight="1" x14ac:dyDescent="0.15">
      <c r="B50" s="1197" t="s">
        <v>42</v>
      </c>
      <c r="C50" s="1198"/>
      <c r="D50" s="109"/>
      <c r="E50" s="1192" t="s">
        <v>43</v>
      </c>
      <c r="F50" s="1192"/>
      <c r="G50" s="1192"/>
      <c r="H50" s="1193"/>
      <c r="I50" s="358">
        <v>5108</v>
      </c>
      <c r="J50" s="359">
        <v>4985</v>
      </c>
      <c r="K50" s="359">
        <v>4347</v>
      </c>
      <c r="L50" s="359">
        <v>4763</v>
      </c>
      <c r="M50" s="360">
        <v>5192</v>
      </c>
    </row>
    <row r="51" spans="2:13" ht="27.75" customHeight="1" x14ac:dyDescent="0.15">
      <c r="B51" s="1186"/>
      <c r="C51" s="1187"/>
      <c r="D51" s="106"/>
      <c r="E51" s="1192" t="s">
        <v>44</v>
      </c>
      <c r="F51" s="1192"/>
      <c r="G51" s="1192"/>
      <c r="H51" s="1193"/>
      <c r="I51" s="358">
        <v>3581</v>
      </c>
      <c r="J51" s="359">
        <v>3794</v>
      </c>
      <c r="K51" s="359">
        <v>4084</v>
      </c>
      <c r="L51" s="359">
        <v>4110</v>
      </c>
      <c r="M51" s="360">
        <v>4360</v>
      </c>
    </row>
    <row r="52" spans="2:13" ht="27.75" customHeight="1" x14ac:dyDescent="0.15">
      <c r="B52" s="1188"/>
      <c r="C52" s="1189"/>
      <c r="D52" s="106"/>
      <c r="E52" s="1192" t="s">
        <v>45</v>
      </c>
      <c r="F52" s="1192"/>
      <c r="G52" s="1192"/>
      <c r="H52" s="1193"/>
      <c r="I52" s="358">
        <v>19596</v>
      </c>
      <c r="J52" s="359">
        <v>19253</v>
      </c>
      <c r="K52" s="359">
        <v>18825</v>
      </c>
      <c r="L52" s="359">
        <v>18752</v>
      </c>
      <c r="M52" s="360">
        <v>17874</v>
      </c>
    </row>
    <row r="53" spans="2:13" ht="27.75" customHeight="1" thickBot="1" x14ac:dyDescent="0.2">
      <c r="B53" s="1199" t="s">
        <v>46</v>
      </c>
      <c r="C53" s="1200"/>
      <c r="D53" s="110"/>
      <c r="E53" s="1201" t="s">
        <v>47</v>
      </c>
      <c r="F53" s="1201"/>
      <c r="G53" s="1201"/>
      <c r="H53" s="1202"/>
      <c r="I53" s="361">
        <v>3396</v>
      </c>
      <c r="J53" s="362">
        <v>2706</v>
      </c>
      <c r="K53" s="362">
        <v>2065</v>
      </c>
      <c r="L53" s="362">
        <v>1132</v>
      </c>
      <c r="M53" s="363">
        <v>-541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vuPSJD+1unW5IhIXQT1cQUcpjbY3Y0DUfJgKmUCJR2ioCu2+FPUWbWFfX71Hm9y0xRA5gM4qrcTTDttftiXMQ==" saltValue="fnd8kPOB1ItUN9wIWFVK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1" t="s">
        <v>50</v>
      </c>
      <c r="D55" s="1211"/>
      <c r="E55" s="1212"/>
      <c r="F55" s="122">
        <v>2138</v>
      </c>
      <c r="G55" s="122">
        <v>2241</v>
      </c>
      <c r="H55" s="123">
        <v>2304</v>
      </c>
    </row>
    <row r="56" spans="2:8" ht="52.5" customHeight="1" x14ac:dyDescent="0.15">
      <c r="B56" s="124"/>
      <c r="C56" s="1213" t="s">
        <v>51</v>
      </c>
      <c r="D56" s="1213"/>
      <c r="E56" s="1214"/>
      <c r="F56" s="125">
        <v>331</v>
      </c>
      <c r="G56" s="125">
        <v>623</v>
      </c>
      <c r="H56" s="126">
        <v>524</v>
      </c>
    </row>
    <row r="57" spans="2:8" ht="53.25" customHeight="1" x14ac:dyDescent="0.15">
      <c r="B57" s="124"/>
      <c r="C57" s="1215" t="s">
        <v>52</v>
      </c>
      <c r="D57" s="1215"/>
      <c r="E57" s="1216"/>
      <c r="F57" s="127">
        <v>897</v>
      </c>
      <c r="G57" s="127">
        <v>951</v>
      </c>
      <c r="H57" s="128">
        <v>1345</v>
      </c>
    </row>
    <row r="58" spans="2:8" ht="45.75" customHeight="1" x14ac:dyDescent="0.15">
      <c r="B58" s="129"/>
      <c r="C58" s="1203" t="s">
        <v>607</v>
      </c>
      <c r="D58" s="1204"/>
      <c r="E58" s="1205"/>
      <c r="F58" s="130">
        <v>213</v>
      </c>
      <c r="G58" s="130">
        <v>213</v>
      </c>
      <c r="H58" s="131">
        <v>513</v>
      </c>
    </row>
    <row r="59" spans="2:8" ht="45.75" customHeight="1" x14ac:dyDescent="0.15">
      <c r="B59" s="129"/>
      <c r="C59" s="1203" t="s">
        <v>608</v>
      </c>
      <c r="D59" s="1204"/>
      <c r="E59" s="1205"/>
      <c r="F59" s="130">
        <v>276</v>
      </c>
      <c r="G59" s="130">
        <v>277</v>
      </c>
      <c r="H59" s="131">
        <v>277</v>
      </c>
    </row>
    <row r="60" spans="2:8" ht="45.75" customHeight="1" x14ac:dyDescent="0.15">
      <c r="B60" s="129"/>
      <c r="C60" s="1203" t="s">
        <v>609</v>
      </c>
      <c r="D60" s="1204"/>
      <c r="E60" s="1205"/>
      <c r="F60" s="130">
        <v>10</v>
      </c>
      <c r="G60" s="130">
        <v>110</v>
      </c>
      <c r="H60" s="131">
        <v>210</v>
      </c>
    </row>
    <row r="61" spans="2:8" ht="45.75" customHeight="1" x14ac:dyDescent="0.15">
      <c r="B61" s="129"/>
      <c r="C61" s="1203" t="s">
        <v>610</v>
      </c>
      <c r="D61" s="1204"/>
      <c r="E61" s="1205"/>
      <c r="F61" s="130">
        <v>200</v>
      </c>
      <c r="G61" s="130">
        <v>171</v>
      </c>
      <c r="H61" s="131">
        <v>169</v>
      </c>
    </row>
    <row r="62" spans="2:8" ht="45.75" customHeight="1" thickBot="1" x14ac:dyDescent="0.2">
      <c r="B62" s="132"/>
      <c r="C62" s="1206" t="s">
        <v>611</v>
      </c>
      <c r="D62" s="1207"/>
      <c r="E62" s="1208"/>
      <c r="F62" s="133">
        <v>165</v>
      </c>
      <c r="G62" s="133">
        <v>162</v>
      </c>
      <c r="H62" s="134">
        <v>155</v>
      </c>
    </row>
    <row r="63" spans="2:8" ht="52.5" customHeight="1" thickBot="1" x14ac:dyDescent="0.2">
      <c r="B63" s="135"/>
      <c r="C63" s="1209" t="s">
        <v>53</v>
      </c>
      <c r="D63" s="1209"/>
      <c r="E63" s="1210"/>
      <c r="F63" s="136">
        <v>3366</v>
      </c>
      <c r="G63" s="136">
        <v>3815</v>
      </c>
      <c r="H63" s="137">
        <v>4173</v>
      </c>
    </row>
    <row r="64" spans="2:8" x14ac:dyDescent="0.15"/>
  </sheetData>
  <sheetProtection algorithmName="SHA-512" hashValue="4s2YboWq/uVr76CbMk7ieDG4FgwFiobhSk3oqVQ0Jq/oBU1Tm/+s/3QrKrmBDPkrSq0wVNNjwjkYuFvFwfk8cg==" saltValue="YErtIa0HQFsx9btCHBwB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566</v>
      </c>
      <c r="G2" s="151"/>
      <c r="H2" s="152"/>
    </row>
    <row r="3" spans="1:8" x14ac:dyDescent="0.15">
      <c r="A3" s="148" t="s">
        <v>559</v>
      </c>
      <c r="B3" s="153"/>
      <c r="C3" s="154"/>
      <c r="D3" s="155">
        <v>73708</v>
      </c>
      <c r="E3" s="156"/>
      <c r="F3" s="157">
        <v>41934</v>
      </c>
      <c r="G3" s="158"/>
      <c r="H3" s="159"/>
    </row>
    <row r="4" spans="1:8" x14ac:dyDescent="0.15">
      <c r="A4" s="160"/>
      <c r="B4" s="161"/>
      <c r="C4" s="162"/>
      <c r="D4" s="163">
        <v>20783</v>
      </c>
      <c r="E4" s="164"/>
      <c r="F4" s="165">
        <v>23352</v>
      </c>
      <c r="G4" s="166"/>
      <c r="H4" s="167"/>
    </row>
    <row r="5" spans="1:8" x14ac:dyDescent="0.15">
      <c r="A5" s="148" t="s">
        <v>561</v>
      </c>
      <c r="B5" s="153"/>
      <c r="C5" s="154"/>
      <c r="D5" s="155">
        <v>33559</v>
      </c>
      <c r="E5" s="156"/>
      <c r="F5" s="157">
        <v>45588</v>
      </c>
      <c r="G5" s="158"/>
      <c r="H5" s="159"/>
    </row>
    <row r="6" spans="1:8" x14ac:dyDescent="0.15">
      <c r="A6" s="160"/>
      <c r="B6" s="161"/>
      <c r="C6" s="162"/>
      <c r="D6" s="163">
        <v>10457</v>
      </c>
      <c r="E6" s="164"/>
      <c r="F6" s="165">
        <v>24150</v>
      </c>
      <c r="G6" s="166"/>
      <c r="H6" s="167"/>
    </row>
    <row r="7" spans="1:8" x14ac:dyDescent="0.15">
      <c r="A7" s="148" t="s">
        <v>562</v>
      </c>
      <c r="B7" s="153"/>
      <c r="C7" s="154"/>
      <c r="D7" s="155">
        <v>48465</v>
      </c>
      <c r="E7" s="156"/>
      <c r="F7" s="157">
        <v>45483</v>
      </c>
      <c r="G7" s="158"/>
      <c r="H7" s="159"/>
    </row>
    <row r="8" spans="1:8" x14ac:dyDescent="0.15">
      <c r="A8" s="160"/>
      <c r="B8" s="161"/>
      <c r="C8" s="162"/>
      <c r="D8" s="163">
        <v>21911</v>
      </c>
      <c r="E8" s="164"/>
      <c r="F8" s="165">
        <v>24241</v>
      </c>
      <c r="G8" s="166"/>
      <c r="H8" s="167"/>
    </row>
    <row r="9" spans="1:8" x14ac:dyDescent="0.15">
      <c r="A9" s="148" t="s">
        <v>563</v>
      </c>
      <c r="B9" s="153"/>
      <c r="C9" s="154"/>
      <c r="D9" s="155">
        <v>27482</v>
      </c>
      <c r="E9" s="156"/>
      <c r="F9" s="157">
        <v>45945</v>
      </c>
      <c r="G9" s="158"/>
      <c r="H9" s="159"/>
    </row>
    <row r="10" spans="1:8" x14ac:dyDescent="0.15">
      <c r="A10" s="160"/>
      <c r="B10" s="161"/>
      <c r="C10" s="162"/>
      <c r="D10" s="163">
        <v>14509</v>
      </c>
      <c r="E10" s="164"/>
      <c r="F10" s="165">
        <v>25180</v>
      </c>
      <c r="G10" s="166"/>
      <c r="H10" s="167"/>
    </row>
    <row r="11" spans="1:8" x14ac:dyDescent="0.15">
      <c r="A11" s="148" t="s">
        <v>564</v>
      </c>
      <c r="B11" s="153"/>
      <c r="C11" s="154"/>
      <c r="D11" s="155">
        <v>32507</v>
      </c>
      <c r="E11" s="156"/>
      <c r="F11" s="157">
        <v>44475</v>
      </c>
      <c r="G11" s="158"/>
      <c r="H11" s="159"/>
    </row>
    <row r="12" spans="1:8" x14ac:dyDescent="0.15">
      <c r="A12" s="160"/>
      <c r="B12" s="161"/>
      <c r="C12" s="168"/>
      <c r="D12" s="163">
        <v>19996</v>
      </c>
      <c r="E12" s="164"/>
      <c r="F12" s="165">
        <v>24780</v>
      </c>
      <c r="G12" s="166"/>
      <c r="H12" s="167"/>
    </row>
    <row r="13" spans="1:8" x14ac:dyDescent="0.15">
      <c r="A13" s="148"/>
      <c r="B13" s="153"/>
      <c r="C13" s="169"/>
      <c r="D13" s="170">
        <v>43144</v>
      </c>
      <c r="E13" s="171"/>
      <c r="F13" s="172">
        <v>44685</v>
      </c>
      <c r="G13" s="173"/>
      <c r="H13" s="159"/>
    </row>
    <row r="14" spans="1:8" x14ac:dyDescent="0.15">
      <c r="A14" s="160"/>
      <c r="B14" s="161"/>
      <c r="C14" s="162"/>
      <c r="D14" s="163">
        <v>17531</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2.41</v>
      </c>
      <c r="C19" s="174">
        <f>ROUND(VALUE(SUBSTITUTE(実質収支比率等に係る経年分析!G$48,"▲","-")),2)</f>
        <v>2.33</v>
      </c>
      <c r="D19" s="174">
        <f>ROUND(VALUE(SUBSTITUTE(実質収支比率等に係る経年分析!H$48,"▲","-")),2)</f>
        <v>2.76</v>
      </c>
      <c r="E19" s="174">
        <f>ROUND(VALUE(SUBSTITUTE(実質収支比率等に係る経年分析!I$48,"▲","-")),2)</f>
        <v>4.22</v>
      </c>
      <c r="F19" s="174">
        <f>ROUND(VALUE(SUBSTITUTE(実質収支比率等に係る経年分析!J$48,"▲","-")),2)</f>
        <v>4.68</v>
      </c>
    </row>
    <row r="20" spans="1:11" x14ac:dyDescent="0.15">
      <c r="A20" s="174" t="s">
        <v>57</v>
      </c>
      <c r="B20" s="174">
        <f>ROUND(VALUE(SUBSTITUTE(実質収支比率等に係る経年分析!F$47,"▲","-")),2)</f>
        <v>23.21</v>
      </c>
      <c r="C20" s="174">
        <f>ROUND(VALUE(SUBSTITUTE(実質収支比率等に係る経年分析!G$47,"▲","-")),2)</f>
        <v>21.13</v>
      </c>
      <c r="D20" s="174">
        <f>ROUND(VALUE(SUBSTITUTE(実質収支比率等に係る経年分析!H$47,"▲","-")),2)</f>
        <v>19.04</v>
      </c>
      <c r="E20" s="174">
        <f>ROUND(VALUE(SUBSTITUTE(実質収支比率等に係る経年分析!I$47,"▲","-")),2)</f>
        <v>18.559999999999999</v>
      </c>
      <c r="F20" s="174">
        <f>ROUND(VALUE(SUBSTITUTE(実質収支比率等に係る経年分析!J$47,"▲","-")),2)</f>
        <v>19.39</v>
      </c>
    </row>
    <row r="21" spans="1:11" x14ac:dyDescent="0.15">
      <c r="A21" s="174" t="s">
        <v>58</v>
      </c>
      <c r="B21" s="174">
        <f>IF(ISNUMBER(VALUE(SUBSTITUTE(実質収支比率等に係る経年分析!F$49,"▲","-"))),ROUND(VALUE(SUBSTITUTE(実質収支比率等に係る経年分析!F$49,"▲","-")),2),NA())</f>
        <v>-4.08</v>
      </c>
      <c r="C21" s="174">
        <f>IF(ISNUMBER(VALUE(SUBSTITUTE(実質収支比率等に係る経年分析!G$49,"▲","-"))),ROUND(VALUE(SUBSTITUTE(実質収支比率等に係る経年分析!G$49,"▲","-")),2),NA())</f>
        <v>-3.02</v>
      </c>
      <c r="D21" s="174">
        <f>IF(ISNUMBER(VALUE(SUBSTITUTE(実質収支比率等に係る経年分析!H$49,"▲","-"))),ROUND(VALUE(SUBSTITUTE(実質収支比率等に係る経年分析!H$49,"▲","-")),2),NA())</f>
        <v>-2.12</v>
      </c>
      <c r="E21" s="174">
        <f>IF(ISNUMBER(VALUE(SUBSTITUTE(実質収支比率等に係る経年分析!I$49,"▲","-"))),ROUND(VALUE(SUBSTITUTE(実質収支比率等に係る経年分析!I$49,"▲","-")),2),NA())</f>
        <v>1.18</v>
      </c>
      <c r="F21" s="174">
        <f>IF(ISNUMBER(VALUE(SUBSTITUTE(実質収支比率等に係る経年分析!J$49,"▲","-"))),ROUND(VALUE(SUBSTITUTE(実質収支比率等に係る経年分析!J$49,"▲","-")),2),NA())</f>
        <v>-1.27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墓地特別会計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0.55000000000000004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0.57999999999999996</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0.61</v>
      </c>
    </row>
    <row r="34" spans="1:16" x14ac:dyDescent="0.15">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3.93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3.57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3.28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2.5499999999999998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2.3199999999999998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13.92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13.94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1803</v>
      </c>
      <c r="E42" s="176"/>
      <c r="F42" s="176"/>
      <c r="G42" s="176">
        <f>'実質公債費比率（分子）の構造'!L$52</f>
        <v>1765</v>
      </c>
      <c r="H42" s="176"/>
      <c r="I42" s="176"/>
      <c r="J42" s="176">
        <f>'実質公債費比率（分子）の構造'!M$52</f>
        <v>1744</v>
      </c>
      <c r="K42" s="176"/>
      <c r="L42" s="176"/>
      <c r="M42" s="176">
        <f>'実質公債費比率（分子）の構造'!N$52</f>
        <v>1947</v>
      </c>
      <c r="N42" s="176"/>
      <c r="O42" s="176"/>
      <c r="P42" s="176">
        <f>'実質公債費比率（分子）の構造'!O$52</f>
        <v>1954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166</v>
      </c>
      <c r="C44" s="176"/>
      <c r="D44" s="176"/>
      <c r="E44" s="176">
        <f>'実質公債費比率（分子）の構造'!L$50</f>
        <v>184</v>
      </c>
      <c r="F44" s="176"/>
      <c r="G44" s="176"/>
      <c r="H44" s="176">
        <f>'実質公債費比率（分子）の構造'!M$50</f>
        <v>183</v>
      </c>
      <c r="I44" s="176"/>
      <c r="J44" s="176"/>
      <c r="K44" s="176">
        <f>'実質公債費比率（分子）の構造'!N$50</f>
        <v>182</v>
      </c>
      <c r="L44" s="176"/>
      <c r="M44" s="176"/>
      <c r="N44" s="176">
        <f>'実質公債費比率（分子）の構造'!O$50</f>
        <v>161</v>
      </c>
      <c r="O44" s="176"/>
      <c r="P44" s="176"/>
    </row>
    <row r="45" spans="1:16" x14ac:dyDescent="0.15">
      <c r="A45" s="176" t="s">
        <v>68</v>
      </c>
      <c r="B45" s="176">
        <f>'実質公債費比率（分子）の構造'!K$49</f>
        <v>138</v>
      </c>
      <c r="C45" s="176"/>
      <c r="D45" s="176"/>
      <c r="E45" s="176">
        <f>'実質公債費比率（分子）の構造'!L$49</f>
        <v>132</v>
      </c>
      <c r="F45" s="176"/>
      <c r="G45" s="176"/>
      <c r="H45" s="176">
        <f>'実質公債費比率（分子）の構造'!M$49</f>
        <v>183</v>
      </c>
      <c r="I45" s="176"/>
      <c r="J45" s="176"/>
      <c r="K45" s="176">
        <f>'実質公債費比率（分子）の構造'!N$49</f>
        <v>296</v>
      </c>
      <c r="L45" s="176"/>
      <c r="M45" s="176"/>
      <c r="N45" s="176">
        <f>'実質公債費比率（分子）の構造'!O$49</f>
        <v>305</v>
      </c>
      <c r="O45" s="176"/>
      <c r="P45" s="176"/>
    </row>
    <row r="46" spans="1:16" x14ac:dyDescent="0.15">
      <c r="A46" s="176" t="s">
        <v>69</v>
      </c>
      <c r="B46" s="176">
        <f>'実質公債費比率（分子）の構造'!K$48</f>
        <v>405</v>
      </c>
      <c r="C46" s="176"/>
      <c r="D46" s="176"/>
      <c r="E46" s="176">
        <f>'実質公債費比率（分子）の構造'!L$48</f>
        <v>358</v>
      </c>
      <c r="F46" s="176"/>
      <c r="G46" s="176"/>
      <c r="H46" s="176">
        <f>'実質公債費比率（分子）の構造'!M$48</f>
        <v>319</v>
      </c>
      <c r="I46" s="176"/>
      <c r="J46" s="176"/>
      <c r="K46" s="176">
        <f>'実質公債費比率（分子）の構造'!N$48</f>
        <v>314</v>
      </c>
      <c r="L46" s="176"/>
      <c r="M46" s="176"/>
      <c r="N46" s="176">
        <f>'実質公債費比率（分子）の構造'!O$48</f>
        <v>295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1798</v>
      </c>
      <c r="C49" s="176"/>
      <c r="D49" s="176"/>
      <c r="E49" s="176">
        <f>'実質公債費比率（分子）の構造'!L$45</f>
        <v>1749</v>
      </c>
      <c r="F49" s="176"/>
      <c r="G49" s="176"/>
      <c r="H49" s="176">
        <f>'実質公債費比率（分子）の構造'!M$45</f>
        <v>1748</v>
      </c>
      <c r="I49" s="176"/>
      <c r="J49" s="176"/>
      <c r="K49" s="176">
        <f>'実質公債費比率（分子）の構造'!N$45</f>
        <v>1909</v>
      </c>
      <c r="L49" s="176"/>
      <c r="M49" s="176"/>
      <c r="N49" s="176">
        <f>'実質公債費比率（分子）の構造'!O$45</f>
        <v>1924</v>
      </c>
      <c r="O49" s="176"/>
      <c r="P49" s="176"/>
    </row>
    <row r="50" spans="1:16" x14ac:dyDescent="0.15">
      <c r="A50" s="176" t="s">
        <v>73</v>
      </c>
      <c r="B50" s="176" t="e">
        <f>NA()</f>
        <v>#N/A</v>
      </c>
      <c r="C50" s="176">
        <f>IF(ISNUMBER('実質公債費比率（分子）の構造'!K$53),'実質公債費比率（分子）の構造'!K$53,NA())</f>
        <v>704</v>
      </c>
      <c r="D50" s="176" t="e">
        <f>NA()</f>
        <v>#N/A</v>
      </c>
      <c r="E50" s="176" t="e">
        <f>NA()</f>
        <v>#N/A</v>
      </c>
      <c r="F50" s="176">
        <f>IF(ISNUMBER('実質公債費比率（分子）の構造'!L$53),'実質公債費比率（分子）の構造'!L$53,NA())</f>
        <v>658</v>
      </c>
      <c r="G50" s="176" t="e">
        <f>NA()</f>
        <v>#N/A</v>
      </c>
      <c r="H50" s="176" t="e">
        <f>NA()</f>
        <v>#N/A</v>
      </c>
      <c r="I50" s="176">
        <f>IF(ISNUMBER('実質公債費比率（分子）の構造'!M$53),'実質公債費比率（分子）の構造'!M$53,NA())</f>
        <v>689</v>
      </c>
      <c r="J50" s="176" t="e">
        <f>NA()</f>
        <v>#N/A</v>
      </c>
      <c r="K50" s="176" t="e">
        <f>NA()</f>
        <v>#N/A</v>
      </c>
      <c r="L50" s="176">
        <f>IF(ISNUMBER('実質公債費比率（分子）の構造'!N$53),'実質公債費比率（分子）の構造'!N$53,NA())</f>
        <v>754</v>
      </c>
      <c r="M50" s="176" t="e">
        <f>NA()</f>
        <v>#N/A</v>
      </c>
      <c r="N50" s="176" t="e">
        <f>NA()</f>
        <v>#N/A</v>
      </c>
      <c r="O50" s="176">
        <f>IF(ISNUMBER('実質公債費比率（分子）の構造'!O$53),'実質公債費比率（分子）の構造'!O$53,NA())</f>
        <v>731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19596</v>
      </c>
      <c r="E56" s="175"/>
      <c r="F56" s="175"/>
      <c r="G56" s="175">
        <f>'将来負担比率（分子）の構造'!J$52</f>
        <v>19253</v>
      </c>
      <c r="H56" s="175"/>
      <c r="I56" s="175"/>
      <c r="J56" s="175">
        <f>'将来負担比率（分子）の構造'!K$52</f>
        <v>18825</v>
      </c>
      <c r="K56" s="175"/>
      <c r="L56" s="175"/>
      <c r="M56" s="175">
        <f>'将来負担比率（分子）の構造'!L$52</f>
        <v>18752</v>
      </c>
      <c r="N56" s="175"/>
      <c r="O56" s="175"/>
      <c r="P56" s="175">
        <f>'将来負担比率（分子）の構造'!M$52</f>
        <v>17874</v>
      </c>
    </row>
    <row r="57" spans="1:16" x14ac:dyDescent="0.15">
      <c r="A57" s="175" t="s">
        <v>44</v>
      </c>
      <c r="B57" s="175"/>
      <c r="C57" s="175"/>
      <c r="D57" s="175">
        <f>'将来負担比率（分子）の構造'!I$51</f>
        <v>3581</v>
      </c>
      <c r="E57" s="175"/>
      <c r="F57" s="175"/>
      <c r="G57" s="175">
        <f>'将来負担比率（分子）の構造'!J$51</f>
        <v>3794</v>
      </c>
      <c r="H57" s="175"/>
      <c r="I57" s="175"/>
      <c r="J57" s="175">
        <f>'将来負担比率（分子）の構造'!K$51</f>
        <v>4084</v>
      </c>
      <c r="K57" s="175"/>
      <c r="L57" s="175"/>
      <c r="M57" s="175">
        <f>'将来負担比率（分子）の構造'!L$51</f>
        <v>4110</v>
      </c>
      <c r="N57" s="175"/>
      <c r="O57" s="175"/>
      <c r="P57" s="175">
        <f>'将来負担比率（分子）の構造'!M$51</f>
        <v>4360</v>
      </c>
    </row>
    <row r="58" spans="1:16" x14ac:dyDescent="0.15">
      <c r="A58" s="175" t="s">
        <v>43</v>
      </c>
      <c r="B58" s="175"/>
      <c r="C58" s="175"/>
      <c r="D58" s="175">
        <f>'将来負担比率（分子）の構造'!I$50</f>
        <v>5108</v>
      </c>
      <c r="E58" s="175"/>
      <c r="F58" s="175"/>
      <c r="G58" s="175">
        <f>'将来負担比率（分子）の構造'!J$50</f>
        <v>4985</v>
      </c>
      <c r="H58" s="175"/>
      <c r="I58" s="175"/>
      <c r="J58" s="175">
        <f>'将来負担比率（分子）の構造'!K$50</f>
        <v>4347</v>
      </c>
      <c r="K58" s="175"/>
      <c r="L58" s="175"/>
      <c r="M58" s="175">
        <f>'将来負担比率（分子）の構造'!L$50</f>
        <v>4763</v>
      </c>
      <c r="N58" s="175"/>
      <c r="O58" s="175"/>
      <c r="P58" s="175">
        <f>'将来負担比率（分子）の構造'!M$50</f>
        <v>5192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18</v>
      </c>
      <c r="C61" s="175"/>
      <c r="D61" s="175"/>
      <c r="E61" s="175">
        <f>'将来負担比率（分子）の構造'!J$46</f>
        <v>55</v>
      </c>
      <c r="F61" s="175"/>
      <c r="G61" s="175"/>
      <c r="H61" s="175">
        <f>'将来負担比率（分子）の構造'!K$46</f>
        <v>69</v>
      </c>
      <c r="I61" s="175"/>
      <c r="J61" s="175"/>
      <c r="K61" s="175">
        <f>'将来負担比率（分子）の構造'!L$46</f>
        <v>85</v>
      </c>
      <c r="L61" s="175"/>
      <c r="M61" s="175"/>
      <c r="N61" s="175">
        <f>'将来負担比率（分子）の構造'!M$46</f>
        <v>102</v>
      </c>
      <c r="O61" s="175"/>
      <c r="P61" s="175"/>
    </row>
    <row r="62" spans="1:16" x14ac:dyDescent="0.15">
      <c r="A62" s="175" t="s">
        <v>37</v>
      </c>
      <c r="B62" s="175">
        <f>'将来負担比率（分子）の構造'!I$45</f>
        <v>766</v>
      </c>
      <c r="C62" s="175"/>
      <c r="D62" s="175"/>
      <c r="E62" s="175">
        <f>'将来負担比率（分子）の構造'!J$45</f>
        <v>641</v>
      </c>
      <c r="F62" s="175"/>
      <c r="G62" s="175"/>
      <c r="H62" s="175">
        <f>'将来負担比率（分子）の構造'!K$45</f>
        <v>584</v>
      </c>
      <c r="I62" s="175"/>
      <c r="J62" s="175"/>
      <c r="K62" s="175">
        <f>'将来負担比率（分子）の構造'!L$45</f>
        <v>465</v>
      </c>
      <c r="L62" s="175"/>
      <c r="M62" s="175"/>
      <c r="N62" s="175">
        <f>'将来負担比率（分子）の構造'!M$45</f>
        <v>337</v>
      </c>
      <c r="O62" s="175"/>
      <c r="P62" s="175"/>
    </row>
    <row r="63" spans="1:16" x14ac:dyDescent="0.15">
      <c r="A63" s="175" t="s">
        <v>36</v>
      </c>
      <c r="B63" s="175">
        <f>'将来負担比率（分子）の構造'!I$44</f>
        <v>2594</v>
      </c>
      <c r="C63" s="175"/>
      <c r="D63" s="175"/>
      <c r="E63" s="175">
        <f>'将来負担比率（分子）の構造'!J$44</f>
        <v>2620</v>
      </c>
      <c r="F63" s="175"/>
      <c r="G63" s="175"/>
      <c r="H63" s="175">
        <f>'将来負担比率（分子）の構造'!K$44</f>
        <v>2486</v>
      </c>
      <c r="I63" s="175"/>
      <c r="J63" s="175"/>
      <c r="K63" s="175">
        <f>'将来負担比率（分子）の構造'!L$44</f>
        <v>3000</v>
      </c>
      <c r="L63" s="175"/>
      <c r="M63" s="175"/>
      <c r="N63" s="175">
        <f>'将来負担比率（分子）の構造'!M$44</f>
        <v>2846</v>
      </c>
      <c r="O63" s="175"/>
      <c r="P63" s="175"/>
    </row>
    <row r="64" spans="1:16" x14ac:dyDescent="0.15">
      <c r="A64" s="175" t="s">
        <v>35</v>
      </c>
      <c r="B64" s="175">
        <f>'将来負担比率（分子）の構造'!I$43</f>
        <v>5758</v>
      </c>
      <c r="C64" s="175"/>
      <c r="D64" s="175"/>
      <c r="E64" s="175">
        <f>'将来負担比率（分子）の構造'!J$43</f>
        <v>5545</v>
      </c>
      <c r="F64" s="175"/>
      <c r="G64" s="175"/>
      <c r="H64" s="175">
        <f>'将来負担比率（分子）の構造'!K$43</f>
        <v>4922</v>
      </c>
      <c r="I64" s="175"/>
      <c r="J64" s="175"/>
      <c r="K64" s="175">
        <f>'将来負担比率（分子）の構造'!L$43</f>
        <v>4245</v>
      </c>
      <c r="L64" s="175"/>
      <c r="M64" s="175"/>
      <c r="N64" s="175">
        <f>'将来負担比率（分子）の構造'!M$43</f>
        <v>3844</v>
      </c>
      <c r="O64" s="175"/>
      <c r="P64" s="175"/>
    </row>
    <row r="65" spans="1:16" x14ac:dyDescent="0.15">
      <c r="A65" s="175" t="s">
        <v>34</v>
      </c>
      <c r="B65" s="175">
        <f>'将来負担比率（分子）の構造'!I$42</f>
        <v>1428</v>
      </c>
      <c r="C65" s="175"/>
      <c r="D65" s="175"/>
      <c r="E65" s="175">
        <f>'将来負担比率（分子）の構造'!J$42</f>
        <v>1260</v>
      </c>
      <c r="F65" s="175"/>
      <c r="G65" s="175"/>
      <c r="H65" s="175">
        <f>'将来負担比率（分子）の構造'!K$42</f>
        <v>1088</v>
      </c>
      <c r="I65" s="175"/>
      <c r="J65" s="175"/>
      <c r="K65" s="175">
        <f>'将来負担比率（分子）の構造'!L$42</f>
        <v>915</v>
      </c>
      <c r="L65" s="175"/>
      <c r="M65" s="175"/>
      <c r="N65" s="175">
        <f>'将来負担比率（分子）の構造'!M$42</f>
        <v>760</v>
      </c>
      <c r="O65" s="175"/>
      <c r="P65" s="175"/>
    </row>
    <row r="66" spans="1:16" x14ac:dyDescent="0.15">
      <c r="A66" s="175" t="s">
        <v>33</v>
      </c>
      <c r="B66" s="175">
        <f>'将来負担比率（分子）の構造'!I$41</f>
        <v>21117</v>
      </c>
      <c r="C66" s="175"/>
      <c r="D66" s="175"/>
      <c r="E66" s="175">
        <f>'将来負担比率（分子）の構造'!J$41</f>
        <v>20617</v>
      </c>
      <c r="F66" s="175"/>
      <c r="G66" s="175"/>
      <c r="H66" s="175">
        <f>'将来負担比率（分子）の構造'!K$41</f>
        <v>20172</v>
      </c>
      <c r="I66" s="175"/>
      <c r="J66" s="175"/>
      <c r="K66" s="175">
        <f>'将来負担比率（分子）の構造'!L$41</f>
        <v>20047</v>
      </c>
      <c r="L66" s="175"/>
      <c r="M66" s="175"/>
      <c r="N66" s="175">
        <f>'将来負担比率（分子）の構造'!M$41</f>
        <v>18995</v>
      </c>
      <c r="O66" s="175"/>
      <c r="P66" s="175"/>
    </row>
    <row r="67" spans="1:16" x14ac:dyDescent="0.15">
      <c r="A67" s="175" t="s">
        <v>77</v>
      </c>
      <c r="B67" s="175" t="e">
        <f>NA()</f>
        <v>#N/A</v>
      </c>
      <c r="C67" s="175">
        <f>IF(ISNUMBER('将来負担比率（分子）の構造'!I$53), IF('将来負担比率（分子）の構造'!I$53 &lt; 0, 0, '将来負担比率（分子）の構造'!I$53), NA())</f>
        <v>3396</v>
      </c>
      <c r="D67" s="175" t="e">
        <f>NA()</f>
        <v>#N/A</v>
      </c>
      <c r="E67" s="175" t="e">
        <f>NA()</f>
        <v>#N/A</v>
      </c>
      <c r="F67" s="175">
        <f>IF(ISNUMBER('将来負担比率（分子）の構造'!J$53), IF('将来負担比率（分子）の構造'!J$53 &lt; 0, 0, '将来負担比率（分子）の構造'!J$53), NA())</f>
        <v>2706</v>
      </c>
      <c r="G67" s="175" t="e">
        <f>NA()</f>
        <v>#N/A</v>
      </c>
      <c r="H67" s="175" t="e">
        <f>NA()</f>
        <v>#N/A</v>
      </c>
      <c r="I67" s="175">
        <f>IF(ISNUMBER('将来負担比率（分子）の構造'!K$53), IF('将来負担比率（分子）の構造'!K$53 &lt; 0, 0, '将来負担比率（分子）の構造'!K$53), NA())</f>
        <v>2065</v>
      </c>
      <c r="J67" s="175" t="e">
        <f>NA()</f>
        <v>#N/A</v>
      </c>
      <c r="K67" s="175" t="e">
        <f>NA()</f>
        <v>#N/A</v>
      </c>
      <c r="L67" s="175">
        <f>IF(ISNUMBER('将来負担比率（分子）の構造'!L$53), IF('将来負担比率（分子）の構造'!L$53 &lt; 0, 0, '将来負担比率（分子）の構造'!L$53), NA())</f>
        <v>1132</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2138</v>
      </c>
      <c r="C72" s="179">
        <f>基金残高に係る経年分析!G55</f>
        <v>2241</v>
      </c>
      <c r="D72" s="179">
        <f>基金残高に係る経年分析!H55</f>
        <v>2304</v>
      </c>
    </row>
    <row r="73" spans="1:16" x14ac:dyDescent="0.15">
      <c r="A73" s="178" t="s">
        <v>80</v>
      </c>
      <c r="B73" s="179">
        <f>基金残高に係る経年分析!F56</f>
        <v>331</v>
      </c>
      <c r="C73" s="179">
        <f>基金残高に係る経年分析!G56</f>
        <v>623</v>
      </c>
      <c r="D73" s="179">
        <f>基金残高に係る経年分析!H56</f>
        <v>524</v>
      </c>
    </row>
    <row r="74" spans="1:16" x14ac:dyDescent="0.15">
      <c r="A74" s="178" t="s">
        <v>81</v>
      </c>
      <c r="B74" s="179">
        <f>基金残高に係る経年分析!F57</f>
        <v>897</v>
      </c>
      <c r="C74" s="179">
        <f>基金残高に係る経年分析!G57</f>
        <v>951</v>
      </c>
      <c r="D74" s="179">
        <f>基金残高に係る経年分析!H57</f>
        <v>1345</v>
      </c>
    </row>
  </sheetData>
  <sheetProtection algorithmName="SHA-512" hashValue="3rPcOxwiD2pc5jtpUbVE9cU3d68e+bbJitiYfixRNf5jsscbyUw2YJOF3p/tEld3unLnL58xRRorY5+h3EXg/A==" saltValue="MtbtNmiLNPqLH7qfFJ8K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232</v>
      </c>
      <c r="C5" s="610"/>
      <c r="D5" s="610"/>
      <c r="E5" s="610"/>
      <c r="F5" s="610"/>
      <c r="G5" s="610"/>
      <c r="H5" s="610"/>
      <c r="I5" s="610"/>
      <c r="J5" s="610"/>
      <c r="K5" s="610"/>
      <c r="L5" s="610"/>
      <c r="M5" s="610"/>
      <c r="N5" s="610"/>
      <c r="O5" s="610"/>
      <c r="P5" s="610"/>
      <c r="Q5" s="611"/>
      <c r="R5" s="612">
        <v>8375939</v>
      </c>
      <c r="S5" s="613"/>
      <c r="T5" s="613"/>
      <c r="U5" s="613"/>
      <c r="V5" s="613"/>
      <c r="W5" s="613"/>
      <c r="X5" s="613"/>
      <c r="Y5" s="614"/>
      <c r="Z5" s="615">
        <v>39.4</v>
      </c>
      <c r="AA5" s="615"/>
      <c r="AB5" s="615"/>
      <c r="AC5" s="615"/>
      <c r="AD5" s="616">
        <v>7861190</v>
      </c>
      <c r="AE5" s="616"/>
      <c r="AF5" s="616"/>
      <c r="AG5" s="616"/>
      <c r="AH5" s="616"/>
      <c r="AI5" s="616"/>
      <c r="AJ5" s="616"/>
      <c r="AK5" s="616"/>
      <c r="AL5" s="617">
        <v>66.400000000000006</v>
      </c>
      <c r="AM5" s="618"/>
      <c r="AN5" s="618"/>
      <c r="AO5" s="619"/>
      <c r="AP5" s="609" t="s">
        <v>233</v>
      </c>
      <c r="AQ5" s="610"/>
      <c r="AR5" s="610"/>
      <c r="AS5" s="610"/>
      <c r="AT5" s="610"/>
      <c r="AU5" s="610"/>
      <c r="AV5" s="610"/>
      <c r="AW5" s="610"/>
      <c r="AX5" s="610"/>
      <c r="AY5" s="610"/>
      <c r="AZ5" s="610"/>
      <c r="BA5" s="610"/>
      <c r="BB5" s="610"/>
      <c r="BC5" s="610"/>
      <c r="BD5" s="610"/>
      <c r="BE5" s="610"/>
      <c r="BF5" s="611"/>
      <c r="BG5" s="623">
        <v>7861191</v>
      </c>
      <c r="BH5" s="624"/>
      <c r="BI5" s="624"/>
      <c r="BJ5" s="624"/>
      <c r="BK5" s="624"/>
      <c r="BL5" s="624"/>
      <c r="BM5" s="624"/>
      <c r="BN5" s="625"/>
      <c r="BO5" s="626">
        <v>93.9</v>
      </c>
      <c r="BP5" s="626"/>
      <c r="BQ5" s="626"/>
      <c r="BR5" s="626"/>
      <c r="BS5" s="627">
        <v>72821</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15">
      <c r="B6" s="620" t="s">
        <v>237</v>
      </c>
      <c r="C6" s="621"/>
      <c r="D6" s="621"/>
      <c r="E6" s="621"/>
      <c r="F6" s="621"/>
      <c r="G6" s="621"/>
      <c r="H6" s="621"/>
      <c r="I6" s="621"/>
      <c r="J6" s="621"/>
      <c r="K6" s="621"/>
      <c r="L6" s="621"/>
      <c r="M6" s="621"/>
      <c r="N6" s="621"/>
      <c r="O6" s="621"/>
      <c r="P6" s="621"/>
      <c r="Q6" s="622"/>
      <c r="R6" s="623">
        <v>145232</v>
      </c>
      <c r="S6" s="624"/>
      <c r="T6" s="624"/>
      <c r="U6" s="624"/>
      <c r="V6" s="624"/>
      <c r="W6" s="624"/>
      <c r="X6" s="624"/>
      <c r="Y6" s="625"/>
      <c r="Z6" s="626">
        <v>0.7</v>
      </c>
      <c r="AA6" s="626"/>
      <c r="AB6" s="626"/>
      <c r="AC6" s="626"/>
      <c r="AD6" s="627">
        <v>145232</v>
      </c>
      <c r="AE6" s="627"/>
      <c r="AF6" s="627"/>
      <c r="AG6" s="627"/>
      <c r="AH6" s="627"/>
      <c r="AI6" s="627"/>
      <c r="AJ6" s="627"/>
      <c r="AK6" s="627"/>
      <c r="AL6" s="628">
        <v>1.2</v>
      </c>
      <c r="AM6" s="629"/>
      <c r="AN6" s="629"/>
      <c r="AO6" s="630"/>
      <c r="AP6" s="620" t="s">
        <v>238</v>
      </c>
      <c r="AQ6" s="621"/>
      <c r="AR6" s="621"/>
      <c r="AS6" s="621"/>
      <c r="AT6" s="621"/>
      <c r="AU6" s="621"/>
      <c r="AV6" s="621"/>
      <c r="AW6" s="621"/>
      <c r="AX6" s="621"/>
      <c r="AY6" s="621"/>
      <c r="AZ6" s="621"/>
      <c r="BA6" s="621"/>
      <c r="BB6" s="621"/>
      <c r="BC6" s="621"/>
      <c r="BD6" s="621"/>
      <c r="BE6" s="621"/>
      <c r="BF6" s="622"/>
      <c r="BG6" s="623">
        <v>7861191</v>
      </c>
      <c r="BH6" s="624"/>
      <c r="BI6" s="624"/>
      <c r="BJ6" s="624"/>
      <c r="BK6" s="624"/>
      <c r="BL6" s="624"/>
      <c r="BM6" s="624"/>
      <c r="BN6" s="625"/>
      <c r="BO6" s="626">
        <v>93.9</v>
      </c>
      <c r="BP6" s="626"/>
      <c r="BQ6" s="626"/>
      <c r="BR6" s="626"/>
      <c r="BS6" s="627">
        <v>72821</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171752</v>
      </c>
      <c r="CS6" s="624"/>
      <c r="CT6" s="624"/>
      <c r="CU6" s="624"/>
      <c r="CV6" s="624"/>
      <c r="CW6" s="624"/>
      <c r="CX6" s="624"/>
      <c r="CY6" s="625"/>
      <c r="CZ6" s="617">
        <v>0.8</v>
      </c>
      <c r="DA6" s="618"/>
      <c r="DB6" s="618"/>
      <c r="DC6" s="634"/>
      <c r="DD6" s="632" t="s">
        <v>240</v>
      </c>
      <c r="DE6" s="624"/>
      <c r="DF6" s="624"/>
      <c r="DG6" s="624"/>
      <c r="DH6" s="624"/>
      <c r="DI6" s="624"/>
      <c r="DJ6" s="624"/>
      <c r="DK6" s="624"/>
      <c r="DL6" s="624"/>
      <c r="DM6" s="624"/>
      <c r="DN6" s="624"/>
      <c r="DO6" s="624"/>
      <c r="DP6" s="625"/>
      <c r="DQ6" s="632">
        <v>171752</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3358</v>
      </c>
      <c r="S7" s="624"/>
      <c r="T7" s="624"/>
      <c r="U7" s="624"/>
      <c r="V7" s="624"/>
      <c r="W7" s="624"/>
      <c r="X7" s="624"/>
      <c r="Y7" s="625"/>
      <c r="Z7" s="626">
        <v>0</v>
      </c>
      <c r="AA7" s="626"/>
      <c r="AB7" s="626"/>
      <c r="AC7" s="626"/>
      <c r="AD7" s="627">
        <v>3358</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3656959</v>
      </c>
      <c r="BH7" s="624"/>
      <c r="BI7" s="624"/>
      <c r="BJ7" s="624"/>
      <c r="BK7" s="624"/>
      <c r="BL7" s="624"/>
      <c r="BM7" s="624"/>
      <c r="BN7" s="625"/>
      <c r="BO7" s="626">
        <v>43.7</v>
      </c>
      <c r="BP7" s="626"/>
      <c r="BQ7" s="626"/>
      <c r="BR7" s="626"/>
      <c r="BS7" s="627">
        <v>72821</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1764551</v>
      </c>
      <c r="CS7" s="624"/>
      <c r="CT7" s="624"/>
      <c r="CU7" s="624"/>
      <c r="CV7" s="624"/>
      <c r="CW7" s="624"/>
      <c r="CX7" s="624"/>
      <c r="CY7" s="625"/>
      <c r="CZ7" s="626">
        <v>8.6</v>
      </c>
      <c r="DA7" s="626"/>
      <c r="DB7" s="626"/>
      <c r="DC7" s="626"/>
      <c r="DD7" s="632">
        <v>147070</v>
      </c>
      <c r="DE7" s="624"/>
      <c r="DF7" s="624"/>
      <c r="DG7" s="624"/>
      <c r="DH7" s="624"/>
      <c r="DI7" s="624"/>
      <c r="DJ7" s="624"/>
      <c r="DK7" s="624"/>
      <c r="DL7" s="624"/>
      <c r="DM7" s="624"/>
      <c r="DN7" s="624"/>
      <c r="DO7" s="624"/>
      <c r="DP7" s="625"/>
      <c r="DQ7" s="632">
        <v>1561215</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38896</v>
      </c>
      <c r="S8" s="624"/>
      <c r="T8" s="624"/>
      <c r="U8" s="624"/>
      <c r="V8" s="624"/>
      <c r="W8" s="624"/>
      <c r="X8" s="624"/>
      <c r="Y8" s="625"/>
      <c r="Z8" s="626">
        <v>0.2</v>
      </c>
      <c r="AA8" s="626"/>
      <c r="AB8" s="626"/>
      <c r="AC8" s="626"/>
      <c r="AD8" s="627">
        <v>38896</v>
      </c>
      <c r="AE8" s="627"/>
      <c r="AF8" s="627"/>
      <c r="AG8" s="627"/>
      <c r="AH8" s="627"/>
      <c r="AI8" s="627"/>
      <c r="AJ8" s="627"/>
      <c r="AK8" s="627"/>
      <c r="AL8" s="628">
        <v>0.3</v>
      </c>
      <c r="AM8" s="629"/>
      <c r="AN8" s="629"/>
      <c r="AO8" s="630"/>
      <c r="AP8" s="620" t="s">
        <v>245</v>
      </c>
      <c r="AQ8" s="621"/>
      <c r="AR8" s="621"/>
      <c r="AS8" s="621"/>
      <c r="AT8" s="621"/>
      <c r="AU8" s="621"/>
      <c r="AV8" s="621"/>
      <c r="AW8" s="621"/>
      <c r="AX8" s="621"/>
      <c r="AY8" s="621"/>
      <c r="AZ8" s="621"/>
      <c r="BA8" s="621"/>
      <c r="BB8" s="621"/>
      <c r="BC8" s="621"/>
      <c r="BD8" s="621"/>
      <c r="BE8" s="621"/>
      <c r="BF8" s="622"/>
      <c r="BG8" s="623">
        <v>103959</v>
      </c>
      <c r="BH8" s="624"/>
      <c r="BI8" s="624"/>
      <c r="BJ8" s="624"/>
      <c r="BK8" s="624"/>
      <c r="BL8" s="624"/>
      <c r="BM8" s="624"/>
      <c r="BN8" s="625"/>
      <c r="BO8" s="626">
        <v>1.2</v>
      </c>
      <c r="BP8" s="626"/>
      <c r="BQ8" s="626"/>
      <c r="BR8" s="626"/>
      <c r="BS8" s="627" t="s">
        <v>240</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9005384</v>
      </c>
      <c r="CS8" s="624"/>
      <c r="CT8" s="624"/>
      <c r="CU8" s="624"/>
      <c r="CV8" s="624"/>
      <c r="CW8" s="624"/>
      <c r="CX8" s="624"/>
      <c r="CY8" s="625"/>
      <c r="CZ8" s="626">
        <v>43.7</v>
      </c>
      <c r="DA8" s="626"/>
      <c r="DB8" s="626"/>
      <c r="DC8" s="626"/>
      <c r="DD8" s="632">
        <v>315367</v>
      </c>
      <c r="DE8" s="624"/>
      <c r="DF8" s="624"/>
      <c r="DG8" s="624"/>
      <c r="DH8" s="624"/>
      <c r="DI8" s="624"/>
      <c r="DJ8" s="624"/>
      <c r="DK8" s="624"/>
      <c r="DL8" s="624"/>
      <c r="DM8" s="624"/>
      <c r="DN8" s="624"/>
      <c r="DO8" s="624"/>
      <c r="DP8" s="625"/>
      <c r="DQ8" s="632">
        <v>3976034</v>
      </c>
      <c r="DR8" s="624"/>
      <c r="DS8" s="624"/>
      <c r="DT8" s="624"/>
      <c r="DU8" s="624"/>
      <c r="DV8" s="624"/>
      <c r="DW8" s="624"/>
      <c r="DX8" s="624"/>
      <c r="DY8" s="624"/>
      <c r="DZ8" s="624"/>
      <c r="EA8" s="624"/>
      <c r="EB8" s="624"/>
      <c r="EC8" s="633"/>
    </row>
    <row r="9" spans="2:143" ht="11.25" customHeight="1" x14ac:dyDescent="0.15">
      <c r="B9" s="620" t="s">
        <v>247</v>
      </c>
      <c r="C9" s="621"/>
      <c r="D9" s="621"/>
      <c r="E9" s="621"/>
      <c r="F9" s="621"/>
      <c r="G9" s="621"/>
      <c r="H9" s="621"/>
      <c r="I9" s="621"/>
      <c r="J9" s="621"/>
      <c r="K9" s="621"/>
      <c r="L9" s="621"/>
      <c r="M9" s="621"/>
      <c r="N9" s="621"/>
      <c r="O9" s="621"/>
      <c r="P9" s="621"/>
      <c r="Q9" s="622"/>
      <c r="R9" s="623">
        <v>36670</v>
      </c>
      <c r="S9" s="624"/>
      <c r="T9" s="624"/>
      <c r="U9" s="624"/>
      <c r="V9" s="624"/>
      <c r="W9" s="624"/>
      <c r="X9" s="624"/>
      <c r="Y9" s="625"/>
      <c r="Z9" s="626">
        <v>0.2</v>
      </c>
      <c r="AA9" s="626"/>
      <c r="AB9" s="626"/>
      <c r="AC9" s="626"/>
      <c r="AD9" s="627">
        <v>36670</v>
      </c>
      <c r="AE9" s="627"/>
      <c r="AF9" s="627"/>
      <c r="AG9" s="627"/>
      <c r="AH9" s="627"/>
      <c r="AI9" s="627"/>
      <c r="AJ9" s="627"/>
      <c r="AK9" s="627"/>
      <c r="AL9" s="628">
        <v>0.3</v>
      </c>
      <c r="AM9" s="629"/>
      <c r="AN9" s="629"/>
      <c r="AO9" s="630"/>
      <c r="AP9" s="620" t="s">
        <v>248</v>
      </c>
      <c r="AQ9" s="621"/>
      <c r="AR9" s="621"/>
      <c r="AS9" s="621"/>
      <c r="AT9" s="621"/>
      <c r="AU9" s="621"/>
      <c r="AV9" s="621"/>
      <c r="AW9" s="621"/>
      <c r="AX9" s="621"/>
      <c r="AY9" s="621"/>
      <c r="AZ9" s="621"/>
      <c r="BA9" s="621"/>
      <c r="BB9" s="621"/>
      <c r="BC9" s="621"/>
      <c r="BD9" s="621"/>
      <c r="BE9" s="621"/>
      <c r="BF9" s="622"/>
      <c r="BG9" s="623">
        <v>3118947</v>
      </c>
      <c r="BH9" s="624"/>
      <c r="BI9" s="624"/>
      <c r="BJ9" s="624"/>
      <c r="BK9" s="624"/>
      <c r="BL9" s="624"/>
      <c r="BM9" s="624"/>
      <c r="BN9" s="625"/>
      <c r="BO9" s="626">
        <v>37.200000000000003</v>
      </c>
      <c r="BP9" s="626"/>
      <c r="BQ9" s="626"/>
      <c r="BR9" s="626"/>
      <c r="BS9" s="627" t="s">
        <v>249</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2074836</v>
      </c>
      <c r="CS9" s="624"/>
      <c r="CT9" s="624"/>
      <c r="CU9" s="624"/>
      <c r="CV9" s="624"/>
      <c r="CW9" s="624"/>
      <c r="CX9" s="624"/>
      <c r="CY9" s="625"/>
      <c r="CZ9" s="626">
        <v>10.1</v>
      </c>
      <c r="DA9" s="626"/>
      <c r="DB9" s="626"/>
      <c r="DC9" s="626"/>
      <c r="DD9" s="632">
        <v>373604</v>
      </c>
      <c r="DE9" s="624"/>
      <c r="DF9" s="624"/>
      <c r="DG9" s="624"/>
      <c r="DH9" s="624"/>
      <c r="DI9" s="624"/>
      <c r="DJ9" s="624"/>
      <c r="DK9" s="624"/>
      <c r="DL9" s="624"/>
      <c r="DM9" s="624"/>
      <c r="DN9" s="624"/>
      <c r="DO9" s="624"/>
      <c r="DP9" s="625"/>
      <c r="DQ9" s="632">
        <v>1391763</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240</v>
      </c>
      <c r="AA10" s="626"/>
      <c r="AB10" s="626"/>
      <c r="AC10" s="626"/>
      <c r="AD10" s="627" t="s">
        <v>140</v>
      </c>
      <c r="AE10" s="627"/>
      <c r="AF10" s="627"/>
      <c r="AG10" s="627"/>
      <c r="AH10" s="627"/>
      <c r="AI10" s="627"/>
      <c r="AJ10" s="627"/>
      <c r="AK10" s="627"/>
      <c r="AL10" s="628" t="s">
        <v>140</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179803</v>
      </c>
      <c r="BH10" s="624"/>
      <c r="BI10" s="624"/>
      <c r="BJ10" s="624"/>
      <c r="BK10" s="624"/>
      <c r="BL10" s="624"/>
      <c r="BM10" s="624"/>
      <c r="BN10" s="625"/>
      <c r="BO10" s="626">
        <v>2.1</v>
      </c>
      <c r="BP10" s="626"/>
      <c r="BQ10" s="626"/>
      <c r="BR10" s="626"/>
      <c r="BS10" s="627" t="s">
        <v>240</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21529</v>
      </c>
      <c r="CS10" s="624"/>
      <c r="CT10" s="624"/>
      <c r="CU10" s="624"/>
      <c r="CV10" s="624"/>
      <c r="CW10" s="624"/>
      <c r="CX10" s="624"/>
      <c r="CY10" s="625"/>
      <c r="CZ10" s="626">
        <v>0.1</v>
      </c>
      <c r="DA10" s="626"/>
      <c r="DB10" s="626"/>
      <c r="DC10" s="626"/>
      <c r="DD10" s="632" t="s">
        <v>240</v>
      </c>
      <c r="DE10" s="624"/>
      <c r="DF10" s="624"/>
      <c r="DG10" s="624"/>
      <c r="DH10" s="624"/>
      <c r="DI10" s="624"/>
      <c r="DJ10" s="624"/>
      <c r="DK10" s="624"/>
      <c r="DL10" s="624"/>
      <c r="DM10" s="624"/>
      <c r="DN10" s="624"/>
      <c r="DO10" s="624"/>
      <c r="DP10" s="625"/>
      <c r="DQ10" s="632">
        <v>19879</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1455270</v>
      </c>
      <c r="S11" s="624"/>
      <c r="T11" s="624"/>
      <c r="U11" s="624"/>
      <c r="V11" s="624"/>
      <c r="W11" s="624"/>
      <c r="X11" s="624"/>
      <c r="Y11" s="625"/>
      <c r="Z11" s="628">
        <v>6.8</v>
      </c>
      <c r="AA11" s="629"/>
      <c r="AB11" s="629"/>
      <c r="AC11" s="635"/>
      <c r="AD11" s="632">
        <v>1455270</v>
      </c>
      <c r="AE11" s="624"/>
      <c r="AF11" s="624"/>
      <c r="AG11" s="624"/>
      <c r="AH11" s="624"/>
      <c r="AI11" s="624"/>
      <c r="AJ11" s="624"/>
      <c r="AK11" s="625"/>
      <c r="AL11" s="628">
        <v>12.3</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254250</v>
      </c>
      <c r="BH11" s="624"/>
      <c r="BI11" s="624"/>
      <c r="BJ11" s="624"/>
      <c r="BK11" s="624"/>
      <c r="BL11" s="624"/>
      <c r="BM11" s="624"/>
      <c r="BN11" s="625"/>
      <c r="BO11" s="626">
        <v>3</v>
      </c>
      <c r="BP11" s="626"/>
      <c r="BQ11" s="626"/>
      <c r="BR11" s="626"/>
      <c r="BS11" s="627">
        <v>72821</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83839</v>
      </c>
      <c r="CS11" s="624"/>
      <c r="CT11" s="624"/>
      <c r="CU11" s="624"/>
      <c r="CV11" s="624"/>
      <c r="CW11" s="624"/>
      <c r="CX11" s="624"/>
      <c r="CY11" s="625"/>
      <c r="CZ11" s="626">
        <v>0.4</v>
      </c>
      <c r="DA11" s="626"/>
      <c r="DB11" s="626"/>
      <c r="DC11" s="626"/>
      <c r="DD11" s="632">
        <v>44046</v>
      </c>
      <c r="DE11" s="624"/>
      <c r="DF11" s="624"/>
      <c r="DG11" s="624"/>
      <c r="DH11" s="624"/>
      <c r="DI11" s="624"/>
      <c r="DJ11" s="624"/>
      <c r="DK11" s="624"/>
      <c r="DL11" s="624"/>
      <c r="DM11" s="624"/>
      <c r="DN11" s="624"/>
      <c r="DO11" s="624"/>
      <c r="DP11" s="625"/>
      <c r="DQ11" s="632">
        <v>44742</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t="s">
        <v>240</v>
      </c>
      <c r="S12" s="624"/>
      <c r="T12" s="624"/>
      <c r="U12" s="624"/>
      <c r="V12" s="624"/>
      <c r="W12" s="624"/>
      <c r="X12" s="624"/>
      <c r="Y12" s="625"/>
      <c r="Z12" s="626" t="s">
        <v>249</v>
      </c>
      <c r="AA12" s="626"/>
      <c r="AB12" s="626"/>
      <c r="AC12" s="626"/>
      <c r="AD12" s="627" t="s">
        <v>249</v>
      </c>
      <c r="AE12" s="627"/>
      <c r="AF12" s="627"/>
      <c r="AG12" s="627"/>
      <c r="AH12" s="627"/>
      <c r="AI12" s="627"/>
      <c r="AJ12" s="627"/>
      <c r="AK12" s="627"/>
      <c r="AL12" s="628" t="s">
        <v>240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3550059</v>
      </c>
      <c r="BH12" s="624"/>
      <c r="BI12" s="624"/>
      <c r="BJ12" s="624"/>
      <c r="BK12" s="624"/>
      <c r="BL12" s="624"/>
      <c r="BM12" s="624"/>
      <c r="BN12" s="625"/>
      <c r="BO12" s="626">
        <v>42.4</v>
      </c>
      <c r="BP12" s="626"/>
      <c r="BQ12" s="626"/>
      <c r="BR12" s="626"/>
      <c r="BS12" s="627" t="s">
        <v>240</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477066</v>
      </c>
      <c r="CS12" s="624"/>
      <c r="CT12" s="624"/>
      <c r="CU12" s="624"/>
      <c r="CV12" s="624"/>
      <c r="CW12" s="624"/>
      <c r="CX12" s="624"/>
      <c r="CY12" s="625"/>
      <c r="CZ12" s="626">
        <v>2.2999999999999998</v>
      </c>
      <c r="DA12" s="626"/>
      <c r="DB12" s="626"/>
      <c r="DC12" s="626"/>
      <c r="DD12" s="632">
        <v>2958</v>
      </c>
      <c r="DE12" s="624"/>
      <c r="DF12" s="624"/>
      <c r="DG12" s="624"/>
      <c r="DH12" s="624"/>
      <c r="DI12" s="624"/>
      <c r="DJ12" s="624"/>
      <c r="DK12" s="624"/>
      <c r="DL12" s="624"/>
      <c r="DM12" s="624"/>
      <c r="DN12" s="624"/>
      <c r="DO12" s="624"/>
      <c r="DP12" s="625"/>
      <c r="DQ12" s="632">
        <v>460461</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240</v>
      </c>
      <c r="S13" s="624"/>
      <c r="T13" s="624"/>
      <c r="U13" s="624"/>
      <c r="V13" s="624"/>
      <c r="W13" s="624"/>
      <c r="X13" s="624"/>
      <c r="Y13" s="625"/>
      <c r="Z13" s="626" t="s">
        <v>249</v>
      </c>
      <c r="AA13" s="626"/>
      <c r="AB13" s="626"/>
      <c r="AC13" s="626"/>
      <c r="AD13" s="627" t="s">
        <v>240</v>
      </c>
      <c r="AE13" s="627"/>
      <c r="AF13" s="627"/>
      <c r="AG13" s="627"/>
      <c r="AH13" s="627"/>
      <c r="AI13" s="627"/>
      <c r="AJ13" s="627"/>
      <c r="AK13" s="627"/>
      <c r="AL13" s="628" t="s">
        <v>140</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3524125</v>
      </c>
      <c r="BH13" s="624"/>
      <c r="BI13" s="624"/>
      <c r="BJ13" s="624"/>
      <c r="BK13" s="624"/>
      <c r="BL13" s="624"/>
      <c r="BM13" s="624"/>
      <c r="BN13" s="625"/>
      <c r="BO13" s="626">
        <v>42.1</v>
      </c>
      <c r="BP13" s="626"/>
      <c r="BQ13" s="626"/>
      <c r="BR13" s="626"/>
      <c r="BS13" s="627" t="s">
        <v>240</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1390112</v>
      </c>
      <c r="CS13" s="624"/>
      <c r="CT13" s="624"/>
      <c r="CU13" s="624"/>
      <c r="CV13" s="624"/>
      <c r="CW13" s="624"/>
      <c r="CX13" s="624"/>
      <c r="CY13" s="625"/>
      <c r="CZ13" s="626">
        <v>6.7</v>
      </c>
      <c r="DA13" s="626"/>
      <c r="DB13" s="626"/>
      <c r="DC13" s="626"/>
      <c r="DD13" s="632">
        <v>483826</v>
      </c>
      <c r="DE13" s="624"/>
      <c r="DF13" s="624"/>
      <c r="DG13" s="624"/>
      <c r="DH13" s="624"/>
      <c r="DI13" s="624"/>
      <c r="DJ13" s="624"/>
      <c r="DK13" s="624"/>
      <c r="DL13" s="624"/>
      <c r="DM13" s="624"/>
      <c r="DN13" s="624"/>
      <c r="DO13" s="624"/>
      <c r="DP13" s="625"/>
      <c r="DQ13" s="632">
        <v>935056</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t="s">
        <v>140</v>
      </c>
      <c r="S14" s="624"/>
      <c r="T14" s="624"/>
      <c r="U14" s="624"/>
      <c r="V14" s="624"/>
      <c r="W14" s="624"/>
      <c r="X14" s="624"/>
      <c r="Y14" s="625"/>
      <c r="Z14" s="626" t="s">
        <v>140</v>
      </c>
      <c r="AA14" s="626"/>
      <c r="AB14" s="626"/>
      <c r="AC14" s="626"/>
      <c r="AD14" s="627" t="s">
        <v>240</v>
      </c>
      <c r="AE14" s="627"/>
      <c r="AF14" s="627"/>
      <c r="AG14" s="627"/>
      <c r="AH14" s="627"/>
      <c r="AI14" s="627"/>
      <c r="AJ14" s="627"/>
      <c r="AK14" s="627"/>
      <c r="AL14" s="628" t="s">
        <v>240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161501</v>
      </c>
      <c r="BH14" s="624"/>
      <c r="BI14" s="624"/>
      <c r="BJ14" s="624"/>
      <c r="BK14" s="624"/>
      <c r="BL14" s="624"/>
      <c r="BM14" s="624"/>
      <c r="BN14" s="625"/>
      <c r="BO14" s="626">
        <v>1.9</v>
      </c>
      <c r="BP14" s="626"/>
      <c r="BQ14" s="626"/>
      <c r="BR14" s="626"/>
      <c r="BS14" s="627" t="s">
        <v>249</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720295</v>
      </c>
      <c r="CS14" s="624"/>
      <c r="CT14" s="624"/>
      <c r="CU14" s="624"/>
      <c r="CV14" s="624"/>
      <c r="CW14" s="624"/>
      <c r="CX14" s="624"/>
      <c r="CY14" s="625"/>
      <c r="CZ14" s="626">
        <v>3.5</v>
      </c>
      <c r="DA14" s="626"/>
      <c r="DB14" s="626"/>
      <c r="DC14" s="626"/>
      <c r="DD14" s="632">
        <v>2570</v>
      </c>
      <c r="DE14" s="624"/>
      <c r="DF14" s="624"/>
      <c r="DG14" s="624"/>
      <c r="DH14" s="624"/>
      <c r="DI14" s="624"/>
      <c r="DJ14" s="624"/>
      <c r="DK14" s="624"/>
      <c r="DL14" s="624"/>
      <c r="DM14" s="624"/>
      <c r="DN14" s="624"/>
      <c r="DO14" s="624"/>
      <c r="DP14" s="625"/>
      <c r="DQ14" s="632">
        <v>717880</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249</v>
      </c>
      <c r="S15" s="624"/>
      <c r="T15" s="624"/>
      <c r="U15" s="624"/>
      <c r="V15" s="624"/>
      <c r="W15" s="624"/>
      <c r="X15" s="624"/>
      <c r="Y15" s="625"/>
      <c r="Z15" s="626" t="s">
        <v>240</v>
      </c>
      <c r="AA15" s="626"/>
      <c r="AB15" s="626"/>
      <c r="AC15" s="626"/>
      <c r="AD15" s="627" t="s">
        <v>240</v>
      </c>
      <c r="AE15" s="627"/>
      <c r="AF15" s="627"/>
      <c r="AG15" s="627"/>
      <c r="AH15" s="627"/>
      <c r="AI15" s="627"/>
      <c r="AJ15" s="627"/>
      <c r="AK15" s="627"/>
      <c r="AL15" s="628" t="s">
        <v>249</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492672</v>
      </c>
      <c r="BH15" s="624"/>
      <c r="BI15" s="624"/>
      <c r="BJ15" s="624"/>
      <c r="BK15" s="624"/>
      <c r="BL15" s="624"/>
      <c r="BM15" s="624"/>
      <c r="BN15" s="625"/>
      <c r="BO15" s="626">
        <v>5.9</v>
      </c>
      <c r="BP15" s="626"/>
      <c r="BQ15" s="626"/>
      <c r="BR15" s="626"/>
      <c r="BS15" s="627" t="s">
        <v>249</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2974100</v>
      </c>
      <c r="CS15" s="624"/>
      <c r="CT15" s="624"/>
      <c r="CU15" s="624"/>
      <c r="CV15" s="624"/>
      <c r="CW15" s="624"/>
      <c r="CX15" s="624"/>
      <c r="CY15" s="625"/>
      <c r="CZ15" s="626">
        <v>14.4</v>
      </c>
      <c r="DA15" s="626"/>
      <c r="DB15" s="626"/>
      <c r="DC15" s="626"/>
      <c r="DD15" s="632">
        <v>390145</v>
      </c>
      <c r="DE15" s="624"/>
      <c r="DF15" s="624"/>
      <c r="DG15" s="624"/>
      <c r="DH15" s="624"/>
      <c r="DI15" s="624"/>
      <c r="DJ15" s="624"/>
      <c r="DK15" s="624"/>
      <c r="DL15" s="624"/>
      <c r="DM15" s="624"/>
      <c r="DN15" s="624"/>
      <c r="DO15" s="624"/>
      <c r="DP15" s="625"/>
      <c r="DQ15" s="632">
        <v>2546238</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19149</v>
      </c>
      <c r="S16" s="624"/>
      <c r="T16" s="624"/>
      <c r="U16" s="624"/>
      <c r="V16" s="624"/>
      <c r="W16" s="624"/>
      <c r="X16" s="624"/>
      <c r="Y16" s="625"/>
      <c r="Z16" s="626">
        <v>0.1</v>
      </c>
      <c r="AA16" s="626"/>
      <c r="AB16" s="626"/>
      <c r="AC16" s="626"/>
      <c r="AD16" s="627">
        <v>19149</v>
      </c>
      <c r="AE16" s="627"/>
      <c r="AF16" s="627"/>
      <c r="AG16" s="627"/>
      <c r="AH16" s="627"/>
      <c r="AI16" s="627"/>
      <c r="AJ16" s="627"/>
      <c r="AK16" s="627"/>
      <c r="AL16" s="628">
        <v>0.2</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240</v>
      </c>
      <c r="BP16" s="626"/>
      <c r="BQ16" s="626"/>
      <c r="BR16" s="626"/>
      <c r="BS16" s="627" t="s">
        <v>140</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t="s">
        <v>240</v>
      </c>
      <c r="CS16" s="624"/>
      <c r="CT16" s="624"/>
      <c r="CU16" s="624"/>
      <c r="CV16" s="624"/>
      <c r="CW16" s="624"/>
      <c r="CX16" s="624"/>
      <c r="CY16" s="625"/>
      <c r="CZ16" s="626" t="s">
        <v>240</v>
      </c>
      <c r="DA16" s="626"/>
      <c r="DB16" s="626"/>
      <c r="DC16" s="626"/>
      <c r="DD16" s="632" t="s">
        <v>140</v>
      </c>
      <c r="DE16" s="624"/>
      <c r="DF16" s="624"/>
      <c r="DG16" s="624"/>
      <c r="DH16" s="624"/>
      <c r="DI16" s="624"/>
      <c r="DJ16" s="624"/>
      <c r="DK16" s="624"/>
      <c r="DL16" s="624"/>
      <c r="DM16" s="624"/>
      <c r="DN16" s="624"/>
      <c r="DO16" s="624"/>
      <c r="DP16" s="625"/>
      <c r="DQ16" s="632" t="s">
        <v>240</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114168</v>
      </c>
      <c r="S17" s="624"/>
      <c r="T17" s="624"/>
      <c r="U17" s="624"/>
      <c r="V17" s="624"/>
      <c r="W17" s="624"/>
      <c r="X17" s="624"/>
      <c r="Y17" s="625"/>
      <c r="Z17" s="626">
        <v>0.5</v>
      </c>
      <c r="AA17" s="626"/>
      <c r="AB17" s="626"/>
      <c r="AC17" s="626"/>
      <c r="AD17" s="627">
        <v>114168</v>
      </c>
      <c r="AE17" s="627"/>
      <c r="AF17" s="627"/>
      <c r="AG17" s="627"/>
      <c r="AH17" s="627"/>
      <c r="AI17" s="627"/>
      <c r="AJ17" s="627"/>
      <c r="AK17" s="627"/>
      <c r="AL17" s="628">
        <v>1</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240</v>
      </c>
      <c r="BP17" s="626"/>
      <c r="BQ17" s="626"/>
      <c r="BR17" s="626"/>
      <c r="BS17" s="627" t="s">
        <v>249</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1925868</v>
      </c>
      <c r="CS17" s="624"/>
      <c r="CT17" s="624"/>
      <c r="CU17" s="624"/>
      <c r="CV17" s="624"/>
      <c r="CW17" s="624"/>
      <c r="CX17" s="624"/>
      <c r="CY17" s="625"/>
      <c r="CZ17" s="626">
        <v>9.3000000000000007</v>
      </c>
      <c r="DA17" s="626"/>
      <c r="DB17" s="626"/>
      <c r="DC17" s="626"/>
      <c r="DD17" s="632" t="s">
        <v>240</v>
      </c>
      <c r="DE17" s="624"/>
      <c r="DF17" s="624"/>
      <c r="DG17" s="624"/>
      <c r="DH17" s="624"/>
      <c r="DI17" s="624"/>
      <c r="DJ17" s="624"/>
      <c r="DK17" s="624"/>
      <c r="DL17" s="624"/>
      <c r="DM17" s="624"/>
      <c r="DN17" s="624"/>
      <c r="DO17" s="624"/>
      <c r="DP17" s="625"/>
      <c r="DQ17" s="632">
        <v>1909418</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79713</v>
      </c>
      <c r="S18" s="624"/>
      <c r="T18" s="624"/>
      <c r="U18" s="624"/>
      <c r="V18" s="624"/>
      <c r="W18" s="624"/>
      <c r="X18" s="624"/>
      <c r="Y18" s="625"/>
      <c r="Z18" s="626">
        <v>0.4</v>
      </c>
      <c r="AA18" s="626"/>
      <c r="AB18" s="626"/>
      <c r="AC18" s="626"/>
      <c r="AD18" s="627">
        <v>79713</v>
      </c>
      <c r="AE18" s="627"/>
      <c r="AF18" s="627"/>
      <c r="AG18" s="627"/>
      <c r="AH18" s="627"/>
      <c r="AI18" s="627"/>
      <c r="AJ18" s="627"/>
      <c r="AK18" s="627"/>
      <c r="AL18" s="628">
        <v>0.7</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240</v>
      </c>
      <c r="BP18" s="626"/>
      <c r="BQ18" s="626"/>
      <c r="BR18" s="626"/>
      <c r="BS18" s="627" t="s">
        <v>140</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240</v>
      </c>
      <c r="CS18" s="624"/>
      <c r="CT18" s="624"/>
      <c r="CU18" s="624"/>
      <c r="CV18" s="624"/>
      <c r="CW18" s="624"/>
      <c r="CX18" s="624"/>
      <c r="CY18" s="625"/>
      <c r="CZ18" s="626" t="s">
        <v>249</v>
      </c>
      <c r="DA18" s="626"/>
      <c r="DB18" s="626"/>
      <c r="DC18" s="626"/>
      <c r="DD18" s="632" t="s">
        <v>240</v>
      </c>
      <c r="DE18" s="624"/>
      <c r="DF18" s="624"/>
      <c r="DG18" s="624"/>
      <c r="DH18" s="624"/>
      <c r="DI18" s="624"/>
      <c r="DJ18" s="624"/>
      <c r="DK18" s="624"/>
      <c r="DL18" s="624"/>
      <c r="DM18" s="624"/>
      <c r="DN18" s="624"/>
      <c r="DO18" s="624"/>
      <c r="DP18" s="625"/>
      <c r="DQ18" s="632" t="s">
        <v>140</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77259</v>
      </c>
      <c r="S19" s="624"/>
      <c r="T19" s="624"/>
      <c r="U19" s="624"/>
      <c r="V19" s="624"/>
      <c r="W19" s="624"/>
      <c r="X19" s="624"/>
      <c r="Y19" s="625"/>
      <c r="Z19" s="626">
        <v>0.4</v>
      </c>
      <c r="AA19" s="626"/>
      <c r="AB19" s="626"/>
      <c r="AC19" s="626"/>
      <c r="AD19" s="627">
        <v>77259</v>
      </c>
      <c r="AE19" s="627"/>
      <c r="AF19" s="627"/>
      <c r="AG19" s="627"/>
      <c r="AH19" s="627"/>
      <c r="AI19" s="627"/>
      <c r="AJ19" s="627"/>
      <c r="AK19" s="627"/>
      <c r="AL19" s="628">
        <v>0.7</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514748</v>
      </c>
      <c r="BH19" s="624"/>
      <c r="BI19" s="624"/>
      <c r="BJ19" s="624"/>
      <c r="BK19" s="624"/>
      <c r="BL19" s="624"/>
      <c r="BM19" s="624"/>
      <c r="BN19" s="625"/>
      <c r="BO19" s="626">
        <v>6.1</v>
      </c>
      <c r="BP19" s="626"/>
      <c r="BQ19" s="626"/>
      <c r="BR19" s="626"/>
      <c r="BS19" s="627" t="s">
        <v>240</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240</v>
      </c>
      <c r="CS19" s="624"/>
      <c r="CT19" s="624"/>
      <c r="CU19" s="624"/>
      <c r="CV19" s="624"/>
      <c r="CW19" s="624"/>
      <c r="CX19" s="624"/>
      <c r="CY19" s="625"/>
      <c r="CZ19" s="626" t="s">
        <v>240</v>
      </c>
      <c r="DA19" s="626"/>
      <c r="DB19" s="626"/>
      <c r="DC19" s="626"/>
      <c r="DD19" s="632" t="s">
        <v>240</v>
      </c>
      <c r="DE19" s="624"/>
      <c r="DF19" s="624"/>
      <c r="DG19" s="624"/>
      <c r="DH19" s="624"/>
      <c r="DI19" s="624"/>
      <c r="DJ19" s="624"/>
      <c r="DK19" s="624"/>
      <c r="DL19" s="624"/>
      <c r="DM19" s="624"/>
      <c r="DN19" s="624"/>
      <c r="DO19" s="624"/>
      <c r="DP19" s="625"/>
      <c r="DQ19" s="632" t="s">
        <v>249</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v>2454</v>
      </c>
      <c r="S20" s="624"/>
      <c r="T20" s="624"/>
      <c r="U20" s="624"/>
      <c r="V20" s="624"/>
      <c r="W20" s="624"/>
      <c r="X20" s="624"/>
      <c r="Y20" s="625"/>
      <c r="Z20" s="626">
        <v>0</v>
      </c>
      <c r="AA20" s="626"/>
      <c r="AB20" s="626"/>
      <c r="AC20" s="626"/>
      <c r="AD20" s="627">
        <v>2454</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514748</v>
      </c>
      <c r="BH20" s="624"/>
      <c r="BI20" s="624"/>
      <c r="BJ20" s="624"/>
      <c r="BK20" s="624"/>
      <c r="BL20" s="624"/>
      <c r="BM20" s="624"/>
      <c r="BN20" s="625"/>
      <c r="BO20" s="626">
        <v>6.1</v>
      </c>
      <c r="BP20" s="626"/>
      <c r="BQ20" s="626"/>
      <c r="BR20" s="626"/>
      <c r="BS20" s="627" t="s">
        <v>249</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20609332</v>
      </c>
      <c r="CS20" s="624"/>
      <c r="CT20" s="624"/>
      <c r="CU20" s="624"/>
      <c r="CV20" s="624"/>
      <c r="CW20" s="624"/>
      <c r="CX20" s="624"/>
      <c r="CY20" s="625"/>
      <c r="CZ20" s="626">
        <v>100</v>
      </c>
      <c r="DA20" s="626"/>
      <c r="DB20" s="626"/>
      <c r="DC20" s="626"/>
      <c r="DD20" s="632">
        <v>1759586</v>
      </c>
      <c r="DE20" s="624"/>
      <c r="DF20" s="624"/>
      <c r="DG20" s="624"/>
      <c r="DH20" s="624"/>
      <c r="DI20" s="624"/>
      <c r="DJ20" s="624"/>
      <c r="DK20" s="624"/>
      <c r="DL20" s="624"/>
      <c r="DM20" s="624"/>
      <c r="DN20" s="624"/>
      <c r="DO20" s="624"/>
      <c r="DP20" s="625"/>
      <c r="DQ20" s="632">
        <v>13734438</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2298912</v>
      </c>
      <c r="S21" s="624"/>
      <c r="T21" s="624"/>
      <c r="U21" s="624"/>
      <c r="V21" s="624"/>
      <c r="W21" s="624"/>
      <c r="X21" s="624"/>
      <c r="Y21" s="625"/>
      <c r="Z21" s="626">
        <v>10.8</v>
      </c>
      <c r="AA21" s="626"/>
      <c r="AB21" s="626"/>
      <c r="AC21" s="626"/>
      <c r="AD21" s="627">
        <v>2018782</v>
      </c>
      <c r="AE21" s="627"/>
      <c r="AF21" s="627"/>
      <c r="AG21" s="627"/>
      <c r="AH21" s="627"/>
      <c r="AI21" s="627"/>
      <c r="AJ21" s="627"/>
      <c r="AK21" s="627"/>
      <c r="AL21" s="628">
        <v>17.100000000000001</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140</v>
      </c>
      <c r="BH21" s="624"/>
      <c r="BI21" s="624"/>
      <c r="BJ21" s="624"/>
      <c r="BK21" s="624"/>
      <c r="BL21" s="624"/>
      <c r="BM21" s="624"/>
      <c r="BN21" s="625"/>
      <c r="BO21" s="626" t="s">
        <v>249</v>
      </c>
      <c r="BP21" s="626"/>
      <c r="BQ21" s="626"/>
      <c r="BR21" s="626"/>
      <c r="BS21" s="627" t="s">
        <v>240</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2018782</v>
      </c>
      <c r="S22" s="624"/>
      <c r="T22" s="624"/>
      <c r="U22" s="624"/>
      <c r="V22" s="624"/>
      <c r="W22" s="624"/>
      <c r="X22" s="624"/>
      <c r="Y22" s="625"/>
      <c r="Z22" s="626">
        <v>9.5</v>
      </c>
      <c r="AA22" s="626"/>
      <c r="AB22" s="626"/>
      <c r="AC22" s="626"/>
      <c r="AD22" s="627">
        <v>2018782</v>
      </c>
      <c r="AE22" s="627"/>
      <c r="AF22" s="627"/>
      <c r="AG22" s="627"/>
      <c r="AH22" s="627"/>
      <c r="AI22" s="627"/>
      <c r="AJ22" s="627"/>
      <c r="AK22" s="627"/>
      <c r="AL22" s="628">
        <v>17.100000000000001</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240</v>
      </c>
      <c r="BP22" s="626"/>
      <c r="BQ22" s="626"/>
      <c r="BR22" s="626"/>
      <c r="BS22" s="627" t="s">
        <v>249</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280130</v>
      </c>
      <c r="S23" s="624"/>
      <c r="T23" s="624"/>
      <c r="U23" s="624"/>
      <c r="V23" s="624"/>
      <c r="W23" s="624"/>
      <c r="X23" s="624"/>
      <c r="Y23" s="625"/>
      <c r="Z23" s="626">
        <v>1.3</v>
      </c>
      <c r="AA23" s="626"/>
      <c r="AB23" s="626"/>
      <c r="AC23" s="626"/>
      <c r="AD23" s="627" t="s">
        <v>140</v>
      </c>
      <c r="AE23" s="627"/>
      <c r="AF23" s="627"/>
      <c r="AG23" s="627"/>
      <c r="AH23" s="627"/>
      <c r="AI23" s="627"/>
      <c r="AJ23" s="627"/>
      <c r="AK23" s="627"/>
      <c r="AL23" s="628" t="s">
        <v>249</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514748</v>
      </c>
      <c r="BH23" s="624"/>
      <c r="BI23" s="624"/>
      <c r="BJ23" s="624"/>
      <c r="BK23" s="624"/>
      <c r="BL23" s="624"/>
      <c r="BM23" s="624"/>
      <c r="BN23" s="625"/>
      <c r="BO23" s="626">
        <v>6.1</v>
      </c>
      <c r="BP23" s="626"/>
      <c r="BQ23" s="626"/>
      <c r="BR23" s="626"/>
      <c r="BS23" s="627" t="s">
        <v>140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2" t="s">
        <v>294</v>
      </c>
      <c r="DM23" s="653"/>
      <c r="DN23" s="653"/>
      <c r="DO23" s="653"/>
      <c r="DP23" s="653"/>
      <c r="DQ23" s="653"/>
      <c r="DR23" s="653"/>
      <c r="DS23" s="653"/>
      <c r="DT23" s="653"/>
      <c r="DU23" s="653"/>
      <c r="DV23" s="654"/>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140</v>
      </c>
      <c r="AA24" s="626"/>
      <c r="AB24" s="626"/>
      <c r="AC24" s="626"/>
      <c r="AD24" s="627" t="s">
        <v>249</v>
      </c>
      <c r="AE24" s="627"/>
      <c r="AF24" s="627"/>
      <c r="AG24" s="627"/>
      <c r="AH24" s="627"/>
      <c r="AI24" s="627"/>
      <c r="AJ24" s="627"/>
      <c r="AK24" s="627"/>
      <c r="AL24" s="628" t="s">
        <v>240</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249</v>
      </c>
      <c r="BH24" s="624"/>
      <c r="BI24" s="624"/>
      <c r="BJ24" s="624"/>
      <c r="BK24" s="624"/>
      <c r="BL24" s="624"/>
      <c r="BM24" s="624"/>
      <c r="BN24" s="625"/>
      <c r="BO24" s="626" t="s">
        <v>240</v>
      </c>
      <c r="BP24" s="626"/>
      <c r="BQ24" s="626"/>
      <c r="BR24" s="626"/>
      <c r="BS24" s="627" t="s">
        <v>140</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10871378</v>
      </c>
      <c r="CS24" s="613"/>
      <c r="CT24" s="613"/>
      <c r="CU24" s="613"/>
      <c r="CV24" s="613"/>
      <c r="CW24" s="613"/>
      <c r="CX24" s="613"/>
      <c r="CY24" s="614"/>
      <c r="CZ24" s="617">
        <v>52.7</v>
      </c>
      <c r="DA24" s="618"/>
      <c r="DB24" s="618"/>
      <c r="DC24" s="634"/>
      <c r="DD24" s="655">
        <v>6325970</v>
      </c>
      <c r="DE24" s="613"/>
      <c r="DF24" s="613"/>
      <c r="DG24" s="613"/>
      <c r="DH24" s="613"/>
      <c r="DI24" s="613"/>
      <c r="DJ24" s="613"/>
      <c r="DK24" s="614"/>
      <c r="DL24" s="655">
        <v>6179541</v>
      </c>
      <c r="DM24" s="613"/>
      <c r="DN24" s="613"/>
      <c r="DO24" s="613"/>
      <c r="DP24" s="613"/>
      <c r="DQ24" s="613"/>
      <c r="DR24" s="613"/>
      <c r="DS24" s="613"/>
      <c r="DT24" s="613"/>
      <c r="DU24" s="613"/>
      <c r="DV24" s="614"/>
      <c r="DW24" s="617">
        <v>50.9</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12567307</v>
      </c>
      <c r="S25" s="624"/>
      <c r="T25" s="624"/>
      <c r="U25" s="624"/>
      <c r="V25" s="624"/>
      <c r="W25" s="624"/>
      <c r="X25" s="624"/>
      <c r="Y25" s="625"/>
      <c r="Z25" s="626">
        <v>59.1</v>
      </c>
      <c r="AA25" s="626"/>
      <c r="AB25" s="626"/>
      <c r="AC25" s="626"/>
      <c r="AD25" s="627">
        <v>11772428</v>
      </c>
      <c r="AE25" s="627"/>
      <c r="AF25" s="627"/>
      <c r="AG25" s="627"/>
      <c r="AH25" s="627"/>
      <c r="AI25" s="627"/>
      <c r="AJ25" s="627"/>
      <c r="AK25" s="627"/>
      <c r="AL25" s="628">
        <v>99.4</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240</v>
      </c>
      <c r="BP25" s="626"/>
      <c r="BQ25" s="626"/>
      <c r="BR25" s="626"/>
      <c r="BS25" s="627" t="s">
        <v>240</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2902724</v>
      </c>
      <c r="CS25" s="644"/>
      <c r="CT25" s="644"/>
      <c r="CU25" s="644"/>
      <c r="CV25" s="644"/>
      <c r="CW25" s="644"/>
      <c r="CX25" s="644"/>
      <c r="CY25" s="645"/>
      <c r="CZ25" s="628">
        <v>14.1</v>
      </c>
      <c r="DA25" s="656"/>
      <c r="DB25" s="656"/>
      <c r="DC25" s="658"/>
      <c r="DD25" s="632">
        <v>2652131</v>
      </c>
      <c r="DE25" s="644"/>
      <c r="DF25" s="644"/>
      <c r="DG25" s="644"/>
      <c r="DH25" s="644"/>
      <c r="DI25" s="644"/>
      <c r="DJ25" s="644"/>
      <c r="DK25" s="645"/>
      <c r="DL25" s="632">
        <v>2591867</v>
      </c>
      <c r="DM25" s="644"/>
      <c r="DN25" s="644"/>
      <c r="DO25" s="644"/>
      <c r="DP25" s="644"/>
      <c r="DQ25" s="644"/>
      <c r="DR25" s="644"/>
      <c r="DS25" s="644"/>
      <c r="DT25" s="644"/>
      <c r="DU25" s="644"/>
      <c r="DV25" s="645"/>
      <c r="DW25" s="628">
        <v>21.3</v>
      </c>
      <c r="DX25" s="656"/>
      <c r="DY25" s="656"/>
      <c r="DZ25" s="656"/>
      <c r="EA25" s="656"/>
      <c r="EB25" s="656"/>
      <c r="EC25" s="657"/>
    </row>
    <row r="26" spans="2:133" ht="11.25" customHeight="1" x14ac:dyDescent="0.15">
      <c r="B26" s="620" t="s">
        <v>302</v>
      </c>
      <c r="C26" s="621"/>
      <c r="D26" s="621"/>
      <c r="E26" s="621"/>
      <c r="F26" s="621"/>
      <c r="G26" s="621"/>
      <c r="H26" s="621"/>
      <c r="I26" s="621"/>
      <c r="J26" s="621"/>
      <c r="K26" s="621"/>
      <c r="L26" s="621"/>
      <c r="M26" s="621"/>
      <c r="N26" s="621"/>
      <c r="O26" s="621"/>
      <c r="P26" s="621"/>
      <c r="Q26" s="622"/>
      <c r="R26" s="623">
        <v>7596</v>
      </c>
      <c r="S26" s="624"/>
      <c r="T26" s="624"/>
      <c r="U26" s="624"/>
      <c r="V26" s="624"/>
      <c r="W26" s="624"/>
      <c r="X26" s="624"/>
      <c r="Y26" s="625"/>
      <c r="Z26" s="626">
        <v>0</v>
      </c>
      <c r="AA26" s="626"/>
      <c r="AB26" s="626"/>
      <c r="AC26" s="626"/>
      <c r="AD26" s="627">
        <v>7596</v>
      </c>
      <c r="AE26" s="627"/>
      <c r="AF26" s="627"/>
      <c r="AG26" s="627"/>
      <c r="AH26" s="627"/>
      <c r="AI26" s="627"/>
      <c r="AJ26" s="627"/>
      <c r="AK26" s="627"/>
      <c r="AL26" s="628">
        <v>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249</v>
      </c>
      <c r="BP26" s="626"/>
      <c r="BQ26" s="626"/>
      <c r="BR26" s="626"/>
      <c r="BS26" s="627" t="s">
        <v>140</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1654889</v>
      </c>
      <c r="CS26" s="624"/>
      <c r="CT26" s="624"/>
      <c r="CU26" s="624"/>
      <c r="CV26" s="624"/>
      <c r="CW26" s="624"/>
      <c r="CX26" s="624"/>
      <c r="CY26" s="625"/>
      <c r="CZ26" s="628">
        <v>8</v>
      </c>
      <c r="DA26" s="656"/>
      <c r="DB26" s="656"/>
      <c r="DC26" s="658"/>
      <c r="DD26" s="632">
        <v>1404296</v>
      </c>
      <c r="DE26" s="624"/>
      <c r="DF26" s="624"/>
      <c r="DG26" s="624"/>
      <c r="DH26" s="624"/>
      <c r="DI26" s="624"/>
      <c r="DJ26" s="624"/>
      <c r="DK26" s="625"/>
      <c r="DL26" s="632" t="s">
        <v>240</v>
      </c>
      <c r="DM26" s="624"/>
      <c r="DN26" s="624"/>
      <c r="DO26" s="624"/>
      <c r="DP26" s="624"/>
      <c r="DQ26" s="624"/>
      <c r="DR26" s="624"/>
      <c r="DS26" s="624"/>
      <c r="DT26" s="624"/>
      <c r="DU26" s="624"/>
      <c r="DV26" s="625"/>
      <c r="DW26" s="628" t="s">
        <v>240</v>
      </c>
      <c r="DX26" s="656"/>
      <c r="DY26" s="656"/>
      <c r="DZ26" s="656"/>
      <c r="EA26" s="656"/>
      <c r="EB26" s="656"/>
      <c r="EC26" s="657"/>
    </row>
    <row r="27" spans="2:133" ht="11.25" customHeight="1" x14ac:dyDescent="0.15">
      <c r="B27" s="620" t="s">
        <v>305</v>
      </c>
      <c r="C27" s="621"/>
      <c r="D27" s="621"/>
      <c r="E27" s="621"/>
      <c r="F27" s="621"/>
      <c r="G27" s="621"/>
      <c r="H27" s="621"/>
      <c r="I27" s="621"/>
      <c r="J27" s="621"/>
      <c r="K27" s="621"/>
      <c r="L27" s="621"/>
      <c r="M27" s="621"/>
      <c r="N27" s="621"/>
      <c r="O27" s="621"/>
      <c r="P27" s="621"/>
      <c r="Q27" s="622"/>
      <c r="R27" s="623">
        <v>48190</v>
      </c>
      <c r="S27" s="624"/>
      <c r="T27" s="624"/>
      <c r="U27" s="624"/>
      <c r="V27" s="624"/>
      <c r="W27" s="624"/>
      <c r="X27" s="624"/>
      <c r="Y27" s="625"/>
      <c r="Z27" s="626">
        <v>0.2</v>
      </c>
      <c r="AA27" s="626"/>
      <c r="AB27" s="626"/>
      <c r="AC27" s="626"/>
      <c r="AD27" s="627" t="s">
        <v>240</v>
      </c>
      <c r="AE27" s="627"/>
      <c r="AF27" s="627"/>
      <c r="AG27" s="627"/>
      <c r="AH27" s="627"/>
      <c r="AI27" s="627"/>
      <c r="AJ27" s="627"/>
      <c r="AK27" s="627"/>
      <c r="AL27" s="628" t="s">
        <v>249</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8375939</v>
      </c>
      <c r="BH27" s="624"/>
      <c r="BI27" s="624"/>
      <c r="BJ27" s="624"/>
      <c r="BK27" s="624"/>
      <c r="BL27" s="624"/>
      <c r="BM27" s="624"/>
      <c r="BN27" s="625"/>
      <c r="BO27" s="626">
        <v>100</v>
      </c>
      <c r="BP27" s="626"/>
      <c r="BQ27" s="626"/>
      <c r="BR27" s="626"/>
      <c r="BS27" s="627">
        <v>72821</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6042786</v>
      </c>
      <c r="CS27" s="644"/>
      <c r="CT27" s="644"/>
      <c r="CU27" s="644"/>
      <c r="CV27" s="644"/>
      <c r="CW27" s="644"/>
      <c r="CX27" s="644"/>
      <c r="CY27" s="645"/>
      <c r="CZ27" s="628">
        <v>29.3</v>
      </c>
      <c r="DA27" s="656"/>
      <c r="DB27" s="656"/>
      <c r="DC27" s="658"/>
      <c r="DD27" s="632">
        <v>1764421</v>
      </c>
      <c r="DE27" s="644"/>
      <c r="DF27" s="644"/>
      <c r="DG27" s="644"/>
      <c r="DH27" s="644"/>
      <c r="DI27" s="644"/>
      <c r="DJ27" s="644"/>
      <c r="DK27" s="645"/>
      <c r="DL27" s="632">
        <v>1678256</v>
      </c>
      <c r="DM27" s="644"/>
      <c r="DN27" s="644"/>
      <c r="DO27" s="644"/>
      <c r="DP27" s="644"/>
      <c r="DQ27" s="644"/>
      <c r="DR27" s="644"/>
      <c r="DS27" s="644"/>
      <c r="DT27" s="644"/>
      <c r="DU27" s="644"/>
      <c r="DV27" s="645"/>
      <c r="DW27" s="628">
        <v>13.8</v>
      </c>
      <c r="DX27" s="656"/>
      <c r="DY27" s="656"/>
      <c r="DZ27" s="656"/>
      <c r="EA27" s="656"/>
      <c r="EB27" s="656"/>
      <c r="EC27" s="657"/>
    </row>
    <row r="28" spans="2:133" ht="11.25" customHeight="1" x14ac:dyDescent="0.15">
      <c r="B28" s="620" t="s">
        <v>308</v>
      </c>
      <c r="C28" s="621"/>
      <c r="D28" s="621"/>
      <c r="E28" s="621"/>
      <c r="F28" s="621"/>
      <c r="G28" s="621"/>
      <c r="H28" s="621"/>
      <c r="I28" s="621"/>
      <c r="J28" s="621"/>
      <c r="K28" s="621"/>
      <c r="L28" s="621"/>
      <c r="M28" s="621"/>
      <c r="N28" s="621"/>
      <c r="O28" s="621"/>
      <c r="P28" s="621"/>
      <c r="Q28" s="622"/>
      <c r="R28" s="623">
        <v>377805</v>
      </c>
      <c r="S28" s="624"/>
      <c r="T28" s="624"/>
      <c r="U28" s="624"/>
      <c r="V28" s="624"/>
      <c r="W28" s="624"/>
      <c r="X28" s="624"/>
      <c r="Y28" s="625"/>
      <c r="Z28" s="626">
        <v>1.8</v>
      </c>
      <c r="AA28" s="626"/>
      <c r="AB28" s="626"/>
      <c r="AC28" s="626"/>
      <c r="AD28" s="627">
        <v>34927</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1925868</v>
      </c>
      <c r="CS28" s="624"/>
      <c r="CT28" s="624"/>
      <c r="CU28" s="624"/>
      <c r="CV28" s="624"/>
      <c r="CW28" s="624"/>
      <c r="CX28" s="624"/>
      <c r="CY28" s="625"/>
      <c r="CZ28" s="628">
        <v>9.3000000000000007</v>
      </c>
      <c r="DA28" s="656"/>
      <c r="DB28" s="656"/>
      <c r="DC28" s="658"/>
      <c r="DD28" s="632">
        <v>1909418</v>
      </c>
      <c r="DE28" s="624"/>
      <c r="DF28" s="624"/>
      <c r="DG28" s="624"/>
      <c r="DH28" s="624"/>
      <c r="DI28" s="624"/>
      <c r="DJ28" s="624"/>
      <c r="DK28" s="625"/>
      <c r="DL28" s="632">
        <v>1909418</v>
      </c>
      <c r="DM28" s="624"/>
      <c r="DN28" s="624"/>
      <c r="DO28" s="624"/>
      <c r="DP28" s="624"/>
      <c r="DQ28" s="624"/>
      <c r="DR28" s="624"/>
      <c r="DS28" s="624"/>
      <c r="DT28" s="624"/>
      <c r="DU28" s="624"/>
      <c r="DV28" s="625"/>
      <c r="DW28" s="628">
        <v>15.7</v>
      </c>
      <c r="DX28" s="656"/>
      <c r="DY28" s="656"/>
      <c r="DZ28" s="656"/>
      <c r="EA28" s="656"/>
      <c r="EB28" s="656"/>
      <c r="EC28" s="657"/>
    </row>
    <row r="29" spans="2:133" ht="11.25" customHeight="1" x14ac:dyDescent="0.15">
      <c r="B29" s="620" t="s">
        <v>310</v>
      </c>
      <c r="C29" s="621"/>
      <c r="D29" s="621"/>
      <c r="E29" s="621"/>
      <c r="F29" s="621"/>
      <c r="G29" s="621"/>
      <c r="H29" s="621"/>
      <c r="I29" s="621"/>
      <c r="J29" s="621"/>
      <c r="K29" s="621"/>
      <c r="L29" s="621"/>
      <c r="M29" s="621"/>
      <c r="N29" s="621"/>
      <c r="O29" s="621"/>
      <c r="P29" s="621"/>
      <c r="Q29" s="622"/>
      <c r="R29" s="623">
        <v>21706</v>
      </c>
      <c r="S29" s="624"/>
      <c r="T29" s="624"/>
      <c r="U29" s="624"/>
      <c r="V29" s="624"/>
      <c r="W29" s="624"/>
      <c r="X29" s="624"/>
      <c r="Y29" s="625"/>
      <c r="Z29" s="626">
        <v>0.1</v>
      </c>
      <c r="AA29" s="626"/>
      <c r="AB29" s="626"/>
      <c r="AC29" s="626"/>
      <c r="AD29" s="627" t="s">
        <v>240</v>
      </c>
      <c r="AE29" s="627"/>
      <c r="AF29" s="627"/>
      <c r="AG29" s="627"/>
      <c r="AH29" s="627"/>
      <c r="AI29" s="627"/>
      <c r="AJ29" s="627"/>
      <c r="AK29" s="627"/>
      <c r="AL29" s="628" t="s">
        <v>140</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72</v>
      </c>
      <c r="CG29" s="621"/>
      <c r="CH29" s="621"/>
      <c r="CI29" s="621"/>
      <c r="CJ29" s="621"/>
      <c r="CK29" s="621"/>
      <c r="CL29" s="621"/>
      <c r="CM29" s="621"/>
      <c r="CN29" s="621"/>
      <c r="CO29" s="621"/>
      <c r="CP29" s="621"/>
      <c r="CQ29" s="622"/>
      <c r="CR29" s="623">
        <v>1924151</v>
      </c>
      <c r="CS29" s="644"/>
      <c r="CT29" s="644"/>
      <c r="CU29" s="644"/>
      <c r="CV29" s="644"/>
      <c r="CW29" s="644"/>
      <c r="CX29" s="644"/>
      <c r="CY29" s="645"/>
      <c r="CZ29" s="628">
        <v>9.3000000000000007</v>
      </c>
      <c r="DA29" s="656"/>
      <c r="DB29" s="656"/>
      <c r="DC29" s="658"/>
      <c r="DD29" s="632">
        <v>1907701</v>
      </c>
      <c r="DE29" s="644"/>
      <c r="DF29" s="644"/>
      <c r="DG29" s="644"/>
      <c r="DH29" s="644"/>
      <c r="DI29" s="644"/>
      <c r="DJ29" s="644"/>
      <c r="DK29" s="645"/>
      <c r="DL29" s="632">
        <v>1907701</v>
      </c>
      <c r="DM29" s="644"/>
      <c r="DN29" s="644"/>
      <c r="DO29" s="644"/>
      <c r="DP29" s="644"/>
      <c r="DQ29" s="644"/>
      <c r="DR29" s="644"/>
      <c r="DS29" s="644"/>
      <c r="DT29" s="644"/>
      <c r="DU29" s="644"/>
      <c r="DV29" s="645"/>
      <c r="DW29" s="628">
        <v>15.7</v>
      </c>
      <c r="DX29" s="656"/>
      <c r="DY29" s="656"/>
      <c r="DZ29" s="656"/>
      <c r="EA29" s="656"/>
      <c r="EB29" s="656"/>
      <c r="EC29" s="657"/>
    </row>
    <row r="30" spans="2:133" ht="11.25" customHeight="1" x14ac:dyDescent="0.15">
      <c r="B30" s="620" t="s">
        <v>312</v>
      </c>
      <c r="C30" s="621"/>
      <c r="D30" s="621"/>
      <c r="E30" s="621"/>
      <c r="F30" s="621"/>
      <c r="G30" s="621"/>
      <c r="H30" s="621"/>
      <c r="I30" s="621"/>
      <c r="J30" s="621"/>
      <c r="K30" s="621"/>
      <c r="L30" s="621"/>
      <c r="M30" s="621"/>
      <c r="N30" s="621"/>
      <c r="O30" s="621"/>
      <c r="P30" s="621"/>
      <c r="Q30" s="622"/>
      <c r="R30" s="623">
        <v>4753837</v>
      </c>
      <c r="S30" s="624"/>
      <c r="T30" s="624"/>
      <c r="U30" s="624"/>
      <c r="V30" s="624"/>
      <c r="W30" s="624"/>
      <c r="X30" s="624"/>
      <c r="Y30" s="625"/>
      <c r="Z30" s="626">
        <v>22.4</v>
      </c>
      <c r="AA30" s="626"/>
      <c r="AB30" s="626"/>
      <c r="AC30" s="626"/>
      <c r="AD30" s="627" t="s">
        <v>249</v>
      </c>
      <c r="AE30" s="627"/>
      <c r="AF30" s="627"/>
      <c r="AG30" s="627"/>
      <c r="AH30" s="627"/>
      <c r="AI30" s="627"/>
      <c r="AJ30" s="627"/>
      <c r="AK30" s="627"/>
      <c r="AL30" s="628" t="s">
        <v>249</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1855180</v>
      </c>
      <c r="CS30" s="624"/>
      <c r="CT30" s="624"/>
      <c r="CU30" s="624"/>
      <c r="CV30" s="624"/>
      <c r="CW30" s="624"/>
      <c r="CX30" s="624"/>
      <c r="CY30" s="625"/>
      <c r="CZ30" s="628">
        <v>9</v>
      </c>
      <c r="DA30" s="656"/>
      <c r="DB30" s="656"/>
      <c r="DC30" s="658"/>
      <c r="DD30" s="632">
        <v>1841813</v>
      </c>
      <c r="DE30" s="624"/>
      <c r="DF30" s="624"/>
      <c r="DG30" s="624"/>
      <c r="DH30" s="624"/>
      <c r="DI30" s="624"/>
      <c r="DJ30" s="624"/>
      <c r="DK30" s="625"/>
      <c r="DL30" s="632">
        <v>1841813</v>
      </c>
      <c r="DM30" s="624"/>
      <c r="DN30" s="624"/>
      <c r="DO30" s="624"/>
      <c r="DP30" s="624"/>
      <c r="DQ30" s="624"/>
      <c r="DR30" s="624"/>
      <c r="DS30" s="624"/>
      <c r="DT30" s="624"/>
      <c r="DU30" s="624"/>
      <c r="DV30" s="625"/>
      <c r="DW30" s="628">
        <v>15.2</v>
      </c>
      <c r="DX30" s="656"/>
      <c r="DY30" s="656"/>
      <c r="DZ30" s="656"/>
      <c r="EA30" s="656"/>
      <c r="EB30" s="656"/>
      <c r="EC30" s="657"/>
    </row>
    <row r="31" spans="2:133" ht="11.25" customHeight="1" x14ac:dyDescent="0.15">
      <c r="B31" s="636" t="s">
        <v>316</v>
      </c>
      <c r="C31" s="637"/>
      <c r="D31" s="637"/>
      <c r="E31" s="637"/>
      <c r="F31" s="637"/>
      <c r="G31" s="637"/>
      <c r="H31" s="637"/>
      <c r="I31" s="637"/>
      <c r="J31" s="637"/>
      <c r="K31" s="637"/>
      <c r="L31" s="637"/>
      <c r="M31" s="637"/>
      <c r="N31" s="637"/>
      <c r="O31" s="637"/>
      <c r="P31" s="637"/>
      <c r="Q31" s="638"/>
      <c r="R31" s="623" t="s">
        <v>240</v>
      </c>
      <c r="S31" s="624"/>
      <c r="T31" s="624"/>
      <c r="U31" s="624"/>
      <c r="V31" s="624"/>
      <c r="W31" s="624"/>
      <c r="X31" s="624"/>
      <c r="Y31" s="625"/>
      <c r="Z31" s="626" t="s">
        <v>249</v>
      </c>
      <c r="AA31" s="626"/>
      <c r="AB31" s="626"/>
      <c r="AC31" s="626"/>
      <c r="AD31" s="627" t="s">
        <v>240</v>
      </c>
      <c r="AE31" s="627"/>
      <c r="AF31" s="627"/>
      <c r="AG31" s="627"/>
      <c r="AH31" s="627"/>
      <c r="AI31" s="627"/>
      <c r="AJ31" s="627"/>
      <c r="AK31" s="627"/>
      <c r="AL31" s="628" t="s">
        <v>240</v>
      </c>
      <c r="AM31" s="629"/>
      <c r="AN31" s="629"/>
      <c r="AO31" s="630"/>
      <c r="AP31" s="671" t="s">
        <v>317</v>
      </c>
      <c r="AQ31" s="672"/>
      <c r="AR31" s="672"/>
      <c r="AS31" s="672"/>
      <c r="AT31" s="677" t="s">
        <v>318</v>
      </c>
      <c r="AU31" s="218"/>
      <c r="AV31" s="218"/>
      <c r="AW31" s="218"/>
      <c r="AX31" s="609" t="s">
        <v>192</v>
      </c>
      <c r="AY31" s="610"/>
      <c r="AZ31" s="610"/>
      <c r="BA31" s="610"/>
      <c r="BB31" s="610"/>
      <c r="BC31" s="610"/>
      <c r="BD31" s="610"/>
      <c r="BE31" s="610"/>
      <c r="BF31" s="611"/>
      <c r="BG31" s="670">
        <v>99.2</v>
      </c>
      <c r="BH31" s="667"/>
      <c r="BI31" s="667"/>
      <c r="BJ31" s="667"/>
      <c r="BK31" s="667"/>
      <c r="BL31" s="667"/>
      <c r="BM31" s="618">
        <v>97.8</v>
      </c>
      <c r="BN31" s="667"/>
      <c r="BO31" s="667"/>
      <c r="BP31" s="667"/>
      <c r="BQ31" s="668"/>
      <c r="BR31" s="670">
        <v>99.2</v>
      </c>
      <c r="BS31" s="667"/>
      <c r="BT31" s="667"/>
      <c r="BU31" s="667"/>
      <c r="BV31" s="667"/>
      <c r="BW31" s="667"/>
      <c r="BX31" s="618">
        <v>97.8</v>
      </c>
      <c r="BY31" s="667"/>
      <c r="BZ31" s="667"/>
      <c r="CA31" s="667"/>
      <c r="CB31" s="668"/>
      <c r="CD31" s="663"/>
      <c r="CE31" s="664"/>
      <c r="CF31" s="620" t="s">
        <v>319</v>
      </c>
      <c r="CG31" s="621"/>
      <c r="CH31" s="621"/>
      <c r="CI31" s="621"/>
      <c r="CJ31" s="621"/>
      <c r="CK31" s="621"/>
      <c r="CL31" s="621"/>
      <c r="CM31" s="621"/>
      <c r="CN31" s="621"/>
      <c r="CO31" s="621"/>
      <c r="CP31" s="621"/>
      <c r="CQ31" s="622"/>
      <c r="CR31" s="623">
        <v>68971</v>
      </c>
      <c r="CS31" s="644"/>
      <c r="CT31" s="644"/>
      <c r="CU31" s="644"/>
      <c r="CV31" s="644"/>
      <c r="CW31" s="644"/>
      <c r="CX31" s="644"/>
      <c r="CY31" s="645"/>
      <c r="CZ31" s="628">
        <v>0.3</v>
      </c>
      <c r="DA31" s="656"/>
      <c r="DB31" s="656"/>
      <c r="DC31" s="658"/>
      <c r="DD31" s="632">
        <v>65888</v>
      </c>
      <c r="DE31" s="644"/>
      <c r="DF31" s="644"/>
      <c r="DG31" s="644"/>
      <c r="DH31" s="644"/>
      <c r="DI31" s="644"/>
      <c r="DJ31" s="644"/>
      <c r="DK31" s="645"/>
      <c r="DL31" s="632">
        <v>65888</v>
      </c>
      <c r="DM31" s="644"/>
      <c r="DN31" s="644"/>
      <c r="DO31" s="644"/>
      <c r="DP31" s="644"/>
      <c r="DQ31" s="644"/>
      <c r="DR31" s="644"/>
      <c r="DS31" s="644"/>
      <c r="DT31" s="644"/>
      <c r="DU31" s="644"/>
      <c r="DV31" s="645"/>
      <c r="DW31" s="628">
        <v>0.5</v>
      </c>
      <c r="DX31" s="656"/>
      <c r="DY31" s="656"/>
      <c r="DZ31" s="656"/>
      <c r="EA31" s="656"/>
      <c r="EB31" s="656"/>
      <c r="EC31" s="657"/>
    </row>
    <row r="32" spans="2:133" ht="11.25" customHeight="1" x14ac:dyDescent="0.15">
      <c r="B32" s="620" t="s">
        <v>320</v>
      </c>
      <c r="C32" s="621"/>
      <c r="D32" s="621"/>
      <c r="E32" s="621"/>
      <c r="F32" s="621"/>
      <c r="G32" s="621"/>
      <c r="H32" s="621"/>
      <c r="I32" s="621"/>
      <c r="J32" s="621"/>
      <c r="K32" s="621"/>
      <c r="L32" s="621"/>
      <c r="M32" s="621"/>
      <c r="N32" s="621"/>
      <c r="O32" s="621"/>
      <c r="P32" s="621"/>
      <c r="Q32" s="622"/>
      <c r="R32" s="623">
        <v>1498338</v>
      </c>
      <c r="S32" s="624"/>
      <c r="T32" s="624"/>
      <c r="U32" s="624"/>
      <c r="V32" s="624"/>
      <c r="W32" s="624"/>
      <c r="X32" s="624"/>
      <c r="Y32" s="625"/>
      <c r="Z32" s="626">
        <v>7</v>
      </c>
      <c r="AA32" s="626"/>
      <c r="AB32" s="626"/>
      <c r="AC32" s="626"/>
      <c r="AD32" s="627" t="s">
        <v>140</v>
      </c>
      <c r="AE32" s="627"/>
      <c r="AF32" s="627"/>
      <c r="AG32" s="627"/>
      <c r="AH32" s="627"/>
      <c r="AI32" s="627"/>
      <c r="AJ32" s="627"/>
      <c r="AK32" s="627"/>
      <c r="AL32" s="628" t="s">
        <v>249</v>
      </c>
      <c r="AM32" s="629"/>
      <c r="AN32" s="629"/>
      <c r="AO32" s="630"/>
      <c r="AP32" s="673"/>
      <c r="AQ32" s="674"/>
      <c r="AR32" s="674"/>
      <c r="AS32" s="674"/>
      <c r="AT32" s="678"/>
      <c r="AU32" s="214" t="s">
        <v>321</v>
      </c>
      <c r="AX32" s="620" t="s">
        <v>322</v>
      </c>
      <c r="AY32" s="621"/>
      <c r="AZ32" s="621"/>
      <c r="BA32" s="621"/>
      <c r="BB32" s="621"/>
      <c r="BC32" s="621"/>
      <c r="BD32" s="621"/>
      <c r="BE32" s="621"/>
      <c r="BF32" s="622"/>
      <c r="BG32" s="680">
        <v>98.9</v>
      </c>
      <c r="BH32" s="644"/>
      <c r="BI32" s="644"/>
      <c r="BJ32" s="644"/>
      <c r="BK32" s="644"/>
      <c r="BL32" s="644"/>
      <c r="BM32" s="629">
        <v>96.6</v>
      </c>
      <c r="BN32" s="644"/>
      <c r="BO32" s="644"/>
      <c r="BP32" s="644"/>
      <c r="BQ32" s="669"/>
      <c r="BR32" s="680">
        <v>98.9</v>
      </c>
      <c r="BS32" s="644"/>
      <c r="BT32" s="644"/>
      <c r="BU32" s="644"/>
      <c r="BV32" s="644"/>
      <c r="BW32" s="644"/>
      <c r="BX32" s="629">
        <v>96.7</v>
      </c>
      <c r="BY32" s="644"/>
      <c r="BZ32" s="644"/>
      <c r="CA32" s="644"/>
      <c r="CB32" s="669"/>
      <c r="CD32" s="665"/>
      <c r="CE32" s="666"/>
      <c r="CF32" s="620" t="s">
        <v>323</v>
      </c>
      <c r="CG32" s="621"/>
      <c r="CH32" s="621"/>
      <c r="CI32" s="621"/>
      <c r="CJ32" s="621"/>
      <c r="CK32" s="621"/>
      <c r="CL32" s="621"/>
      <c r="CM32" s="621"/>
      <c r="CN32" s="621"/>
      <c r="CO32" s="621"/>
      <c r="CP32" s="621"/>
      <c r="CQ32" s="622"/>
      <c r="CR32" s="623">
        <v>1717</v>
      </c>
      <c r="CS32" s="624"/>
      <c r="CT32" s="624"/>
      <c r="CU32" s="624"/>
      <c r="CV32" s="624"/>
      <c r="CW32" s="624"/>
      <c r="CX32" s="624"/>
      <c r="CY32" s="625"/>
      <c r="CZ32" s="628">
        <v>0</v>
      </c>
      <c r="DA32" s="656"/>
      <c r="DB32" s="656"/>
      <c r="DC32" s="658"/>
      <c r="DD32" s="632">
        <v>1717</v>
      </c>
      <c r="DE32" s="624"/>
      <c r="DF32" s="624"/>
      <c r="DG32" s="624"/>
      <c r="DH32" s="624"/>
      <c r="DI32" s="624"/>
      <c r="DJ32" s="624"/>
      <c r="DK32" s="625"/>
      <c r="DL32" s="632">
        <v>1717</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324</v>
      </c>
      <c r="C33" s="621"/>
      <c r="D33" s="621"/>
      <c r="E33" s="621"/>
      <c r="F33" s="621"/>
      <c r="G33" s="621"/>
      <c r="H33" s="621"/>
      <c r="I33" s="621"/>
      <c r="J33" s="621"/>
      <c r="K33" s="621"/>
      <c r="L33" s="621"/>
      <c r="M33" s="621"/>
      <c r="N33" s="621"/>
      <c r="O33" s="621"/>
      <c r="P33" s="621"/>
      <c r="Q33" s="622"/>
      <c r="R33" s="623">
        <v>28556</v>
      </c>
      <c r="S33" s="624"/>
      <c r="T33" s="624"/>
      <c r="U33" s="624"/>
      <c r="V33" s="624"/>
      <c r="W33" s="624"/>
      <c r="X33" s="624"/>
      <c r="Y33" s="625"/>
      <c r="Z33" s="626">
        <v>0.1</v>
      </c>
      <c r="AA33" s="626"/>
      <c r="AB33" s="626"/>
      <c r="AC33" s="626"/>
      <c r="AD33" s="627">
        <v>22791</v>
      </c>
      <c r="AE33" s="627"/>
      <c r="AF33" s="627"/>
      <c r="AG33" s="627"/>
      <c r="AH33" s="627"/>
      <c r="AI33" s="627"/>
      <c r="AJ33" s="627"/>
      <c r="AK33" s="627"/>
      <c r="AL33" s="628">
        <v>0.2</v>
      </c>
      <c r="AM33" s="629"/>
      <c r="AN33" s="629"/>
      <c r="AO33" s="630"/>
      <c r="AP33" s="675"/>
      <c r="AQ33" s="676"/>
      <c r="AR33" s="676"/>
      <c r="AS33" s="676"/>
      <c r="AT33" s="679"/>
      <c r="AU33" s="219"/>
      <c r="AV33" s="219"/>
      <c r="AW33" s="219"/>
      <c r="AX33" s="646" t="s">
        <v>325</v>
      </c>
      <c r="AY33" s="647"/>
      <c r="AZ33" s="647"/>
      <c r="BA33" s="647"/>
      <c r="BB33" s="647"/>
      <c r="BC33" s="647"/>
      <c r="BD33" s="647"/>
      <c r="BE33" s="647"/>
      <c r="BF33" s="648"/>
      <c r="BG33" s="681">
        <v>99.4</v>
      </c>
      <c r="BH33" s="682"/>
      <c r="BI33" s="682"/>
      <c r="BJ33" s="682"/>
      <c r="BK33" s="682"/>
      <c r="BL33" s="682"/>
      <c r="BM33" s="683">
        <v>98.7</v>
      </c>
      <c r="BN33" s="682"/>
      <c r="BO33" s="682"/>
      <c r="BP33" s="682"/>
      <c r="BQ33" s="684"/>
      <c r="BR33" s="681">
        <v>99.5</v>
      </c>
      <c r="BS33" s="682"/>
      <c r="BT33" s="682"/>
      <c r="BU33" s="682"/>
      <c r="BV33" s="682"/>
      <c r="BW33" s="682"/>
      <c r="BX33" s="683">
        <v>98.8</v>
      </c>
      <c r="BY33" s="682"/>
      <c r="BZ33" s="682"/>
      <c r="CA33" s="682"/>
      <c r="CB33" s="684"/>
      <c r="CD33" s="620" t="s">
        <v>326</v>
      </c>
      <c r="CE33" s="621"/>
      <c r="CF33" s="621"/>
      <c r="CG33" s="621"/>
      <c r="CH33" s="621"/>
      <c r="CI33" s="621"/>
      <c r="CJ33" s="621"/>
      <c r="CK33" s="621"/>
      <c r="CL33" s="621"/>
      <c r="CM33" s="621"/>
      <c r="CN33" s="621"/>
      <c r="CO33" s="621"/>
      <c r="CP33" s="621"/>
      <c r="CQ33" s="622"/>
      <c r="CR33" s="623">
        <v>7978368</v>
      </c>
      <c r="CS33" s="644"/>
      <c r="CT33" s="644"/>
      <c r="CU33" s="644"/>
      <c r="CV33" s="644"/>
      <c r="CW33" s="644"/>
      <c r="CX33" s="644"/>
      <c r="CY33" s="645"/>
      <c r="CZ33" s="628">
        <v>38.700000000000003</v>
      </c>
      <c r="DA33" s="656"/>
      <c r="DB33" s="656"/>
      <c r="DC33" s="658"/>
      <c r="DD33" s="632">
        <v>6836624</v>
      </c>
      <c r="DE33" s="644"/>
      <c r="DF33" s="644"/>
      <c r="DG33" s="644"/>
      <c r="DH33" s="644"/>
      <c r="DI33" s="644"/>
      <c r="DJ33" s="644"/>
      <c r="DK33" s="645"/>
      <c r="DL33" s="632">
        <v>5347015</v>
      </c>
      <c r="DM33" s="644"/>
      <c r="DN33" s="644"/>
      <c r="DO33" s="644"/>
      <c r="DP33" s="644"/>
      <c r="DQ33" s="644"/>
      <c r="DR33" s="644"/>
      <c r="DS33" s="644"/>
      <c r="DT33" s="644"/>
      <c r="DU33" s="644"/>
      <c r="DV33" s="645"/>
      <c r="DW33" s="628">
        <v>44</v>
      </c>
      <c r="DX33" s="656"/>
      <c r="DY33" s="656"/>
      <c r="DZ33" s="656"/>
      <c r="EA33" s="656"/>
      <c r="EB33" s="656"/>
      <c r="EC33" s="657"/>
    </row>
    <row r="34" spans="2:133" ht="11.25" customHeight="1" x14ac:dyDescent="0.15">
      <c r="B34" s="620" t="s">
        <v>327</v>
      </c>
      <c r="C34" s="621"/>
      <c r="D34" s="621"/>
      <c r="E34" s="621"/>
      <c r="F34" s="621"/>
      <c r="G34" s="621"/>
      <c r="H34" s="621"/>
      <c r="I34" s="621"/>
      <c r="J34" s="621"/>
      <c r="K34" s="621"/>
      <c r="L34" s="621"/>
      <c r="M34" s="621"/>
      <c r="N34" s="621"/>
      <c r="O34" s="621"/>
      <c r="P34" s="621"/>
      <c r="Q34" s="622"/>
      <c r="R34" s="623">
        <v>83485</v>
      </c>
      <c r="S34" s="624"/>
      <c r="T34" s="624"/>
      <c r="U34" s="624"/>
      <c r="V34" s="624"/>
      <c r="W34" s="624"/>
      <c r="X34" s="624"/>
      <c r="Y34" s="625"/>
      <c r="Z34" s="626">
        <v>0.4</v>
      </c>
      <c r="AA34" s="626"/>
      <c r="AB34" s="626"/>
      <c r="AC34" s="626"/>
      <c r="AD34" s="627" t="s">
        <v>140</v>
      </c>
      <c r="AE34" s="627"/>
      <c r="AF34" s="627"/>
      <c r="AG34" s="627"/>
      <c r="AH34" s="627"/>
      <c r="AI34" s="627"/>
      <c r="AJ34" s="627"/>
      <c r="AK34" s="627"/>
      <c r="AL34" s="628" t="s">
        <v>240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2800350</v>
      </c>
      <c r="CS34" s="624"/>
      <c r="CT34" s="624"/>
      <c r="CU34" s="624"/>
      <c r="CV34" s="624"/>
      <c r="CW34" s="624"/>
      <c r="CX34" s="624"/>
      <c r="CY34" s="625"/>
      <c r="CZ34" s="628">
        <v>13.6</v>
      </c>
      <c r="DA34" s="656"/>
      <c r="DB34" s="656"/>
      <c r="DC34" s="658"/>
      <c r="DD34" s="632">
        <v>2352828</v>
      </c>
      <c r="DE34" s="624"/>
      <c r="DF34" s="624"/>
      <c r="DG34" s="624"/>
      <c r="DH34" s="624"/>
      <c r="DI34" s="624"/>
      <c r="DJ34" s="624"/>
      <c r="DK34" s="625"/>
      <c r="DL34" s="632">
        <v>2075037</v>
      </c>
      <c r="DM34" s="624"/>
      <c r="DN34" s="624"/>
      <c r="DO34" s="624"/>
      <c r="DP34" s="624"/>
      <c r="DQ34" s="624"/>
      <c r="DR34" s="624"/>
      <c r="DS34" s="624"/>
      <c r="DT34" s="624"/>
      <c r="DU34" s="624"/>
      <c r="DV34" s="625"/>
      <c r="DW34" s="628">
        <v>17.100000000000001</v>
      </c>
      <c r="DX34" s="656"/>
      <c r="DY34" s="656"/>
      <c r="DZ34" s="656"/>
      <c r="EA34" s="656"/>
      <c r="EB34" s="656"/>
      <c r="EC34" s="657"/>
    </row>
    <row r="35" spans="2:133" ht="11.25" customHeight="1" x14ac:dyDescent="0.15">
      <c r="B35" s="620" t="s">
        <v>329</v>
      </c>
      <c r="C35" s="621"/>
      <c r="D35" s="621"/>
      <c r="E35" s="621"/>
      <c r="F35" s="621"/>
      <c r="G35" s="621"/>
      <c r="H35" s="621"/>
      <c r="I35" s="621"/>
      <c r="J35" s="621"/>
      <c r="K35" s="621"/>
      <c r="L35" s="621"/>
      <c r="M35" s="621"/>
      <c r="N35" s="621"/>
      <c r="O35" s="621"/>
      <c r="P35" s="621"/>
      <c r="Q35" s="622"/>
      <c r="R35" s="623">
        <v>330291</v>
      </c>
      <c r="S35" s="624"/>
      <c r="T35" s="624"/>
      <c r="U35" s="624"/>
      <c r="V35" s="624"/>
      <c r="W35" s="624"/>
      <c r="X35" s="624"/>
      <c r="Y35" s="625"/>
      <c r="Z35" s="626">
        <v>1.6</v>
      </c>
      <c r="AA35" s="626"/>
      <c r="AB35" s="626"/>
      <c r="AC35" s="626"/>
      <c r="AD35" s="627" t="s">
        <v>140</v>
      </c>
      <c r="AE35" s="627"/>
      <c r="AF35" s="627"/>
      <c r="AG35" s="627"/>
      <c r="AH35" s="627"/>
      <c r="AI35" s="627"/>
      <c r="AJ35" s="627"/>
      <c r="AK35" s="627"/>
      <c r="AL35" s="628" t="s">
        <v>240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316448</v>
      </c>
      <c r="CS35" s="644"/>
      <c r="CT35" s="644"/>
      <c r="CU35" s="644"/>
      <c r="CV35" s="644"/>
      <c r="CW35" s="644"/>
      <c r="CX35" s="644"/>
      <c r="CY35" s="645"/>
      <c r="CZ35" s="628">
        <v>1.5</v>
      </c>
      <c r="DA35" s="656"/>
      <c r="DB35" s="656"/>
      <c r="DC35" s="658"/>
      <c r="DD35" s="632">
        <v>285701</v>
      </c>
      <c r="DE35" s="644"/>
      <c r="DF35" s="644"/>
      <c r="DG35" s="644"/>
      <c r="DH35" s="644"/>
      <c r="DI35" s="644"/>
      <c r="DJ35" s="644"/>
      <c r="DK35" s="645"/>
      <c r="DL35" s="632">
        <v>212690</v>
      </c>
      <c r="DM35" s="644"/>
      <c r="DN35" s="644"/>
      <c r="DO35" s="644"/>
      <c r="DP35" s="644"/>
      <c r="DQ35" s="644"/>
      <c r="DR35" s="644"/>
      <c r="DS35" s="644"/>
      <c r="DT35" s="644"/>
      <c r="DU35" s="644"/>
      <c r="DV35" s="645"/>
      <c r="DW35" s="628">
        <v>1.8</v>
      </c>
      <c r="DX35" s="656"/>
      <c r="DY35" s="656"/>
      <c r="DZ35" s="656"/>
      <c r="EA35" s="656"/>
      <c r="EB35" s="656"/>
      <c r="EC35" s="657"/>
    </row>
    <row r="36" spans="2:133" ht="11.25" customHeight="1" x14ac:dyDescent="0.15">
      <c r="B36" s="620" t="s">
        <v>333</v>
      </c>
      <c r="C36" s="621"/>
      <c r="D36" s="621"/>
      <c r="E36" s="621"/>
      <c r="F36" s="621"/>
      <c r="G36" s="621"/>
      <c r="H36" s="621"/>
      <c r="I36" s="621"/>
      <c r="J36" s="621"/>
      <c r="K36" s="621"/>
      <c r="L36" s="621"/>
      <c r="M36" s="621"/>
      <c r="N36" s="621"/>
      <c r="O36" s="621"/>
      <c r="P36" s="621"/>
      <c r="Q36" s="622"/>
      <c r="R36" s="623">
        <v>447690</v>
      </c>
      <c r="S36" s="624"/>
      <c r="T36" s="624"/>
      <c r="U36" s="624"/>
      <c r="V36" s="624"/>
      <c r="W36" s="624"/>
      <c r="X36" s="624"/>
      <c r="Y36" s="625"/>
      <c r="Z36" s="626">
        <v>2.1</v>
      </c>
      <c r="AA36" s="626"/>
      <c r="AB36" s="626"/>
      <c r="AC36" s="626"/>
      <c r="AD36" s="627" t="s">
        <v>240</v>
      </c>
      <c r="AE36" s="627"/>
      <c r="AF36" s="627"/>
      <c r="AG36" s="627"/>
      <c r="AH36" s="627"/>
      <c r="AI36" s="627"/>
      <c r="AJ36" s="627"/>
      <c r="AK36" s="627"/>
      <c r="AL36" s="628" t="s">
        <v>140</v>
      </c>
      <c r="AM36" s="629"/>
      <c r="AN36" s="629"/>
      <c r="AO36" s="630"/>
      <c r="AP36" s="222"/>
      <c r="AQ36" s="689" t="s">
        <v>334</v>
      </c>
      <c r="AR36" s="690"/>
      <c r="AS36" s="690"/>
      <c r="AT36" s="690"/>
      <c r="AU36" s="690"/>
      <c r="AV36" s="690"/>
      <c r="AW36" s="690"/>
      <c r="AX36" s="690"/>
      <c r="AY36" s="691"/>
      <c r="AZ36" s="612">
        <v>1858977</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69802</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3165436</v>
      </c>
      <c r="CS36" s="624"/>
      <c r="CT36" s="624"/>
      <c r="CU36" s="624"/>
      <c r="CV36" s="624"/>
      <c r="CW36" s="624"/>
      <c r="CX36" s="624"/>
      <c r="CY36" s="625"/>
      <c r="CZ36" s="628">
        <v>15.4</v>
      </c>
      <c r="DA36" s="656"/>
      <c r="DB36" s="656"/>
      <c r="DC36" s="658"/>
      <c r="DD36" s="632">
        <v>2782585</v>
      </c>
      <c r="DE36" s="624"/>
      <c r="DF36" s="624"/>
      <c r="DG36" s="624"/>
      <c r="DH36" s="624"/>
      <c r="DI36" s="624"/>
      <c r="DJ36" s="624"/>
      <c r="DK36" s="625"/>
      <c r="DL36" s="632">
        <v>2068012</v>
      </c>
      <c r="DM36" s="624"/>
      <c r="DN36" s="624"/>
      <c r="DO36" s="624"/>
      <c r="DP36" s="624"/>
      <c r="DQ36" s="624"/>
      <c r="DR36" s="624"/>
      <c r="DS36" s="624"/>
      <c r="DT36" s="624"/>
      <c r="DU36" s="624"/>
      <c r="DV36" s="625"/>
      <c r="DW36" s="628">
        <v>17</v>
      </c>
      <c r="DX36" s="656"/>
      <c r="DY36" s="656"/>
      <c r="DZ36" s="656"/>
      <c r="EA36" s="656"/>
      <c r="EB36" s="656"/>
      <c r="EC36" s="657"/>
    </row>
    <row r="37" spans="2:133" ht="11.25" customHeight="1" x14ac:dyDescent="0.15">
      <c r="B37" s="620" t="s">
        <v>337</v>
      </c>
      <c r="C37" s="621"/>
      <c r="D37" s="621"/>
      <c r="E37" s="621"/>
      <c r="F37" s="621"/>
      <c r="G37" s="621"/>
      <c r="H37" s="621"/>
      <c r="I37" s="621"/>
      <c r="J37" s="621"/>
      <c r="K37" s="621"/>
      <c r="L37" s="621"/>
      <c r="M37" s="621"/>
      <c r="N37" s="621"/>
      <c r="O37" s="621"/>
      <c r="P37" s="621"/>
      <c r="Q37" s="622"/>
      <c r="R37" s="623">
        <v>302195</v>
      </c>
      <c r="S37" s="624"/>
      <c r="T37" s="624"/>
      <c r="U37" s="624"/>
      <c r="V37" s="624"/>
      <c r="W37" s="624"/>
      <c r="X37" s="624"/>
      <c r="Y37" s="625"/>
      <c r="Z37" s="626">
        <v>1.4</v>
      </c>
      <c r="AA37" s="626"/>
      <c r="AB37" s="626"/>
      <c r="AC37" s="626"/>
      <c r="AD37" s="627">
        <v>7</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296051</v>
      </c>
      <c r="BA37" s="624"/>
      <c r="BB37" s="624"/>
      <c r="BC37" s="624"/>
      <c r="BD37" s="644"/>
      <c r="BE37" s="644"/>
      <c r="BF37" s="669"/>
      <c r="BG37" s="620" t="s">
        <v>339</v>
      </c>
      <c r="BH37" s="621"/>
      <c r="BI37" s="621"/>
      <c r="BJ37" s="621"/>
      <c r="BK37" s="621"/>
      <c r="BL37" s="621"/>
      <c r="BM37" s="621"/>
      <c r="BN37" s="621"/>
      <c r="BO37" s="621"/>
      <c r="BP37" s="621"/>
      <c r="BQ37" s="621"/>
      <c r="BR37" s="621"/>
      <c r="BS37" s="621"/>
      <c r="BT37" s="621"/>
      <c r="BU37" s="622"/>
      <c r="BV37" s="623">
        <v>59736</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998211</v>
      </c>
      <c r="CS37" s="644"/>
      <c r="CT37" s="644"/>
      <c r="CU37" s="644"/>
      <c r="CV37" s="644"/>
      <c r="CW37" s="644"/>
      <c r="CX37" s="644"/>
      <c r="CY37" s="645"/>
      <c r="CZ37" s="628">
        <v>4.8</v>
      </c>
      <c r="DA37" s="656"/>
      <c r="DB37" s="656"/>
      <c r="DC37" s="658"/>
      <c r="DD37" s="632">
        <v>998211</v>
      </c>
      <c r="DE37" s="644"/>
      <c r="DF37" s="644"/>
      <c r="DG37" s="644"/>
      <c r="DH37" s="644"/>
      <c r="DI37" s="644"/>
      <c r="DJ37" s="644"/>
      <c r="DK37" s="645"/>
      <c r="DL37" s="632">
        <v>970048</v>
      </c>
      <c r="DM37" s="644"/>
      <c r="DN37" s="644"/>
      <c r="DO37" s="644"/>
      <c r="DP37" s="644"/>
      <c r="DQ37" s="644"/>
      <c r="DR37" s="644"/>
      <c r="DS37" s="644"/>
      <c r="DT37" s="644"/>
      <c r="DU37" s="644"/>
      <c r="DV37" s="645"/>
      <c r="DW37" s="628">
        <v>8</v>
      </c>
      <c r="DX37" s="656"/>
      <c r="DY37" s="656"/>
      <c r="DZ37" s="656"/>
      <c r="EA37" s="656"/>
      <c r="EB37" s="656"/>
      <c r="EC37" s="657"/>
    </row>
    <row r="38" spans="2:133" ht="11.25" customHeight="1" x14ac:dyDescent="0.15">
      <c r="B38" s="620" t="s">
        <v>341</v>
      </c>
      <c r="C38" s="621"/>
      <c r="D38" s="621"/>
      <c r="E38" s="621"/>
      <c r="F38" s="621"/>
      <c r="G38" s="621"/>
      <c r="H38" s="621"/>
      <c r="I38" s="621"/>
      <c r="J38" s="621"/>
      <c r="K38" s="621"/>
      <c r="L38" s="621"/>
      <c r="M38" s="621"/>
      <c r="N38" s="621"/>
      <c r="O38" s="621"/>
      <c r="P38" s="621"/>
      <c r="Q38" s="622"/>
      <c r="R38" s="623">
        <v>802404</v>
      </c>
      <c r="S38" s="624"/>
      <c r="T38" s="624"/>
      <c r="U38" s="624"/>
      <c r="V38" s="624"/>
      <c r="W38" s="624"/>
      <c r="X38" s="624"/>
      <c r="Y38" s="625"/>
      <c r="Z38" s="626">
        <v>3.8</v>
      </c>
      <c r="AA38" s="626"/>
      <c r="AB38" s="626"/>
      <c r="AC38" s="626"/>
      <c r="AD38" s="627" t="s">
        <v>249</v>
      </c>
      <c r="AE38" s="627"/>
      <c r="AF38" s="627"/>
      <c r="AG38" s="627"/>
      <c r="AH38" s="627"/>
      <c r="AI38" s="627"/>
      <c r="AJ38" s="627"/>
      <c r="AK38" s="627"/>
      <c r="AL38" s="628" t="s">
        <v>240</v>
      </c>
      <c r="AM38" s="629"/>
      <c r="AN38" s="629"/>
      <c r="AO38" s="630"/>
      <c r="AQ38" s="686" t="s">
        <v>342</v>
      </c>
      <c r="AR38" s="687"/>
      <c r="AS38" s="687"/>
      <c r="AT38" s="687"/>
      <c r="AU38" s="687"/>
      <c r="AV38" s="687"/>
      <c r="AW38" s="687"/>
      <c r="AX38" s="687"/>
      <c r="AY38" s="688"/>
      <c r="AZ38" s="623">
        <v>266111</v>
      </c>
      <c r="BA38" s="624"/>
      <c r="BB38" s="624"/>
      <c r="BC38" s="624"/>
      <c r="BD38" s="644"/>
      <c r="BE38" s="644"/>
      <c r="BF38" s="669"/>
      <c r="BG38" s="620" t="s">
        <v>343</v>
      </c>
      <c r="BH38" s="621"/>
      <c r="BI38" s="621"/>
      <c r="BJ38" s="621"/>
      <c r="BK38" s="621"/>
      <c r="BL38" s="621"/>
      <c r="BM38" s="621"/>
      <c r="BN38" s="621"/>
      <c r="BO38" s="621"/>
      <c r="BP38" s="621"/>
      <c r="BQ38" s="621"/>
      <c r="BR38" s="621"/>
      <c r="BS38" s="621"/>
      <c r="BT38" s="621"/>
      <c r="BU38" s="622"/>
      <c r="BV38" s="623">
        <v>5394</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1284195</v>
      </c>
      <c r="CS38" s="624"/>
      <c r="CT38" s="624"/>
      <c r="CU38" s="624"/>
      <c r="CV38" s="624"/>
      <c r="CW38" s="624"/>
      <c r="CX38" s="624"/>
      <c r="CY38" s="625"/>
      <c r="CZ38" s="628">
        <v>6.2</v>
      </c>
      <c r="DA38" s="656"/>
      <c r="DB38" s="656"/>
      <c r="DC38" s="658"/>
      <c r="DD38" s="632">
        <v>1009085</v>
      </c>
      <c r="DE38" s="624"/>
      <c r="DF38" s="624"/>
      <c r="DG38" s="624"/>
      <c r="DH38" s="624"/>
      <c r="DI38" s="624"/>
      <c r="DJ38" s="624"/>
      <c r="DK38" s="625"/>
      <c r="DL38" s="632">
        <v>991276</v>
      </c>
      <c r="DM38" s="624"/>
      <c r="DN38" s="624"/>
      <c r="DO38" s="624"/>
      <c r="DP38" s="624"/>
      <c r="DQ38" s="624"/>
      <c r="DR38" s="624"/>
      <c r="DS38" s="624"/>
      <c r="DT38" s="624"/>
      <c r="DU38" s="624"/>
      <c r="DV38" s="625"/>
      <c r="DW38" s="628">
        <v>8.1999999999999993</v>
      </c>
      <c r="DX38" s="656"/>
      <c r="DY38" s="656"/>
      <c r="DZ38" s="656"/>
      <c r="EA38" s="656"/>
      <c r="EB38" s="656"/>
      <c r="EC38" s="657"/>
    </row>
    <row r="39" spans="2:133" ht="11.25" customHeight="1" x14ac:dyDescent="0.15">
      <c r="B39" s="620" t="s">
        <v>345</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249</v>
      </c>
      <c r="AA39" s="626"/>
      <c r="AB39" s="626"/>
      <c r="AC39" s="626"/>
      <c r="AD39" s="627" t="s">
        <v>240</v>
      </c>
      <c r="AE39" s="627"/>
      <c r="AF39" s="627"/>
      <c r="AG39" s="627"/>
      <c r="AH39" s="627"/>
      <c r="AI39" s="627"/>
      <c r="AJ39" s="627"/>
      <c r="AK39" s="627"/>
      <c r="AL39" s="628" t="s">
        <v>240</v>
      </c>
      <c r="AM39" s="629"/>
      <c r="AN39" s="629"/>
      <c r="AO39" s="630"/>
      <c r="AQ39" s="686" t="s">
        <v>346</v>
      </c>
      <c r="AR39" s="687"/>
      <c r="AS39" s="687"/>
      <c r="AT39" s="687"/>
      <c r="AU39" s="687"/>
      <c r="AV39" s="687"/>
      <c r="AW39" s="687"/>
      <c r="AX39" s="687"/>
      <c r="AY39" s="688"/>
      <c r="AZ39" s="623">
        <v>12620</v>
      </c>
      <c r="BA39" s="624"/>
      <c r="BB39" s="624"/>
      <c r="BC39" s="624"/>
      <c r="BD39" s="644"/>
      <c r="BE39" s="644"/>
      <c r="BF39" s="669"/>
      <c r="BG39" s="620" t="s">
        <v>347</v>
      </c>
      <c r="BH39" s="621"/>
      <c r="BI39" s="621"/>
      <c r="BJ39" s="621"/>
      <c r="BK39" s="621"/>
      <c r="BL39" s="621"/>
      <c r="BM39" s="621"/>
      <c r="BN39" s="621"/>
      <c r="BO39" s="621"/>
      <c r="BP39" s="621"/>
      <c r="BQ39" s="621"/>
      <c r="BR39" s="621"/>
      <c r="BS39" s="621"/>
      <c r="BT39" s="621"/>
      <c r="BU39" s="622"/>
      <c r="BV39" s="623">
        <v>7965</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409805</v>
      </c>
      <c r="CS39" s="644"/>
      <c r="CT39" s="644"/>
      <c r="CU39" s="644"/>
      <c r="CV39" s="644"/>
      <c r="CW39" s="644"/>
      <c r="CX39" s="644"/>
      <c r="CY39" s="645"/>
      <c r="CZ39" s="628">
        <v>2</v>
      </c>
      <c r="DA39" s="656"/>
      <c r="DB39" s="656"/>
      <c r="DC39" s="658"/>
      <c r="DD39" s="632">
        <v>406425</v>
      </c>
      <c r="DE39" s="644"/>
      <c r="DF39" s="644"/>
      <c r="DG39" s="644"/>
      <c r="DH39" s="644"/>
      <c r="DI39" s="644"/>
      <c r="DJ39" s="644"/>
      <c r="DK39" s="645"/>
      <c r="DL39" s="632" t="s">
        <v>249</v>
      </c>
      <c r="DM39" s="644"/>
      <c r="DN39" s="644"/>
      <c r="DO39" s="644"/>
      <c r="DP39" s="644"/>
      <c r="DQ39" s="644"/>
      <c r="DR39" s="644"/>
      <c r="DS39" s="644"/>
      <c r="DT39" s="644"/>
      <c r="DU39" s="644"/>
      <c r="DV39" s="645"/>
      <c r="DW39" s="628" t="s">
        <v>249</v>
      </c>
      <c r="DX39" s="656"/>
      <c r="DY39" s="656"/>
      <c r="DZ39" s="656"/>
      <c r="EA39" s="656"/>
      <c r="EB39" s="656"/>
      <c r="EC39" s="657"/>
    </row>
    <row r="40" spans="2:133" ht="11.25" customHeight="1" x14ac:dyDescent="0.15">
      <c r="B40" s="620" t="s">
        <v>349</v>
      </c>
      <c r="C40" s="621"/>
      <c r="D40" s="621"/>
      <c r="E40" s="621"/>
      <c r="F40" s="621"/>
      <c r="G40" s="621"/>
      <c r="H40" s="621"/>
      <c r="I40" s="621"/>
      <c r="J40" s="621"/>
      <c r="K40" s="621"/>
      <c r="L40" s="621"/>
      <c r="M40" s="621"/>
      <c r="N40" s="621"/>
      <c r="O40" s="621"/>
      <c r="P40" s="621"/>
      <c r="Q40" s="622"/>
      <c r="R40" s="623">
        <v>304604</v>
      </c>
      <c r="S40" s="624"/>
      <c r="T40" s="624"/>
      <c r="U40" s="624"/>
      <c r="V40" s="624"/>
      <c r="W40" s="624"/>
      <c r="X40" s="624"/>
      <c r="Y40" s="625"/>
      <c r="Z40" s="626">
        <v>1.4</v>
      </c>
      <c r="AA40" s="626"/>
      <c r="AB40" s="626"/>
      <c r="AC40" s="626"/>
      <c r="AD40" s="627" t="s">
        <v>249</v>
      </c>
      <c r="AE40" s="627"/>
      <c r="AF40" s="627"/>
      <c r="AG40" s="627"/>
      <c r="AH40" s="627"/>
      <c r="AI40" s="627"/>
      <c r="AJ40" s="627"/>
      <c r="AK40" s="627"/>
      <c r="AL40" s="628" t="s">
        <v>240</v>
      </c>
      <c r="AM40" s="629"/>
      <c r="AN40" s="629"/>
      <c r="AO40" s="630"/>
      <c r="AQ40" s="686" t="s">
        <v>350</v>
      </c>
      <c r="AR40" s="687"/>
      <c r="AS40" s="687"/>
      <c r="AT40" s="687"/>
      <c r="AU40" s="687"/>
      <c r="AV40" s="687"/>
      <c r="AW40" s="687"/>
      <c r="AX40" s="687"/>
      <c r="AY40" s="688"/>
      <c r="AZ40" s="623" t="s">
        <v>249</v>
      </c>
      <c r="BA40" s="624"/>
      <c r="BB40" s="624"/>
      <c r="BC40" s="624"/>
      <c r="BD40" s="644"/>
      <c r="BE40" s="644"/>
      <c r="BF40" s="669"/>
      <c r="BG40" s="673" t="s">
        <v>351</v>
      </c>
      <c r="BH40" s="674"/>
      <c r="BI40" s="674"/>
      <c r="BJ40" s="674"/>
      <c r="BK40" s="674"/>
      <c r="BL40" s="223"/>
      <c r="BM40" s="621" t="s">
        <v>352</v>
      </c>
      <c r="BN40" s="621"/>
      <c r="BO40" s="621"/>
      <c r="BP40" s="621"/>
      <c r="BQ40" s="621"/>
      <c r="BR40" s="621"/>
      <c r="BS40" s="621"/>
      <c r="BT40" s="621"/>
      <c r="BU40" s="622"/>
      <c r="BV40" s="623">
        <v>113</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2134</v>
      </c>
      <c r="CS40" s="624"/>
      <c r="CT40" s="624"/>
      <c r="CU40" s="624"/>
      <c r="CV40" s="624"/>
      <c r="CW40" s="624"/>
      <c r="CX40" s="624"/>
      <c r="CY40" s="625"/>
      <c r="CZ40" s="628">
        <v>0</v>
      </c>
      <c r="DA40" s="656"/>
      <c r="DB40" s="656"/>
      <c r="DC40" s="658"/>
      <c r="DD40" s="632" t="s">
        <v>140</v>
      </c>
      <c r="DE40" s="624"/>
      <c r="DF40" s="624"/>
      <c r="DG40" s="624"/>
      <c r="DH40" s="624"/>
      <c r="DI40" s="624"/>
      <c r="DJ40" s="624"/>
      <c r="DK40" s="625"/>
      <c r="DL40" s="632" t="s">
        <v>249</v>
      </c>
      <c r="DM40" s="624"/>
      <c r="DN40" s="624"/>
      <c r="DO40" s="624"/>
      <c r="DP40" s="624"/>
      <c r="DQ40" s="624"/>
      <c r="DR40" s="624"/>
      <c r="DS40" s="624"/>
      <c r="DT40" s="624"/>
      <c r="DU40" s="624"/>
      <c r="DV40" s="625"/>
      <c r="DW40" s="628" t="s">
        <v>240</v>
      </c>
      <c r="DX40" s="656"/>
      <c r="DY40" s="656"/>
      <c r="DZ40" s="656"/>
      <c r="EA40" s="656"/>
      <c r="EB40" s="656"/>
      <c r="EC40" s="657"/>
    </row>
    <row r="41" spans="2:133" ht="11.25" customHeight="1" x14ac:dyDescent="0.15">
      <c r="B41" s="646" t="s">
        <v>354</v>
      </c>
      <c r="C41" s="647"/>
      <c r="D41" s="647"/>
      <c r="E41" s="647"/>
      <c r="F41" s="647"/>
      <c r="G41" s="647"/>
      <c r="H41" s="647"/>
      <c r="I41" s="647"/>
      <c r="J41" s="647"/>
      <c r="K41" s="647"/>
      <c r="L41" s="647"/>
      <c r="M41" s="647"/>
      <c r="N41" s="647"/>
      <c r="O41" s="647"/>
      <c r="P41" s="647"/>
      <c r="Q41" s="648"/>
      <c r="R41" s="695">
        <v>21269400</v>
      </c>
      <c r="S41" s="696"/>
      <c r="T41" s="696"/>
      <c r="U41" s="696"/>
      <c r="V41" s="696"/>
      <c r="W41" s="696"/>
      <c r="X41" s="696"/>
      <c r="Y41" s="700"/>
      <c r="Z41" s="701">
        <v>100</v>
      </c>
      <c r="AA41" s="701"/>
      <c r="AB41" s="701"/>
      <c r="AC41" s="701"/>
      <c r="AD41" s="702">
        <v>11837749</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316696</v>
      </c>
      <c r="BA41" s="624"/>
      <c r="BB41" s="624"/>
      <c r="BC41" s="624"/>
      <c r="BD41" s="644"/>
      <c r="BE41" s="644"/>
      <c r="BF41" s="669"/>
      <c r="BG41" s="673"/>
      <c r="BH41" s="674"/>
      <c r="BI41" s="674"/>
      <c r="BJ41" s="674"/>
      <c r="BK41" s="674"/>
      <c r="BL41" s="223"/>
      <c r="BM41" s="621" t="s">
        <v>356</v>
      </c>
      <c r="BN41" s="621"/>
      <c r="BO41" s="621"/>
      <c r="BP41" s="621"/>
      <c r="BQ41" s="621"/>
      <c r="BR41" s="621"/>
      <c r="BS41" s="621"/>
      <c r="BT41" s="621"/>
      <c r="BU41" s="622"/>
      <c r="BV41" s="623" t="s">
        <v>240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140</v>
      </c>
      <c r="CS41" s="644"/>
      <c r="CT41" s="644"/>
      <c r="CU41" s="644"/>
      <c r="CV41" s="644"/>
      <c r="CW41" s="644"/>
      <c r="CX41" s="644"/>
      <c r="CY41" s="645"/>
      <c r="CZ41" s="628" t="s">
        <v>240</v>
      </c>
      <c r="DA41" s="656"/>
      <c r="DB41" s="656"/>
      <c r="DC41" s="658"/>
      <c r="DD41" s="632" t="s">
        <v>240</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358</v>
      </c>
      <c r="AR42" s="693"/>
      <c r="AS42" s="693"/>
      <c r="AT42" s="693"/>
      <c r="AU42" s="693"/>
      <c r="AV42" s="693"/>
      <c r="AW42" s="693"/>
      <c r="AX42" s="693"/>
      <c r="AY42" s="694"/>
      <c r="AZ42" s="695">
        <v>967499</v>
      </c>
      <c r="BA42" s="696"/>
      <c r="BB42" s="696"/>
      <c r="BC42" s="696"/>
      <c r="BD42" s="682"/>
      <c r="BE42" s="682"/>
      <c r="BF42" s="684"/>
      <c r="BG42" s="675"/>
      <c r="BH42" s="676"/>
      <c r="BI42" s="676"/>
      <c r="BJ42" s="676"/>
      <c r="BK42" s="676"/>
      <c r="BL42" s="224"/>
      <c r="BM42" s="647" t="s">
        <v>359</v>
      </c>
      <c r="BN42" s="647"/>
      <c r="BO42" s="647"/>
      <c r="BP42" s="647"/>
      <c r="BQ42" s="647"/>
      <c r="BR42" s="647"/>
      <c r="BS42" s="647"/>
      <c r="BT42" s="647"/>
      <c r="BU42" s="648"/>
      <c r="BV42" s="695">
        <v>371</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1759586</v>
      </c>
      <c r="CS42" s="644"/>
      <c r="CT42" s="644"/>
      <c r="CU42" s="644"/>
      <c r="CV42" s="644"/>
      <c r="CW42" s="644"/>
      <c r="CX42" s="644"/>
      <c r="CY42" s="645"/>
      <c r="CZ42" s="628">
        <v>8.5</v>
      </c>
      <c r="DA42" s="656"/>
      <c r="DB42" s="656"/>
      <c r="DC42" s="658"/>
      <c r="DD42" s="632">
        <v>571844</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361</v>
      </c>
      <c r="CD43" s="620" t="s">
        <v>362</v>
      </c>
      <c r="CE43" s="621"/>
      <c r="CF43" s="621"/>
      <c r="CG43" s="621"/>
      <c r="CH43" s="621"/>
      <c r="CI43" s="621"/>
      <c r="CJ43" s="621"/>
      <c r="CK43" s="621"/>
      <c r="CL43" s="621"/>
      <c r="CM43" s="621"/>
      <c r="CN43" s="621"/>
      <c r="CO43" s="621"/>
      <c r="CP43" s="621"/>
      <c r="CQ43" s="622"/>
      <c r="CR43" s="623">
        <v>34086</v>
      </c>
      <c r="CS43" s="644"/>
      <c r="CT43" s="644"/>
      <c r="CU43" s="644"/>
      <c r="CV43" s="644"/>
      <c r="CW43" s="644"/>
      <c r="CX43" s="644"/>
      <c r="CY43" s="645"/>
      <c r="CZ43" s="628">
        <v>0.2</v>
      </c>
      <c r="DA43" s="656"/>
      <c r="DB43" s="656"/>
      <c r="DC43" s="658"/>
      <c r="DD43" s="632">
        <v>34086</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364</v>
      </c>
      <c r="CG44" s="621"/>
      <c r="CH44" s="621"/>
      <c r="CI44" s="621"/>
      <c r="CJ44" s="621"/>
      <c r="CK44" s="621"/>
      <c r="CL44" s="621"/>
      <c r="CM44" s="621"/>
      <c r="CN44" s="621"/>
      <c r="CO44" s="621"/>
      <c r="CP44" s="621"/>
      <c r="CQ44" s="622"/>
      <c r="CR44" s="623">
        <v>1759586</v>
      </c>
      <c r="CS44" s="624"/>
      <c r="CT44" s="624"/>
      <c r="CU44" s="624"/>
      <c r="CV44" s="624"/>
      <c r="CW44" s="624"/>
      <c r="CX44" s="624"/>
      <c r="CY44" s="625"/>
      <c r="CZ44" s="628">
        <v>8.5</v>
      </c>
      <c r="DA44" s="629"/>
      <c r="DB44" s="629"/>
      <c r="DC44" s="635"/>
      <c r="DD44" s="632">
        <v>571844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612070</v>
      </c>
      <c r="CS45" s="644"/>
      <c r="CT45" s="644"/>
      <c r="CU45" s="644"/>
      <c r="CV45" s="644"/>
      <c r="CW45" s="644"/>
      <c r="CX45" s="644"/>
      <c r="CY45" s="645"/>
      <c r="CZ45" s="628">
        <v>3</v>
      </c>
      <c r="DA45" s="656"/>
      <c r="DB45" s="656"/>
      <c r="DC45" s="658"/>
      <c r="DD45" s="632">
        <v>31538</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367</v>
      </c>
      <c r="CG46" s="621"/>
      <c r="CH46" s="621"/>
      <c r="CI46" s="621"/>
      <c r="CJ46" s="621"/>
      <c r="CK46" s="621"/>
      <c r="CL46" s="621"/>
      <c r="CM46" s="621"/>
      <c r="CN46" s="621"/>
      <c r="CO46" s="621"/>
      <c r="CP46" s="621"/>
      <c r="CQ46" s="622"/>
      <c r="CR46" s="623">
        <v>1082392</v>
      </c>
      <c r="CS46" s="624"/>
      <c r="CT46" s="624"/>
      <c r="CU46" s="624"/>
      <c r="CV46" s="624"/>
      <c r="CW46" s="624"/>
      <c r="CX46" s="624"/>
      <c r="CY46" s="625"/>
      <c r="CZ46" s="628">
        <v>5.3</v>
      </c>
      <c r="DA46" s="629"/>
      <c r="DB46" s="629"/>
      <c r="DC46" s="635"/>
      <c r="DD46" s="632">
        <v>529759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368</v>
      </c>
      <c r="CG47" s="621"/>
      <c r="CH47" s="621"/>
      <c r="CI47" s="621"/>
      <c r="CJ47" s="621"/>
      <c r="CK47" s="621"/>
      <c r="CL47" s="621"/>
      <c r="CM47" s="621"/>
      <c r="CN47" s="621"/>
      <c r="CO47" s="621"/>
      <c r="CP47" s="621"/>
      <c r="CQ47" s="622"/>
      <c r="CR47" s="623" t="s">
        <v>249</v>
      </c>
      <c r="CS47" s="644"/>
      <c r="CT47" s="644"/>
      <c r="CU47" s="644"/>
      <c r="CV47" s="644"/>
      <c r="CW47" s="644"/>
      <c r="CX47" s="644"/>
      <c r="CY47" s="645"/>
      <c r="CZ47" s="628" t="s">
        <v>249</v>
      </c>
      <c r="DA47" s="656"/>
      <c r="DB47" s="656"/>
      <c r="DC47" s="658"/>
      <c r="DD47" s="632" t="s">
        <v>240</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369</v>
      </c>
      <c r="CG48" s="621"/>
      <c r="CH48" s="621"/>
      <c r="CI48" s="621"/>
      <c r="CJ48" s="621"/>
      <c r="CK48" s="621"/>
      <c r="CL48" s="621"/>
      <c r="CM48" s="621"/>
      <c r="CN48" s="621"/>
      <c r="CO48" s="621"/>
      <c r="CP48" s="621"/>
      <c r="CQ48" s="622"/>
      <c r="CR48" s="623" t="s">
        <v>240</v>
      </c>
      <c r="CS48" s="624"/>
      <c r="CT48" s="624"/>
      <c r="CU48" s="624"/>
      <c r="CV48" s="624"/>
      <c r="CW48" s="624"/>
      <c r="CX48" s="624"/>
      <c r="CY48" s="625"/>
      <c r="CZ48" s="628" t="s">
        <v>240</v>
      </c>
      <c r="DA48" s="629"/>
      <c r="DB48" s="629"/>
      <c r="DC48" s="635"/>
      <c r="DD48" s="632" t="s">
        <v>249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370</v>
      </c>
      <c r="CE49" s="647"/>
      <c r="CF49" s="647"/>
      <c r="CG49" s="647"/>
      <c r="CH49" s="647"/>
      <c r="CI49" s="647"/>
      <c r="CJ49" s="647"/>
      <c r="CK49" s="647"/>
      <c r="CL49" s="647"/>
      <c r="CM49" s="647"/>
      <c r="CN49" s="647"/>
      <c r="CO49" s="647"/>
      <c r="CP49" s="647"/>
      <c r="CQ49" s="648"/>
      <c r="CR49" s="695">
        <v>20609332</v>
      </c>
      <c r="CS49" s="682"/>
      <c r="CT49" s="682"/>
      <c r="CU49" s="682"/>
      <c r="CV49" s="682"/>
      <c r="CW49" s="682"/>
      <c r="CX49" s="682"/>
      <c r="CY49" s="711"/>
      <c r="CZ49" s="703">
        <v>100</v>
      </c>
      <c r="DA49" s="712"/>
      <c r="DB49" s="712"/>
      <c r="DC49" s="713"/>
      <c r="DD49" s="714">
        <v>13734438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bddP1siCwqMiAcRGJUqnYO4YCfKltMmrBUJzfPek2eFKiY7zPZhdn24s4BcCbhGNKM0AyWrNd4QCNJaSA0wSA==" saltValue="ZvGvZ5zaLbsS8RtEpK57s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393</v>
      </c>
      <c r="C7" s="750"/>
      <c r="D7" s="750"/>
      <c r="E7" s="750"/>
      <c r="F7" s="750"/>
      <c r="G7" s="750"/>
      <c r="H7" s="750"/>
      <c r="I7" s="750"/>
      <c r="J7" s="750"/>
      <c r="K7" s="750"/>
      <c r="L7" s="750"/>
      <c r="M7" s="750"/>
      <c r="N7" s="750"/>
      <c r="O7" s="750"/>
      <c r="P7" s="751"/>
      <c r="Q7" s="752">
        <v>21264</v>
      </c>
      <c r="R7" s="753"/>
      <c r="S7" s="753"/>
      <c r="T7" s="753"/>
      <c r="U7" s="753"/>
      <c r="V7" s="753">
        <v>20620</v>
      </c>
      <c r="W7" s="753"/>
      <c r="X7" s="753"/>
      <c r="Y7" s="753"/>
      <c r="Z7" s="753"/>
      <c r="AA7" s="753">
        <v>644</v>
      </c>
      <c r="AB7" s="753"/>
      <c r="AC7" s="753"/>
      <c r="AD7" s="753"/>
      <c r="AE7" s="754"/>
      <c r="AF7" s="755">
        <v>540</v>
      </c>
      <c r="AG7" s="756"/>
      <c r="AH7" s="756"/>
      <c r="AI7" s="756"/>
      <c r="AJ7" s="757"/>
      <c r="AK7" s="758">
        <v>502369</v>
      </c>
      <c r="AL7" s="759"/>
      <c r="AM7" s="759"/>
      <c r="AN7" s="759"/>
      <c r="AO7" s="759"/>
      <c r="AP7" s="759">
        <v>18995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604</v>
      </c>
      <c r="BS7" s="746" t="s">
        <v>605</v>
      </c>
      <c r="BT7" s="747"/>
      <c r="BU7" s="747"/>
      <c r="BV7" s="747"/>
      <c r="BW7" s="747"/>
      <c r="BX7" s="747"/>
      <c r="BY7" s="747"/>
      <c r="BZ7" s="747"/>
      <c r="CA7" s="747"/>
      <c r="CB7" s="747"/>
      <c r="CC7" s="747"/>
      <c r="CD7" s="747"/>
      <c r="CE7" s="747"/>
      <c r="CF7" s="747"/>
      <c r="CG7" s="762"/>
      <c r="CH7" s="743">
        <v>0</v>
      </c>
      <c r="CI7" s="744"/>
      <c r="CJ7" s="744"/>
      <c r="CK7" s="744"/>
      <c r="CL7" s="745"/>
      <c r="CM7" s="743">
        <v>25</v>
      </c>
      <c r="CN7" s="744"/>
      <c r="CO7" s="744"/>
      <c r="CP7" s="744"/>
      <c r="CQ7" s="745"/>
      <c r="CR7" s="743">
        <v>10</v>
      </c>
      <c r="CS7" s="744"/>
      <c r="CT7" s="744"/>
      <c r="CU7" s="744"/>
      <c r="CV7" s="745"/>
      <c r="CW7" s="743" t="s">
        <v>593</v>
      </c>
      <c r="CX7" s="744"/>
      <c r="CY7" s="744"/>
      <c r="CZ7" s="744"/>
      <c r="DA7" s="745"/>
      <c r="DB7" s="743" t="s">
        <v>593</v>
      </c>
      <c r="DC7" s="744"/>
      <c r="DD7" s="744"/>
      <c r="DE7" s="744"/>
      <c r="DF7" s="745"/>
      <c r="DG7" s="743">
        <v>127</v>
      </c>
      <c r="DH7" s="744"/>
      <c r="DI7" s="744"/>
      <c r="DJ7" s="744"/>
      <c r="DK7" s="745"/>
      <c r="DL7" s="743" t="s">
        <v>593</v>
      </c>
      <c r="DM7" s="744"/>
      <c r="DN7" s="744"/>
      <c r="DO7" s="744"/>
      <c r="DP7" s="745"/>
      <c r="DQ7" s="743">
        <v>102</v>
      </c>
      <c r="DR7" s="744"/>
      <c r="DS7" s="744"/>
      <c r="DT7" s="744"/>
      <c r="DU7" s="745"/>
      <c r="DV7" s="746"/>
      <c r="DW7" s="747"/>
      <c r="DX7" s="747"/>
      <c r="DY7" s="747"/>
      <c r="DZ7" s="748"/>
      <c r="EA7" s="234"/>
    </row>
    <row r="8" spans="1:131" s="235" customFormat="1" ht="26.25" customHeight="1" x14ac:dyDescent="0.15">
      <c r="A8" s="238">
        <v>2</v>
      </c>
      <c r="B8" s="780" t="s">
        <v>394</v>
      </c>
      <c r="C8" s="781"/>
      <c r="D8" s="781"/>
      <c r="E8" s="781"/>
      <c r="F8" s="781"/>
      <c r="G8" s="781"/>
      <c r="H8" s="781"/>
      <c r="I8" s="781"/>
      <c r="J8" s="781"/>
      <c r="K8" s="781"/>
      <c r="L8" s="781"/>
      <c r="M8" s="781"/>
      <c r="N8" s="781"/>
      <c r="O8" s="781"/>
      <c r="P8" s="782"/>
      <c r="Q8" s="783">
        <v>211</v>
      </c>
      <c r="R8" s="784"/>
      <c r="S8" s="784"/>
      <c r="T8" s="784"/>
      <c r="U8" s="784"/>
      <c r="V8" s="784">
        <v>195</v>
      </c>
      <c r="W8" s="784"/>
      <c r="X8" s="784"/>
      <c r="Y8" s="784"/>
      <c r="Z8" s="784"/>
      <c r="AA8" s="784">
        <v>16</v>
      </c>
      <c r="AB8" s="784"/>
      <c r="AC8" s="784"/>
      <c r="AD8" s="784"/>
      <c r="AE8" s="785"/>
      <c r="AF8" s="786">
        <v>16</v>
      </c>
      <c r="AG8" s="787"/>
      <c r="AH8" s="787"/>
      <c r="AI8" s="787"/>
      <c r="AJ8" s="788"/>
      <c r="AK8" s="769">
        <v>0</v>
      </c>
      <c r="AL8" s="770"/>
      <c r="AM8" s="770"/>
      <c r="AN8" s="770"/>
      <c r="AO8" s="770"/>
      <c r="AP8" s="770" t="s">
        <v>593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606</v>
      </c>
      <c r="BT8" s="774"/>
      <c r="BU8" s="774"/>
      <c r="BV8" s="774"/>
      <c r="BW8" s="774"/>
      <c r="BX8" s="774"/>
      <c r="BY8" s="774"/>
      <c r="BZ8" s="774"/>
      <c r="CA8" s="774"/>
      <c r="CB8" s="774"/>
      <c r="CC8" s="774"/>
      <c r="CD8" s="774"/>
      <c r="CE8" s="774"/>
      <c r="CF8" s="774"/>
      <c r="CG8" s="775"/>
      <c r="CH8" s="776">
        <v>0</v>
      </c>
      <c r="CI8" s="777"/>
      <c r="CJ8" s="777"/>
      <c r="CK8" s="777"/>
      <c r="CL8" s="778"/>
      <c r="CM8" s="776">
        <v>30</v>
      </c>
      <c r="CN8" s="777"/>
      <c r="CO8" s="777"/>
      <c r="CP8" s="777"/>
      <c r="CQ8" s="778"/>
      <c r="CR8" s="776">
        <v>30</v>
      </c>
      <c r="CS8" s="777"/>
      <c r="CT8" s="777"/>
      <c r="CU8" s="777"/>
      <c r="CV8" s="778"/>
      <c r="CW8" s="776">
        <v>44</v>
      </c>
      <c r="CX8" s="777"/>
      <c r="CY8" s="777"/>
      <c r="CZ8" s="777"/>
      <c r="DA8" s="778"/>
      <c r="DB8" s="776" t="s">
        <v>593</v>
      </c>
      <c r="DC8" s="777"/>
      <c r="DD8" s="777"/>
      <c r="DE8" s="777"/>
      <c r="DF8" s="778"/>
      <c r="DG8" s="776" t="s">
        <v>593</v>
      </c>
      <c r="DH8" s="777"/>
      <c r="DI8" s="777"/>
      <c r="DJ8" s="777"/>
      <c r="DK8" s="778"/>
      <c r="DL8" s="776" t="s">
        <v>593</v>
      </c>
      <c r="DM8" s="777"/>
      <c r="DN8" s="777"/>
      <c r="DO8" s="777"/>
      <c r="DP8" s="778"/>
      <c r="DQ8" s="776" t="s">
        <v>593</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396</v>
      </c>
      <c r="B23" s="789" t="s">
        <v>397</v>
      </c>
      <c r="C23" s="790"/>
      <c r="D23" s="790"/>
      <c r="E23" s="790"/>
      <c r="F23" s="790"/>
      <c r="G23" s="790"/>
      <c r="H23" s="790"/>
      <c r="I23" s="790"/>
      <c r="J23" s="790"/>
      <c r="K23" s="790"/>
      <c r="L23" s="790"/>
      <c r="M23" s="790"/>
      <c r="N23" s="790"/>
      <c r="O23" s="790"/>
      <c r="P23" s="791"/>
      <c r="Q23" s="792">
        <v>21284</v>
      </c>
      <c r="R23" s="793"/>
      <c r="S23" s="793"/>
      <c r="T23" s="793"/>
      <c r="U23" s="793"/>
      <c r="V23" s="793">
        <v>20624</v>
      </c>
      <c r="W23" s="793"/>
      <c r="X23" s="793"/>
      <c r="Y23" s="793"/>
      <c r="Z23" s="793"/>
      <c r="AA23" s="793">
        <v>660</v>
      </c>
      <c r="AB23" s="793"/>
      <c r="AC23" s="793"/>
      <c r="AD23" s="793"/>
      <c r="AE23" s="794"/>
      <c r="AF23" s="795">
        <v>556</v>
      </c>
      <c r="AG23" s="793"/>
      <c r="AH23" s="793"/>
      <c r="AI23" s="793"/>
      <c r="AJ23" s="796"/>
      <c r="AK23" s="797"/>
      <c r="AL23" s="798"/>
      <c r="AM23" s="798"/>
      <c r="AN23" s="798"/>
      <c r="AO23" s="798"/>
      <c r="AP23" s="793">
        <v>18995</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376</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409</v>
      </c>
      <c r="C28" s="750"/>
      <c r="D28" s="750"/>
      <c r="E28" s="750"/>
      <c r="F28" s="750"/>
      <c r="G28" s="750"/>
      <c r="H28" s="750"/>
      <c r="I28" s="750"/>
      <c r="J28" s="750"/>
      <c r="K28" s="750"/>
      <c r="L28" s="750"/>
      <c r="M28" s="750"/>
      <c r="N28" s="750"/>
      <c r="O28" s="750"/>
      <c r="P28" s="751"/>
      <c r="Q28" s="822">
        <v>4357</v>
      </c>
      <c r="R28" s="823"/>
      <c r="S28" s="823"/>
      <c r="T28" s="823"/>
      <c r="U28" s="823"/>
      <c r="V28" s="823">
        <v>4287</v>
      </c>
      <c r="W28" s="823"/>
      <c r="X28" s="823"/>
      <c r="Y28" s="823"/>
      <c r="Z28" s="823"/>
      <c r="AA28" s="823">
        <v>70</v>
      </c>
      <c r="AB28" s="823"/>
      <c r="AC28" s="823"/>
      <c r="AD28" s="823"/>
      <c r="AE28" s="824"/>
      <c r="AF28" s="825">
        <v>70</v>
      </c>
      <c r="AG28" s="823"/>
      <c r="AH28" s="823"/>
      <c r="AI28" s="823"/>
      <c r="AJ28" s="826"/>
      <c r="AK28" s="827">
        <v>277</v>
      </c>
      <c r="AL28" s="828"/>
      <c r="AM28" s="828"/>
      <c r="AN28" s="828"/>
      <c r="AO28" s="828"/>
      <c r="AP28" s="828" t="s">
        <v>593</v>
      </c>
      <c r="AQ28" s="828"/>
      <c r="AR28" s="828"/>
      <c r="AS28" s="828"/>
      <c r="AT28" s="828"/>
      <c r="AU28" s="828" t="s">
        <v>593</v>
      </c>
      <c r="AV28" s="828"/>
      <c r="AW28" s="828"/>
      <c r="AX28" s="828"/>
      <c r="AY28" s="828"/>
      <c r="AZ28" s="829" t="s">
        <v>593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410</v>
      </c>
      <c r="C29" s="781"/>
      <c r="D29" s="781"/>
      <c r="E29" s="781"/>
      <c r="F29" s="781"/>
      <c r="G29" s="781"/>
      <c r="H29" s="781"/>
      <c r="I29" s="781"/>
      <c r="J29" s="781"/>
      <c r="K29" s="781"/>
      <c r="L29" s="781"/>
      <c r="M29" s="781"/>
      <c r="N29" s="781"/>
      <c r="O29" s="781"/>
      <c r="P29" s="782"/>
      <c r="Q29" s="783">
        <v>3071</v>
      </c>
      <c r="R29" s="784"/>
      <c r="S29" s="784"/>
      <c r="T29" s="784"/>
      <c r="U29" s="784"/>
      <c r="V29" s="784">
        <v>2997</v>
      </c>
      <c r="W29" s="784"/>
      <c r="X29" s="784"/>
      <c r="Y29" s="784"/>
      <c r="Z29" s="784"/>
      <c r="AA29" s="784">
        <v>74</v>
      </c>
      <c r="AB29" s="784"/>
      <c r="AC29" s="784"/>
      <c r="AD29" s="784"/>
      <c r="AE29" s="785"/>
      <c r="AF29" s="786">
        <v>74</v>
      </c>
      <c r="AG29" s="787"/>
      <c r="AH29" s="787"/>
      <c r="AI29" s="787"/>
      <c r="AJ29" s="788"/>
      <c r="AK29" s="834">
        <v>435</v>
      </c>
      <c r="AL29" s="830"/>
      <c r="AM29" s="830"/>
      <c r="AN29" s="830"/>
      <c r="AO29" s="830"/>
      <c r="AP29" s="830" t="s">
        <v>593</v>
      </c>
      <c r="AQ29" s="830"/>
      <c r="AR29" s="830"/>
      <c r="AS29" s="830"/>
      <c r="AT29" s="830"/>
      <c r="AU29" s="830" t="s">
        <v>593</v>
      </c>
      <c r="AV29" s="830"/>
      <c r="AW29" s="830"/>
      <c r="AX29" s="830"/>
      <c r="AY29" s="830"/>
      <c r="AZ29" s="831" t="s">
        <v>593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411</v>
      </c>
      <c r="C30" s="781"/>
      <c r="D30" s="781"/>
      <c r="E30" s="781"/>
      <c r="F30" s="781"/>
      <c r="G30" s="781"/>
      <c r="H30" s="781"/>
      <c r="I30" s="781"/>
      <c r="J30" s="781"/>
      <c r="K30" s="781"/>
      <c r="L30" s="781"/>
      <c r="M30" s="781"/>
      <c r="N30" s="781"/>
      <c r="O30" s="781"/>
      <c r="P30" s="782"/>
      <c r="Q30" s="783">
        <v>588</v>
      </c>
      <c r="R30" s="784"/>
      <c r="S30" s="784"/>
      <c r="T30" s="784"/>
      <c r="U30" s="784"/>
      <c r="V30" s="784">
        <v>586</v>
      </c>
      <c r="W30" s="784"/>
      <c r="X30" s="784"/>
      <c r="Y30" s="784"/>
      <c r="Z30" s="784"/>
      <c r="AA30" s="784">
        <v>2</v>
      </c>
      <c r="AB30" s="784"/>
      <c r="AC30" s="784"/>
      <c r="AD30" s="784"/>
      <c r="AE30" s="785"/>
      <c r="AF30" s="786">
        <v>2</v>
      </c>
      <c r="AG30" s="787"/>
      <c r="AH30" s="787"/>
      <c r="AI30" s="787"/>
      <c r="AJ30" s="788"/>
      <c r="AK30" s="834">
        <v>94</v>
      </c>
      <c r="AL30" s="830"/>
      <c r="AM30" s="830"/>
      <c r="AN30" s="830"/>
      <c r="AO30" s="830"/>
      <c r="AP30" s="830" t="s">
        <v>593</v>
      </c>
      <c r="AQ30" s="830"/>
      <c r="AR30" s="830"/>
      <c r="AS30" s="830"/>
      <c r="AT30" s="830"/>
      <c r="AU30" s="830" t="s">
        <v>593</v>
      </c>
      <c r="AV30" s="830"/>
      <c r="AW30" s="830"/>
      <c r="AX30" s="830"/>
      <c r="AY30" s="830"/>
      <c r="AZ30" s="831" t="s">
        <v>593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412</v>
      </c>
      <c r="C31" s="781"/>
      <c r="D31" s="781"/>
      <c r="E31" s="781"/>
      <c r="F31" s="781"/>
      <c r="G31" s="781"/>
      <c r="H31" s="781"/>
      <c r="I31" s="781"/>
      <c r="J31" s="781"/>
      <c r="K31" s="781"/>
      <c r="L31" s="781"/>
      <c r="M31" s="781"/>
      <c r="N31" s="781"/>
      <c r="O31" s="781"/>
      <c r="P31" s="782"/>
      <c r="Q31" s="783">
        <v>857</v>
      </c>
      <c r="R31" s="784"/>
      <c r="S31" s="784"/>
      <c r="T31" s="784"/>
      <c r="U31" s="784"/>
      <c r="V31" s="784">
        <v>724</v>
      </c>
      <c r="W31" s="784"/>
      <c r="X31" s="784"/>
      <c r="Y31" s="784"/>
      <c r="Z31" s="784"/>
      <c r="AA31" s="784">
        <v>133</v>
      </c>
      <c r="AB31" s="784"/>
      <c r="AC31" s="784"/>
      <c r="AD31" s="784"/>
      <c r="AE31" s="785"/>
      <c r="AF31" s="786">
        <v>1657</v>
      </c>
      <c r="AG31" s="787"/>
      <c r="AH31" s="787"/>
      <c r="AI31" s="787"/>
      <c r="AJ31" s="788"/>
      <c r="AK31" s="834">
        <v>13</v>
      </c>
      <c r="AL31" s="830"/>
      <c r="AM31" s="830"/>
      <c r="AN31" s="830"/>
      <c r="AO31" s="830"/>
      <c r="AP31" s="830">
        <v>1020</v>
      </c>
      <c r="AQ31" s="830"/>
      <c r="AR31" s="830"/>
      <c r="AS31" s="830"/>
      <c r="AT31" s="830"/>
      <c r="AU31" s="830">
        <v>3</v>
      </c>
      <c r="AV31" s="830"/>
      <c r="AW31" s="830"/>
      <c r="AX31" s="830"/>
      <c r="AY31" s="830"/>
      <c r="AZ31" s="831" t="s">
        <v>593</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414</v>
      </c>
      <c r="C32" s="781"/>
      <c r="D32" s="781"/>
      <c r="E32" s="781"/>
      <c r="F32" s="781"/>
      <c r="G32" s="781"/>
      <c r="H32" s="781"/>
      <c r="I32" s="781"/>
      <c r="J32" s="781"/>
      <c r="K32" s="781"/>
      <c r="L32" s="781"/>
      <c r="M32" s="781"/>
      <c r="N32" s="781"/>
      <c r="O32" s="781"/>
      <c r="P32" s="782"/>
      <c r="Q32" s="783">
        <v>1088</v>
      </c>
      <c r="R32" s="784"/>
      <c r="S32" s="784"/>
      <c r="T32" s="784"/>
      <c r="U32" s="784"/>
      <c r="V32" s="784">
        <v>1169</v>
      </c>
      <c r="W32" s="784"/>
      <c r="X32" s="784"/>
      <c r="Y32" s="784"/>
      <c r="Z32" s="784"/>
      <c r="AA32" s="784">
        <v>-81</v>
      </c>
      <c r="AB32" s="784"/>
      <c r="AC32" s="784"/>
      <c r="AD32" s="784"/>
      <c r="AE32" s="785"/>
      <c r="AF32" s="786">
        <v>304</v>
      </c>
      <c r="AG32" s="787"/>
      <c r="AH32" s="787"/>
      <c r="AI32" s="787"/>
      <c r="AJ32" s="788"/>
      <c r="AK32" s="834">
        <v>296</v>
      </c>
      <c r="AL32" s="830"/>
      <c r="AM32" s="830"/>
      <c r="AN32" s="830"/>
      <c r="AO32" s="830"/>
      <c r="AP32" s="830">
        <v>10668</v>
      </c>
      <c r="AQ32" s="830"/>
      <c r="AR32" s="830"/>
      <c r="AS32" s="830"/>
      <c r="AT32" s="830"/>
      <c r="AU32" s="830">
        <v>3841</v>
      </c>
      <c r="AV32" s="830"/>
      <c r="AW32" s="830"/>
      <c r="AX32" s="830"/>
      <c r="AY32" s="830"/>
      <c r="AZ32" s="831" t="s">
        <v>593</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396</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2106</v>
      </c>
      <c r="AG63" s="844"/>
      <c r="AH63" s="844"/>
      <c r="AI63" s="844"/>
      <c r="AJ63" s="845"/>
      <c r="AK63" s="846"/>
      <c r="AL63" s="841"/>
      <c r="AM63" s="841"/>
      <c r="AN63" s="841"/>
      <c r="AO63" s="841"/>
      <c r="AP63" s="844">
        <v>11688</v>
      </c>
      <c r="AQ63" s="844"/>
      <c r="AR63" s="844"/>
      <c r="AS63" s="844"/>
      <c r="AT63" s="844"/>
      <c r="AU63" s="844">
        <v>3844</v>
      </c>
      <c r="AV63" s="844"/>
      <c r="AW63" s="844"/>
      <c r="AX63" s="844"/>
      <c r="AY63" s="844"/>
      <c r="AZ63" s="848"/>
      <c r="BA63" s="848"/>
      <c r="BB63" s="848"/>
      <c r="BC63" s="848"/>
      <c r="BD63" s="848"/>
      <c r="BE63" s="849"/>
      <c r="BF63" s="849"/>
      <c r="BG63" s="849"/>
      <c r="BH63" s="849"/>
      <c r="BI63" s="850"/>
      <c r="BJ63" s="851" t="s">
        <v>240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4" t="s">
        <v>423</v>
      </c>
      <c r="AG66" s="815"/>
      <c r="AH66" s="815"/>
      <c r="AI66" s="815"/>
      <c r="AJ66" s="855"/>
      <c r="AK66" s="733" t="s">
        <v>424</v>
      </c>
      <c r="AL66" s="728"/>
      <c r="AM66" s="728"/>
      <c r="AN66" s="728"/>
      <c r="AO66" s="729"/>
      <c r="AP66" s="733" t="s">
        <v>425</v>
      </c>
      <c r="AQ66" s="734"/>
      <c r="AR66" s="734"/>
      <c r="AS66" s="734"/>
      <c r="AT66" s="735"/>
      <c r="AU66" s="733" t="s">
        <v>426</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594</v>
      </c>
      <c r="C68" s="870"/>
      <c r="D68" s="870"/>
      <c r="E68" s="870"/>
      <c r="F68" s="870"/>
      <c r="G68" s="870"/>
      <c r="H68" s="870"/>
      <c r="I68" s="870"/>
      <c r="J68" s="870"/>
      <c r="K68" s="870"/>
      <c r="L68" s="870"/>
      <c r="M68" s="870"/>
      <c r="N68" s="870"/>
      <c r="O68" s="870"/>
      <c r="P68" s="871"/>
      <c r="Q68" s="872">
        <v>11623</v>
      </c>
      <c r="R68" s="866"/>
      <c r="S68" s="866"/>
      <c r="T68" s="866"/>
      <c r="U68" s="866"/>
      <c r="V68" s="866">
        <v>11020</v>
      </c>
      <c r="W68" s="866"/>
      <c r="X68" s="866"/>
      <c r="Y68" s="866"/>
      <c r="Z68" s="866"/>
      <c r="AA68" s="866">
        <v>603</v>
      </c>
      <c r="AB68" s="866"/>
      <c r="AC68" s="866"/>
      <c r="AD68" s="866"/>
      <c r="AE68" s="866"/>
      <c r="AF68" s="866">
        <v>3439</v>
      </c>
      <c r="AG68" s="866"/>
      <c r="AH68" s="866"/>
      <c r="AI68" s="866"/>
      <c r="AJ68" s="866"/>
      <c r="AK68" s="866" t="s">
        <v>593</v>
      </c>
      <c r="AL68" s="866"/>
      <c r="AM68" s="866"/>
      <c r="AN68" s="866"/>
      <c r="AO68" s="866"/>
      <c r="AP68" s="866">
        <v>9795</v>
      </c>
      <c r="AQ68" s="866"/>
      <c r="AR68" s="866"/>
      <c r="AS68" s="866"/>
      <c r="AT68" s="866"/>
      <c r="AU68" s="866">
        <v>967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595</v>
      </c>
      <c r="C69" s="874"/>
      <c r="D69" s="874"/>
      <c r="E69" s="874"/>
      <c r="F69" s="874"/>
      <c r="G69" s="874"/>
      <c r="H69" s="874"/>
      <c r="I69" s="874"/>
      <c r="J69" s="874"/>
      <c r="K69" s="874"/>
      <c r="L69" s="874"/>
      <c r="M69" s="874"/>
      <c r="N69" s="874"/>
      <c r="O69" s="874"/>
      <c r="P69" s="875"/>
      <c r="Q69" s="876">
        <v>3197</v>
      </c>
      <c r="R69" s="830"/>
      <c r="S69" s="830"/>
      <c r="T69" s="830"/>
      <c r="U69" s="830"/>
      <c r="V69" s="830">
        <v>3212</v>
      </c>
      <c r="W69" s="830"/>
      <c r="X69" s="830"/>
      <c r="Y69" s="830"/>
      <c r="Z69" s="830"/>
      <c r="AA69" s="830">
        <v>-15</v>
      </c>
      <c r="AB69" s="830"/>
      <c r="AC69" s="830"/>
      <c r="AD69" s="830"/>
      <c r="AE69" s="830"/>
      <c r="AF69" s="830">
        <v>9</v>
      </c>
      <c r="AG69" s="830"/>
      <c r="AH69" s="830"/>
      <c r="AI69" s="830"/>
      <c r="AJ69" s="830"/>
      <c r="AK69" s="830" t="s">
        <v>593</v>
      </c>
      <c r="AL69" s="830"/>
      <c r="AM69" s="830"/>
      <c r="AN69" s="830"/>
      <c r="AO69" s="830"/>
      <c r="AP69" s="830">
        <v>2577</v>
      </c>
      <c r="AQ69" s="830"/>
      <c r="AR69" s="830"/>
      <c r="AS69" s="830"/>
      <c r="AT69" s="830"/>
      <c r="AU69" s="830">
        <v>289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596</v>
      </c>
      <c r="C70" s="874"/>
      <c r="D70" s="874"/>
      <c r="E70" s="874"/>
      <c r="F70" s="874"/>
      <c r="G70" s="874"/>
      <c r="H70" s="874"/>
      <c r="I70" s="874"/>
      <c r="J70" s="874"/>
      <c r="K70" s="874"/>
      <c r="L70" s="874"/>
      <c r="M70" s="874"/>
      <c r="N70" s="874"/>
      <c r="O70" s="874"/>
      <c r="P70" s="875"/>
      <c r="Q70" s="876">
        <v>3849</v>
      </c>
      <c r="R70" s="830"/>
      <c r="S70" s="830"/>
      <c r="T70" s="830"/>
      <c r="U70" s="830"/>
      <c r="V70" s="830">
        <v>3725</v>
      </c>
      <c r="W70" s="830"/>
      <c r="X70" s="830"/>
      <c r="Y70" s="830"/>
      <c r="Z70" s="830"/>
      <c r="AA70" s="830">
        <v>124</v>
      </c>
      <c r="AB70" s="830"/>
      <c r="AC70" s="830"/>
      <c r="AD70" s="830"/>
      <c r="AE70" s="830"/>
      <c r="AF70" s="830">
        <v>121</v>
      </c>
      <c r="AG70" s="830"/>
      <c r="AH70" s="830"/>
      <c r="AI70" s="830"/>
      <c r="AJ70" s="830"/>
      <c r="AK70" s="830" t="s">
        <v>593</v>
      </c>
      <c r="AL70" s="830"/>
      <c r="AM70" s="830"/>
      <c r="AN70" s="830"/>
      <c r="AO70" s="830"/>
      <c r="AP70" s="830">
        <v>5030</v>
      </c>
      <c r="AQ70" s="830"/>
      <c r="AR70" s="830"/>
      <c r="AS70" s="830"/>
      <c r="AT70" s="830"/>
      <c r="AU70" s="830">
        <v>1590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597</v>
      </c>
      <c r="C71" s="874"/>
      <c r="D71" s="874"/>
      <c r="E71" s="874"/>
      <c r="F71" s="874"/>
      <c r="G71" s="874"/>
      <c r="H71" s="874"/>
      <c r="I71" s="874"/>
      <c r="J71" s="874"/>
      <c r="K71" s="874"/>
      <c r="L71" s="874"/>
      <c r="M71" s="874"/>
      <c r="N71" s="874"/>
      <c r="O71" s="874"/>
      <c r="P71" s="875"/>
      <c r="Q71" s="876">
        <v>558</v>
      </c>
      <c r="R71" s="830"/>
      <c r="S71" s="830"/>
      <c r="T71" s="830"/>
      <c r="U71" s="830"/>
      <c r="V71" s="830">
        <v>541</v>
      </c>
      <c r="W71" s="830"/>
      <c r="X71" s="830"/>
      <c r="Y71" s="830"/>
      <c r="Z71" s="830"/>
      <c r="AA71" s="830">
        <v>17</v>
      </c>
      <c r="AB71" s="830"/>
      <c r="AC71" s="830"/>
      <c r="AD71" s="830"/>
      <c r="AE71" s="830"/>
      <c r="AF71" s="830">
        <v>17</v>
      </c>
      <c r="AG71" s="830"/>
      <c r="AH71" s="830"/>
      <c r="AI71" s="830"/>
      <c r="AJ71" s="830"/>
      <c r="AK71" s="830" t="s">
        <v>593</v>
      </c>
      <c r="AL71" s="830"/>
      <c r="AM71" s="830"/>
      <c r="AN71" s="830"/>
      <c r="AO71" s="830"/>
      <c r="AP71" s="830" t="s">
        <v>593</v>
      </c>
      <c r="AQ71" s="830"/>
      <c r="AR71" s="830"/>
      <c r="AS71" s="830"/>
      <c r="AT71" s="830"/>
      <c r="AU71" s="830" t="s">
        <v>593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598</v>
      </c>
      <c r="C72" s="874"/>
      <c r="D72" s="874"/>
      <c r="E72" s="874"/>
      <c r="F72" s="874"/>
      <c r="G72" s="874"/>
      <c r="H72" s="874"/>
      <c r="I72" s="874"/>
      <c r="J72" s="874"/>
      <c r="K72" s="874"/>
      <c r="L72" s="874"/>
      <c r="M72" s="874"/>
      <c r="N72" s="874"/>
      <c r="O72" s="874"/>
      <c r="P72" s="875"/>
      <c r="Q72" s="876">
        <v>166845</v>
      </c>
      <c r="R72" s="830"/>
      <c r="S72" s="830"/>
      <c r="T72" s="830"/>
      <c r="U72" s="830"/>
      <c r="V72" s="830">
        <v>165315</v>
      </c>
      <c r="W72" s="830"/>
      <c r="X72" s="830"/>
      <c r="Y72" s="830"/>
      <c r="Z72" s="830"/>
      <c r="AA72" s="830">
        <v>1530</v>
      </c>
      <c r="AB72" s="830"/>
      <c r="AC72" s="830"/>
      <c r="AD72" s="830"/>
      <c r="AE72" s="830"/>
      <c r="AF72" s="830">
        <v>1530</v>
      </c>
      <c r="AG72" s="830"/>
      <c r="AH72" s="830"/>
      <c r="AI72" s="830"/>
      <c r="AJ72" s="830"/>
      <c r="AK72" s="830">
        <v>360</v>
      </c>
      <c r="AL72" s="830"/>
      <c r="AM72" s="830"/>
      <c r="AN72" s="830"/>
      <c r="AO72" s="830"/>
      <c r="AP72" s="830" t="s">
        <v>593</v>
      </c>
      <c r="AQ72" s="830"/>
      <c r="AR72" s="830"/>
      <c r="AS72" s="830"/>
      <c r="AT72" s="830"/>
      <c r="AU72" s="830" t="s">
        <v>593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599</v>
      </c>
      <c r="C73" s="874"/>
      <c r="D73" s="874"/>
      <c r="E73" s="874"/>
      <c r="F73" s="874"/>
      <c r="G73" s="874"/>
      <c r="H73" s="874"/>
      <c r="I73" s="874"/>
      <c r="J73" s="874"/>
      <c r="K73" s="874"/>
      <c r="L73" s="874"/>
      <c r="M73" s="874"/>
      <c r="N73" s="874"/>
      <c r="O73" s="874"/>
      <c r="P73" s="875"/>
      <c r="Q73" s="876">
        <v>3355</v>
      </c>
      <c r="R73" s="830"/>
      <c r="S73" s="830"/>
      <c r="T73" s="830"/>
      <c r="U73" s="830"/>
      <c r="V73" s="830">
        <v>2832</v>
      </c>
      <c r="W73" s="830"/>
      <c r="X73" s="830"/>
      <c r="Y73" s="830"/>
      <c r="Z73" s="830"/>
      <c r="AA73" s="830">
        <v>523</v>
      </c>
      <c r="AB73" s="830"/>
      <c r="AC73" s="830"/>
      <c r="AD73" s="830"/>
      <c r="AE73" s="830"/>
      <c r="AF73" s="830">
        <v>523</v>
      </c>
      <c r="AG73" s="830"/>
      <c r="AH73" s="830"/>
      <c r="AI73" s="830"/>
      <c r="AJ73" s="830"/>
      <c r="AK73" s="830" t="s">
        <v>593</v>
      </c>
      <c r="AL73" s="830"/>
      <c r="AM73" s="830"/>
      <c r="AN73" s="830"/>
      <c r="AO73" s="830"/>
      <c r="AP73" s="830" t="s">
        <v>593</v>
      </c>
      <c r="AQ73" s="830"/>
      <c r="AR73" s="830"/>
      <c r="AS73" s="830"/>
      <c r="AT73" s="830"/>
      <c r="AU73" s="830" t="s">
        <v>593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600</v>
      </c>
      <c r="C74" s="874"/>
      <c r="D74" s="874"/>
      <c r="E74" s="874"/>
      <c r="F74" s="874"/>
      <c r="G74" s="874"/>
      <c r="H74" s="874"/>
      <c r="I74" s="874"/>
      <c r="J74" s="874"/>
      <c r="K74" s="874"/>
      <c r="L74" s="874"/>
      <c r="M74" s="874"/>
      <c r="N74" s="874"/>
      <c r="O74" s="874"/>
      <c r="P74" s="875"/>
      <c r="Q74" s="876">
        <v>176</v>
      </c>
      <c r="R74" s="830"/>
      <c r="S74" s="830"/>
      <c r="T74" s="830"/>
      <c r="U74" s="830"/>
      <c r="V74" s="830">
        <v>171</v>
      </c>
      <c r="W74" s="830"/>
      <c r="X74" s="830"/>
      <c r="Y74" s="830"/>
      <c r="Z74" s="830"/>
      <c r="AA74" s="830">
        <v>5</v>
      </c>
      <c r="AB74" s="830"/>
      <c r="AC74" s="830"/>
      <c r="AD74" s="830"/>
      <c r="AE74" s="830"/>
      <c r="AF74" s="830">
        <v>5</v>
      </c>
      <c r="AG74" s="830"/>
      <c r="AH74" s="830"/>
      <c r="AI74" s="830"/>
      <c r="AJ74" s="830"/>
      <c r="AK74" s="830" t="s">
        <v>593</v>
      </c>
      <c r="AL74" s="830"/>
      <c r="AM74" s="830"/>
      <c r="AN74" s="830"/>
      <c r="AO74" s="830"/>
      <c r="AP74" s="830" t="s">
        <v>593</v>
      </c>
      <c r="AQ74" s="830"/>
      <c r="AR74" s="830"/>
      <c r="AS74" s="830"/>
      <c r="AT74" s="830"/>
      <c r="AU74" s="830" t="s">
        <v>593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602</v>
      </c>
      <c r="C75" s="874"/>
      <c r="D75" s="874"/>
      <c r="E75" s="874"/>
      <c r="F75" s="874"/>
      <c r="G75" s="874"/>
      <c r="H75" s="874"/>
      <c r="I75" s="874"/>
      <c r="J75" s="874"/>
      <c r="K75" s="874"/>
      <c r="L75" s="874"/>
      <c r="M75" s="874"/>
      <c r="N75" s="874"/>
      <c r="O75" s="874"/>
      <c r="P75" s="875"/>
      <c r="Q75" s="877">
        <v>5</v>
      </c>
      <c r="R75" s="878"/>
      <c r="S75" s="878"/>
      <c r="T75" s="878"/>
      <c r="U75" s="834"/>
      <c r="V75" s="879">
        <v>1</v>
      </c>
      <c r="W75" s="878"/>
      <c r="X75" s="878"/>
      <c r="Y75" s="878"/>
      <c r="Z75" s="834"/>
      <c r="AA75" s="879">
        <v>4</v>
      </c>
      <c r="AB75" s="878"/>
      <c r="AC75" s="878"/>
      <c r="AD75" s="878"/>
      <c r="AE75" s="834"/>
      <c r="AF75" s="879">
        <v>4</v>
      </c>
      <c r="AG75" s="878"/>
      <c r="AH75" s="878"/>
      <c r="AI75" s="878"/>
      <c r="AJ75" s="834"/>
      <c r="AK75" s="879" t="s">
        <v>593</v>
      </c>
      <c r="AL75" s="878"/>
      <c r="AM75" s="878"/>
      <c r="AN75" s="878"/>
      <c r="AO75" s="834"/>
      <c r="AP75" s="879" t="s">
        <v>593</v>
      </c>
      <c r="AQ75" s="878"/>
      <c r="AR75" s="878"/>
      <c r="AS75" s="878"/>
      <c r="AT75" s="834"/>
      <c r="AU75" s="879" t="s">
        <v>593</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601</v>
      </c>
      <c r="C76" s="874"/>
      <c r="D76" s="874"/>
      <c r="E76" s="874"/>
      <c r="F76" s="874"/>
      <c r="G76" s="874"/>
      <c r="H76" s="874"/>
      <c r="I76" s="874"/>
      <c r="J76" s="874"/>
      <c r="K76" s="874"/>
      <c r="L76" s="874"/>
      <c r="M76" s="874"/>
      <c r="N76" s="874"/>
      <c r="O76" s="874"/>
      <c r="P76" s="875"/>
      <c r="Q76" s="877">
        <v>1</v>
      </c>
      <c r="R76" s="878"/>
      <c r="S76" s="878"/>
      <c r="T76" s="878"/>
      <c r="U76" s="834"/>
      <c r="V76" s="879">
        <v>1</v>
      </c>
      <c r="W76" s="878"/>
      <c r="X76" s="878"/>
      <c r="Y76" s="878"/>
      <c r="Z76" s="834"/>
      <c r="AA76" s="879">
        <v>0</v>
      </c>
      <c r="AB76" s="878"/>
      <c r="AC76" s="878"/>
      <c r="AD76" s="878"/>
      <c r="AE76" s="834"/>
      <c r="AF76" s="879">
        <v>0</v>
      </c>
      <c r="AG76" s="878"/>
      <c r="AH76" s="878"/>
      <c r="AI76" s="878"/>
      <c r="AJ76" s="834"/>
      <c r="AK76" s="879" t="s">
        <v>593</v>
      </c>
      <c r="AL76" s="878"/>
      <c r="AM76" s="878"/>
      <c r="AN76" s="878"/>
      <c r="AO76" s="834"/>
      <c r="AP76" s="879" t="s">
        <v>593</v>
      </c>
      <c r="AQ76" s="878"/>
      <c r="AR76" s="878"/>
      <c r="AS76" s="878"/>
      <c r="AT76" s="834"/>
      <c r="AU76" s="879" t="s">
        <v>593</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603</v>
      </c>
      <c r="C77" s="874"/>
      <c r="D77" s="874"/>
      <c r="E77" s="874"/>
      <c r="F77" s="874"/>
      <c r="G77" s="874"/>
      <c r="H77" s="874"/>
      <c r="I77" s="874"/>
      <c r="J77" s="874"/>
      <c r="K77" s="874"/>
      <c r="L77" s="874"/>
      <c r="M77" s="874"/>
      <c r="N77" s="874"/>
      <c r="O77" s="874"/>
      <c r="P77" s="875"/>
      <c r="Q77" s="877">
        <v>2</v>
      </c>
      <c r="R77" s="878"/>
      <c r="S77" s="878"/>
      <c r="T77" s="878"/>
      <c r="U77" s="834"/>
      <c r="V77" s="879">
        <v>0</v>
      </c>
      <c r="W77" s="878"/>
      <c r="X77" s="878"/>
      <c r="Y77" s="878"/>
      <c r="Z77" s="834"/>
      <c r="AA77" s="879">
        <v>2</v>
      </c>
      <c r="AB77" s="878"/>
      <c r="AC77" s="878"/>
      <c r="AD77" s="878"/>
      <c r="AE77" s="834"/>
      <c r="AF77" s="879">
        <v>2</v>
      </c>
      <c r="AG77" s="878"/>
      <c r="AH77" s="878"/>
      <c r="AI77" s="878"/>
      <c r="AJ77" s="834"/>
      <c r="AK77" s="879" t="s">
        <v>593</v>
      </c>
      <c r="AL77" s="878"/>
      <c r="AM77" s="878"/>
      <c r="AN77" s="878"/>
      <c r="AO77" s="834"/>
      <c r="AP77" s="879" t="s">
        <v>593</v>
      </c>
      <c r="AQ77" s="878"/>
      <c r="AR77" s="878"/>
      <c r="AS77" s="878"/>
      <c r="AT77" s="834"/>
      <c r="AU77" s="879" t="s">
        <v>593</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396</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5650</v>
      </c>
      <c r="AG88" s="844"/>
      <c r="AH88" s="844"/>
      <c r="AI88" s="844"/>
      <c r="AJ88" s="844"/>
      <c r="AK88" s="841"/>
      <c r="AL88" s="841"/>
      <c r="AM88" s="841"/>
      <c r="AN88" s="841"/>
      <c r="AO88" s="841"/>
      <c r="AP88" s="844">
        <v>17402</v>
      </c>
      <c r="AQ88" s="844"/>
      <c r="AR88" s="844"/>
      <c r="AS88" s="844"/>
      <c r="AT88" s="844"/>
      <c r="AU88" s="844">
        <v>2846</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40</v>
      </c>
      <c r="CS102" s="852"/>
      <c r="CT102" s="852"/>
      <c r="CU102" s="852"/>
      <c r="CV102" s="891"/>
      <c r="CW102" s="890">
        <v>44</v>
      </c>
      <c r="CX102" s="852"/>
      <c r="CY102" s="852"/>
      <c r="CZ102" s="852"/>
      <c r="DA102" s="891"/>
      <c r="DB102" s="890">
        <v>0</v>
      </c>
      <c r="DC102" s="852"/>
      <c r="DD102" s="852"/>
      <c r="DE102" s="852"/>
      <c r="DF102" s="891"/>
      <c r="DG102" s="890">
        <v>127</v>
      </c>
      <c r="DH102" s="852"/>
      <c r="DI102" s="852"/>
      <c r="DJ102" s="852"/>
      <c r="DK102" s="891"/>
      <c r="DL102" s="890">
        <v>0</v>
      </c>
      <c r="DM102" s="852"/>
      <c r="DN102" s="852"/>
      <c r="DO102" s="852"/>
      <c r="DP102" s="891"/>
      <c r="DQ102" s="890">
        <v>102</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436</v>
      </c>
      <c r="AB109" s="893"/>
      <c r="AC109" s="893"/>
      <c r="AD109" s="893"/>
      <c r="AE109" s="894"/>
      <c r="AF109" s="892" t="s">
        <v>437</v>
      </c>
      <c r="AG109" s="893"/>
      <c r="AH109" s="893"/>
      <c r="AI109" s="893"/>
      <c r="AJ109" s="894"/>
      <c r="AK109" s="892" t="s">
        <v>313</v>
      </c>
      <c r="AL109" s="893"/>
      <c r="AM109" s="893"/>
      <c r="AN109" s="893"/>
      <c r="AO109" s="894"/>
      <c r="AP109" s="892" t="s">
        <v>438</v>
      </c>
      <c r="AQ109" s="893"/>
      <c r="AR109" s="893"/>
      <c r="AS109" s="893"/>
      <c r="AT109" s="895"/>
      <c r="AU109" s="91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436</v>
      </c>
      <c r="BR109" s="893"/>
      <c r="BS109" s="893"/>
      <c r="BT109" s="893"/>
      <c r="BU109" s="894"/>
      <c r="BV109" s="892" t="s">
        <v>437</v>
      </c>
      <c r="BW109" s="893"/>
      <c r="BX109" s="893"/>
      <c r="BY109" s="893"/>
      <c r="BZ109" s="894"/>
      <c r="CA109" s="892" t="s">
        <v>313</v>
      </c>
      <c r="CB109" s="893"/>
      <c r="CC109" s="893"/>
      <c r="CD109" s="893"/>
      <c r="CE109" s="894"/>
      <c r="CF109" s="913" t="s">
        <v>438</v>
      </c>
      <c r="CG109" s="913"/>
      <c r="CH109" s="913"/>
      <c r="CI109" s="913"/>
      <c r="CJ109" s="913"/>
      <c r="CK109" s="892"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436</v>
      </c>
      <c r="DH109" s="893"/>
      <c r="DI109" s="893"/>
      <c r="DJ109" s="893"/>
      <c r="DK109" s="894"/>
      <c r="DL109" s="892" t="s">
        <v>437</v>
      </c>
      <c r="DM109" s="893"/>
      <c r="DN109" s="893"/>
      <c r="DO109" s="893"/>
      <c r="DP109" s="894"/>
      <c r="DQ109" s="892" t="s">
        <v>313</v>
      </c>
      <c r="DR109" s="893"/>
      <c r="DS109" s="893"/>
      <c r="DT109" s="893"/>
      <c r="DU109" s="894"/>
      <c r="DV109" s="892" t="s">
        <v>438</v>
      </c>
      <c r="DW109" s="893"/>
      <c r="DX109" s="893"/>
      <c r="DY109" s="893"/>
      <c r="DZ109" s="895"/>
    </row>
    <row r="110" spans="1:131" s="230" customFormat="1" ht="26.25" customHeight="1" x14ac:dyDescent="0.15">
      <c r="A110" s="896" t="s">
        <v>440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1747743</v>
      </c>
      <c r="AB110" s="900"/>
      <c r="AC110" s="900"/>
      <c r="AD110" s="900"/>
      <c r="AE110" s="901"/>
      <c r="AF110" s="902">
        <v>1908737</v>
      </c>
      <c r="AG110" s="900"/>
      <c r="AH110" s="900"/>
      <c r="AI110" s="900"/>
      <c r="AJ110" s="901"/>
      <c r="AK110" s="902">
        <v>1924151</v>
      </c>
      <c r="AL110" s="900"/>
      <c r="AM110" s="900"/>
      <c r="AN110" s="900"/>
      <c r="AO110" s="901"/>
      <c r="AP110" s="903">
        <v>18.5</v>
      </c>
      <c r="AQ110" s="904"/>
      <c r="AR110" s="904"/>
      <c r="AS110" s="904"/>
      <c r="AT110" s="905"/>
      <c r="AU110" s="906" t="s">
        <v>75</v>
      </c>
      <c r="AV110" s="907"/>
      <c r="AW110" s="907"/>
      <c r="AX110" s="907"/>
      <c r="AY110" s="907"/>
      <c r="AZ110" s="929" t="s">
        <v>441</v>
      </c>
      <c r="BA110" s="897"/>
      <c r="BB110" s="897"/>
      <c r="BC110" s="897"/>
      <c r="BD110" s="897"/>
      <c r="BE110" s="897"/>
      <c r="BF110" s="897"/>
      <c r="BG110" s="897"/>
      <c r="BH110" s="897"/>
      <c r="BI110" s="897"/>
      <c r="BJ110" s="897"/>
      <c r="BK110" s="897"/>
      <c r="BL110" s="897"/>
      <c r="BM110" s="897"/>
      <c r="BN110" s="897"/>
      <c r="BO110" s="897"/>
      <c r="BP110" s="898"/>
      <c r="BQ110" s="930">
        <v>20171964</v>
      </c>
      <c r="BR110" s="931"/>
      <c r="BS110" s="931"/>
      <c r="BT110" s="931"/>
      <c r="BU110" s="931"/>
      <c r="BV110" s="931">
        <v>20047454</v>
      </c>
      <c r="BW110" s="931"/>
      <c r="BX110" s="931"/>
      <c r="BY110" s="931"/>
      <c r="BZ110" s="931"/>
      <c r="CA110" s="931">
        <v>18994678</v>
      </c>
      <c r="CB110" s="931"/>
      <c r="CC110" s="931"/>
      <c r="CD110" s="931"/>
      <c r="CE110" s="931"/>
      <c r="CF110" s="944">
        <v>183</v>
      </c>
      <c r="CG110" s="945"/>
      <c r="CH110" s="945"/>
      <c r="CI110" s="945"/>
      <c r="CJ110" s="945"/>
      <c r="CK110" s="946" t="s">
        <v>442</v>
      </c>
      <c r="CL110" s="947"/>
      <c r="CM110" s="929" t="s">
        <v>443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1067895</v>
      </c>
      <c r="DH110" s="931"/>
      <c r="DI110" s="931"/>
      <c r="DJ110" s="931"/>
      <c r="DK110" s="931"/>
      <c r="DL110" s="931">
        <v>914785</v>
      </c>
      <c r="DM110" s="931"/>
      <c r="DN110" s="931"/>
      <c r="DO110" s="931"/>
      <c r="DP110" s="931"/>
      <c r="DQ110" s="931">
        <v>760455</v>
      </c>
      <c r="DR110" s="931"/>
      <c r="DS110" s="931"/>
      <c r="DT110" s="931"/>
      <c r="DU110" s="931"/>
      <c r="DV110" s="932">
        <v>7.3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240</v>
      </c>
      <c r="AB111" s="938"/>
      <c r="AC111" s="938"/>
      <c r="AD111" s="938"/>
      <c r="AE111" s="939"/>
      <c r="AF111" s="940" t="s">
        <v>398</v>
      </c>
      <c r="AG111" s="938"/>
      <c r="AH111" s="938"/>
      <c r="AI111" s="938"/>
      <c r="AJ111" s="939"/>
      <c r="AK111" s="940" t="s">
        <v>240</v>
      </c>
      <c r="AL111" s="938"/>
      <c r="AM111" s="938"/>
      <c r="AN111" s="938"/>
      <c r="AO111" s="939"/>
      <c r="AP111" s="941" t="s">
        <v>445</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1088324</v>
      </c>
      <c r="BR111" s="926"/>
      <c r="BS111" s="926"/>
      <c r="BT111" s="926"/>
      <c r="BU111" s="926"/>
      <c r="BV111" s="926">
        <v>914785</v>
      </c>
      <c r="BW111" s="926"/>
      <c r="BX111" s="926"/>
      <c r="BY111" s="926"/>
      <c r="BZ111" s="926"/>
      <c r="CA111" s="926">
        <v>760455</v>
      </c>
      <c r="CB111" s="926"/>
      <c r="CC111" s="926"/>
      <c r="CD111" s="926"/>
      <c r="CE111" s="926"/>
      <c r="CF111" s="920">
        <v>7.3</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240</v>
      </c>
      <c r="DH111" s="926"/>
      <c r="DI111" s="926"/>
      <c r="DJ111" s="926"/>
      <c r="DK111" s="926"/>
      <c r="DL111" s="926" t="s">
        <v>240</v>
      </c>
      <c r="DM111" s="926"/>
      <c r="DN111" s="926"/>
      <c r="DO111" s="926"/>
      <c r="DP111" s="926"/>
      <c r="DQ111" s="926" t="s">
        <v>398</v>
      </c>
      <c r="DR111" s="926"/>
      <c r="DS111" s="926"/>
      <c r="DT111" s="926"/>
      <c r="DU111" s="926"/>
      <c r="DV111" s="927" t="s">
        <v>448</v>
      </c>
      <c r="DW111" s="927"/>
      <c r="DX111" s="927"/>
      <c r="DY111" s="927"/>
      <c r="DZ111" s="928"/>
    </row>
    <row r="112" spans="1:131" s="230" customFormat="1" ht="26.25" customHeight="1" x14ac:dyDescent="0.15">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448</v>
      </c>
      <c r="AB112" s="959"/>
      <c r="AC112" s="959"/>
      <c r="AD112" s="959"/>
      <c r="AE112" s="960"/>
      <c r="AF112" s="961" t="s">
        <v>240</v>
      </c>
      <c r="AG112" s="959"/>
      <c r="AH112" s="959"/>
      <c r="AI112" s="959"/>
      <c r="AJ112" s="960"/>
      <c r="AK112" s="961" t="s">
        <v>398</v>
      </c>
      <c r="AL112" s="959"/>
      <c r="AM112" s="959"/>
      <c r="AN112" s="959"/>
      <c r="AO112" s="960"/>
      <c r="AP112" s="962" t="s">
        <v>451</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4922417</v>
      </c>
      <c r="BR112" s="926"/>
      <c r="BS112" s="926"/>
      <c r="BT112" s="926"/>
      <c r="BU112" s="926"/>
      <c r="BV112" s="926">
        <v>4245390</v>
      </c>
      <c r="BW112" s="926"/>
      <c r="BX112" s="926"/>
      <c r="BY112" s="926"/>
      <c r="BZ112" s="926"/>
      <c r="CA112" s="926">
        <v>3843588</v>
      </c>
      <c r="CB112" s="926"/>
      <c r="CC112" s="926"/>
      <c r="CD112" s="926"/>
      <c r="CE112" s="926"/>
      <c r="CF112" s="920">
        <v>37</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240</v>
      </c>
      <c r="DH112" s="926"/>
      <c r="DI112" s="926"/>
      <c r="DJ112" s="926"/>
      <c r="DK112" s="926"/>
      <c r="DL112" s="926" t="s">
        <v>240</v>
      </c>
      <c r="DM112" s="926"/>
      <c r="DN112" s="926"/>
      <c r="DO112" s="926"/>
      <c r="DP112" s="926"/>
      <c r="DQ112" s="926" t="s">
        <v>240</v>
      </c>
      <c r="DR112" s="926"/>
      <c r="DS112" s="926"/>
      <c r="DT112" s="926"/>
      <c r="DU112" s="926"/>
      <c r="DV112" s="927" t="s">
        <v>240</v>
      </c>
      <c r="DW112" s="927"/>
      <c r="DX112" s="927"/>
      <c r="DY112" s="927"/>
      <c r="DZ112" s="928"/>
    </row>
    <row r="113" spans="1:130" s="230" customFormat="1" ht="26.25" customHeight="1" x14ac:dyDescent="0.15">
      <c r="A113" s="954"/>
      <c r="B113" s="955"/>
      <c r="C113" s="923" t="s">
        <v>454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319198</v>
      </c>
      <c r="AB113" s="938"/>
      <c r="AC113" s="938"/>
      <c r="AD113" s="938"/>
      <c r="AE113" s="939"/>
      <c r="AF113" s="940">
        <v>314420</v>
      </c>
      <c r="AG113" s="938"/>
      <c r="AH113" s="938"/>
      <c r="AI113" s="938"/>
      <c r="AJ113" s="939"/>
      <c r="AK113" s="940">
        <v>294538</v>
      </c>
      <c r="AL113" s="938"/>
      <c r="AM113" s="938"/>
      <c r="AN113" s="938"/>
      <c r="AO113" s="939"/>
      <c r="AP113" s="941">
        <v>2.8</v>
      </c>
      <c r="AQ113" s="942"/>
      <c r="AR113" s="942"/>
      <c r="AS113" s="942"/>
      <c r="AT113" s="943"/>
      <c r="AU113" s="908"/>
      <c r="AV113" s="909"/>
      <c r="AW113" s="909"/>
      <c r="AX113" s="909"/>
      <c r="AY113" s="909"/>
      <c r="AZ113" s="922" t="s">
        <v>455</v>
      </c>
      <c r="BA113" s="923"/>
      <c r="BB113" s="923"/>
      <c r="BC113" s="923"/>
      <c r="BD113" s="923"/>
      <c r="BE113" s="923"/>
      <c r="BF113" s="923"/>
      <c r="BG113" s="923"/>
      <c r="BH113" s="923"/>
      <c r="BI113" s="923"/>
      <c r="BJ113" s="923"/>
      <c r="BK113" s="923"/>
      <c r="BL113" s="923"/>
      <c r="BM113" s="923"/>
      <c r="BN113" s="923"/>
      <c r="BO113" s="923"/>
      <c r="BP113" s="924"/>
      <c r="BQ113" s="925">
        <v>2485929</v>
      </c>
      <c r="BR113" s="926"/>
      <c r="BS113" s="926"/>
      <c r="BT113" s="926"/>
      <c r="BU113" s="926"/>
      <c r="BV113" s="926">
        <v>2999760</v>
      </c>
      <c r="BW113" s="926"/>
      <c r="BX113" s="926"/>
      <c r="BY113" s="926"/>
      <c r="BZ113" s="926"/>
      <c r="CA113" s="926">
        <v>2846278</v>
      </c>
      <c r="CB113" s="926"/>
      <c r="CC113" s="926"/>
      <c r="CD113" s="926"/>
      <c r="CE113" s="926"/>
      <c r="CF113" s="920">
        <v>27.4</v>
      </c>
      <c r="CG113" s="921"/>
      <c r="CH113" s="921"/>
      <c r="CI113" s="921"/>
      <c r="CJ113" s="921"/>
      <c r="CK113" s="948"/>
      <c r="CL113" s="949"/>
      <c r="CM113" s="922" t="s">
        <v>456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240</v>
      </c>
      <c r="DH113" s="959"/>
      <c r="DI113" s="959"/>
      <c r="DJ113" s="959"/>
      <c r="DK113" s="960"/>
      <c r="DL113" s="961" t="s">
        <v>398</v>
      </c>
      <c r="DM113" s="959"/>
      <c r="DN113" s="959"/>
      <c r="DO113" s="959"/>
      <c r="DP113" s="960"/>
      <c r="DQ113" s="961" t="s">
        <v>451</v>
      </c>
      <c r="DR113" s="959"/>
      <c r="DS113" s="959"/>
      <c r="DT113" s="959"/>
      <c r="DU113" s="960"/>
      <c r="DV113" s="962" t="s">
        <v>240</v>
      </c>
      <c r="DW113" s="963"/>
      <c r="DX113" s="963"/>
      <c r="DY113" s="963"/>
      <c r="DZ113" s="964"/>
    </row>
    <row r="114" spans="1:130" s="230" customFormat="1" ht="26.25" customHeight="1" x14ac:dyDescent="0.15">
      <c r="A114" s="954"/>
      <c r="B114" s="955"/>
      <c r="C114" s="923" t="s">
        <v>457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183164</v>
      </c>
      <c r="AB114" s="959"/>
      <c r="AC114" s="959"/>
      <c r="AD114" s="959"/>
      <c r="AE114" s="960"/>
      <c r="AF114" s="961">
        <v>295929</v>
      </c>
      <c r="AG114" s="959"/>
      <c r="AH114" s="959"/>
      <c r="AI114" s="959"/>
      <c r="AJ114" s="960"/>
      <c r="AK114" s="961">
        <v>305167</v>
      </c>
      <c r="AL114" s="959"/>
      <c r="AM114" s="959"/>
      <c r="AN114" s="959"/>
      <c r="AO114" s="960"/>
      <c r="AP114" s="962">
        <v>2.9</v>
      </c>
      <c r="AQ114" s="963"/>
      <c r="AR114" s="963"/>
      <c r="AS114" s="963"/>
      <c r="AT114" s="964"/>
      <c r="AU114" s="908"/>
      <c r="AV114" s="909"/>
      <c r="AW114" s="909"/>
      <c r="AX114" s="909"/>
      <c r="AY114" s="909"/>
      <c r="AZ114" s="922" t="s">
        <v>458</v>
      </c>
      <c r="BA114" s="923"/>
      <c r="BB114" s="923"/>
      <c r="BC114" s="923"/>
      <c r="BD114" s="923"/>
      <c r="BE114" s="923"/>
      <c r="BF114" s="923"/>
      <c r="BG114" s="923"/>
      <c r="BH114" s="923"/>
      <c r="BI114" s="923"/>
      <c r="BJ114" s="923"/>
      <c r="BK114" s="923"/>
      <c r="BL114" s="923"/>
      <c r="BM114" s="923"/>
      <c r="BN114" s="923"/>
      <c r="BO114" s="923"/>
      <c r="BP114" s="924"/>
      <c r="BQ114" s="925">
        <v>583936</v>
      </c>
      <c r="BR114" s="926"/>
      <c r="BS114" s="926"/>
      <c r="BT114" s="926"/>
      <c r="BU114" s="926"/>
      <c r="BV114" s="926">
        <v>465372</v>
      </c>
      <c r="BW114" s="926"/>
      <c r="BX114" s="926"/>
      <c r="BY114" s="926"/>
      <c r="BZ114" s="926"/>
      <c r="CA114" s="926">
        <v>337100</v>
      </c>
      <c r="CB114" s="926"/>
      <c r="CC114" s="926"/>
      <c r="CD114" s="926"/>
      <c r="CE114" s="926"/>
      <c r="CF114" s="920">
        <v>3.2</v>
      </c>
      <c r="CG114" s="921"/>
      <c r="CH114" s="921"/>
      <c r="CI114" s="921"/>
      <c r="CJ114" s="921"/>
      <c r="CK114" s="948"/>
      <c r="CL114" s="949"/>
      <c r="CM114" s="922" t="s">
        <v>459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398</v>
      </c>
      <c r="DM114" s="959"/>
      <c r="DN114" s="959"/>
      <c r="DO114" s="959"/>
      <c r="DP114" s="960"/>
      <c r="DQ114" s="961" t="s">
        <v>240</v>
      </c>
      <c r="DR114" s="959"/>
      <c r="DS114" s="959"/>
      <c r="DT114" s="959"/>
      <c r="DU114" s="960"/>
      <c r="DV114" s="962" t="s">
        <v>448</v>
      </c>
      <c r="DW114" s="963"/>
      <c r="DX114" s="963"/>
      <c r="DY114" s="963"/>
      <c r="DZ114" s="964"/>
    </row>
    <row r="115" spans="1:130" s="230" customFormat="1" ht="26.25" customHeight="1" x14ac:dyDescent="0.15">
      <c r="A115" s="954"/>
      <c r="B115" s="955"/>
      <c r="C115" s="923" t="s">
        <v>460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183188</v>
      </c>
      <c r="AB115" s="938"/>
      <c r="AC115" s="938"/>
      <c r="AD115" s="938"/>
      <c r="AE115" s="939"/>
      <c r="AF115" s="940">
        <v>182260</v>
      </c>
      <c r="AG115" s="938"/>
      <c r="AH115" s="938"/>
      <c r="AI115" s="938"/>
      <c r="AJ115" s="939"/>
      <c r="AK115" s="940">
        <v>161300</v>
      </c>
      <c r="AL115" s="938"/>
      <c r="AM115" s="938"/>
      <c r="AN115" s="938"/>
      <c r="AO115" s="939"/>
      <c r="AP115" s="941">
        <v>1.6</v>
      </c>
      <c r="AQ115" s="942"/>
      <c r="AR115" s="942"/>
      <c r="AS115" s="942"/>
      <c r="AT115" s="943"/>
      <c r="AU115" s="908"/>
      <c r="AV115" s="909"/>
      <c r="AW115" s="909"/>
      <c r="AX115" s="909"/>
      <c r="AY115" s="909"/>
      <c r="AZ115" s="922" t="s">
        <v>461</v>
      </c>
      <c r="BA115" s="923"/>
      <c r="BB115" s="923"/>
      <c r="BC115" s="923"/>
      <c r="BD115" s="923"/>
      <c r="BE115" s="923"/>
      <c r="BF115" s="923"/>
      <c r="BG115" s="923"/>
      <c r="BH115" s="923"/>
      <c r="BI115" s="923"/>
      <c r="BJ115" s="923"/>
      <c r="BK115" s="923"/>
      <c r="BL115" s="923"/>
      <c r="BM115" s="923"/>
      <c r="BN115" s="923"/>
      <c r="BO115" s="923"/>
      <c r="BP115" s="924"/>
      <c r="BQ115" s="925">
        <v>68832</v>
      </c>
      <c r="BR115" s="926"/>
      <c r="BS115" s="926"/>
      <c r="BT115" s="926"/>
      <c r="BU115" s="926"/>
      <c r="BV115" s="926">
        <v>85086</v>
      </c>
      <c r="BW115" s="926"/>
      <c r="BX115" s="926"/>
      <c r="BY115" s="926"/>
      <c r="BZ115" s="926"/>
      <c r="CA115" s="926">
        <v>102214</v>
      </c>
      <c r="CB115" s="926"/>
      <c r="CC115" s="926"/>
      <c r="CD115" s="926"/>
      <c r="CE115" s="926"/>
      <c r="CF115" s="920">
        <v>1</v>
      </c>
      <c r="CG115" s="921"/>
      <c r="CH115" s="921"/>
      <c r="CI115" s="921"/>
      <c r="CJ115" s="921"/>
      <c r="CK115" s="948"/>
      <c r="CL115" s="949"/>
      <c r="CM115" s="922" t="s">
        <v>462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398</v>
      </c>
      <c r="DH115" s="959"/>
      <c r="DI115" s="959"/>
      <c r="DJ115" s="959"/>
      <c r="DK115" s="960"/>
      <c r="DL115" s="961" t="s">
        <v>240</v>
      </c>
      <c r="DM115" s="959"/>
      <c r="DN115" s="959"/>
      <c r="DO115" s="959"/>
      <c r="DP115" s="960"/>
      <c r="DQ115" s="961" t="s">
        <v>398</v>
      </c>
      <c r="DR115" s="959"/>
      <c r="DS115" s="959"/>
      <c r="DT115" s="959"/>
      <c r="DU115" s="960"/>
      <c r="DV115" s="962" t="s">
        <v>448</v>
      </c>
      <c r="DW115" s="963"/>
      <c r="DX115" s="963"/>
      <c r="DY115" s="963"/>
      <c r="DZ115" s="964"/>
    </row>
    <row r="116" spans="1:130" s="230" customFormat="1" ht="26.25" customHeight="1" x14ac:dyDescent="0.15">
      <c r="A116" s="956"/>
      <c r="B116" s="957"/>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398</v>
      </c>
      <c r="AB116" s="959"/>
      <c r="AC116" s="959"/>
      <c r="AD116" s="959"/>
      <c r="AE116" s="960"/>
      <c r="AF116" s="961" t="s">
        <v>240</v>
      </c>
      <c r="AG116" s="959"/>
      <c r="AH116" s="959"/>
      <c r="AI116" s="959"/>
      <c r="AJ116" s="960"/>
      <c r="AK116" s="961" t="s">
        <v>398</v>
      </c>
      <c r="AL116" s="959"/>
      <c r="AM116" s="959"/>
      <c r="AN116" s="959"/>
      <c r="AO116" s="960"/>
      <c r="AP116" s="962" t="s">
        <v>240</v>
      </c>
      <c r="AQ116" s="963"/>
      <c r="AR116" s="963"/>
      <c r="AS116" s="963"/>
      <c r="AT116" s="964"/>
      <c r="AU116" s="908"/>
      <c r="AV116" s="909"/>
      <c r="AW116" s="909"/>
      <c r="AX116" s="909"/>
      <c r="AY116" s="909"/>
      <c r="AZ116" s="967" t="s">
        <v>464</v>
      </c>
      <c r="BA116" s="968"/>
      <c r="BB116" s="968"/>
      <c r="BC116" s="968"/>
      <c r="BD116" s="968"/>
      <c r="BE116" s="968"/>
      <c r="BF116" s="968"/>
      <c r="BG116" s="968"/>
      <c r="BH116" s="968"/>
      <c r="BI116" s="968"/>
      <c r="BJ116" s="968"/>
      <c r="BK116" s="968"/>
      <c r="BL116" s="968"/>
      <c r="BM116" s="968"/>
      <c r="BN116" s="968"/>
      <c r="BO116" s="968"/>
      <c r="BP116" s="969"/>
      <c r="BQ116" s="925" t="s">
        <v>240</v>
      </c>
      <c r="BR116" s="926"/>
      <c r="BS116" s="926"/>
      <c r="BT116" s="926"/>
      <c r="BU116" s="926"/>
      <c r="BV116" s="926" t="s">
        <v>398</v>
      </c>
      <c r="BW116" s="926"/>
      <c r="BX116" s="926"/>
      <c r="BY116" s="926"/>
      <c r="BZ116" s="926"/>
      <c r="CA116" s="926" t="s">
        <v>398</v>
      </c>
      <c r="CB116" s="926"/>
      <c r="CC116" s="926"/>
      <c r="CD116" s="926"/>
      <c r="CE116" s="926"/>
      <c r="CF116" s="920" t="s">
        <v>398</v>
      </c>
      <c r="CG116" s="921"/>
      <c r="CH116" s="921"/>
      <c r="CI116" s="921"/>
      <c r="CJ116" s="921"/>
      <c r="CK116" s="948"/>
      <c r="CL116" s="949"/>
      <c r="CM116" s="922" t="s">
        <v>465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240</v>
      </c>
      <c r="DH116" s="959"/>
      <c r="DI116" s="959"/>
      <c r="DJ116" s="959"/>
      <c r="DK116" s="960"/>
      <c r="DL116" s="961" t="s">
        <v>398</v>
      </c>
      <c r="DM116" s="959"/>
      <c r="DN116" s="959"/>
      <c r="DO116" s="959"/>
      <c r="DP116" s="960"/>
      <c r="DQ116" s="961" t="s">
        <v>240</v>
      </c>
      <c r="DR116" s="959"/>
      <c r="DS116" s="959"/>
      <c r="DT116" s="959"/>
      <c r="DU116" s="960"/>
      <c r="DV116" s="962" t="s">
        <v>398</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466</v>
      </c>
      <c r="Z117" s="894"/>
      <c r="AA117" s="978">
        <v>2433293</v>
      </c>
      <c r="AB117" s="979"/>
      <c r="AC117" s="979"/>
      <c r="AD117" s="979"/>
      <c r="AE117" s="980"/>
      <c r="AF117" s="981">
        <v>2701346</v>
      </c>
      <c r="AG117" s="979"/>
      <c r="AH117" s="979"/>
      <c r="AI117" s="979"/>
      <c r="AJ117" s="980"/>
      <c r="AK117" s="981">
        <v>2685156</v>
      </c>
      <c r="AL117" s="979"/>
      <c r="AM117" s="979"/>
      <c r="AN117" s="979"/>
      <c r="AO117" s="980"/>
      <c r="AP117" s="982"/>
      <c r="AQ117" s="983"/>
      <c r="AR117" s="983"/>
      <c r="AS117" s="983"/>
      <c r="AT117" s="984"/>
      <c r="AU117" s="908"/>
      <c r="AV117" s="909"/>
      <c r="AW117" s="909"/>
      <c r="AX117" s="909"/>
      <c r="AY117" s="909"/>
      <c r="AZ117" s="974" t="s">
        <v>467</v>
      </c>
      <c r="BA117" s="975"/>
      <c r="BB117" s="975"/>
      <c r="BC117" s="975"/>
      <c r="BD117" s="975"/>
      <c r="BE117" s="975"/>
      <c r="BF117" s="975"/>
      <c r="BG117" s="975"/>
      <c r="BH117" s="975"/>
      <c r="BI117" s="975"/>
      <c r="BJ117" s="975"/>
      <c r="BK117" s="975"/>
      <c r="BL117" s="975"/>
      <c r="BM117" s="975"/>
      <c r="BN117" s="975"/>
      <c r="BO117" s="975"/>
      <c r="BP117" s="976"/>
      <c r="BQ117" s="925" t="s">
        <v>451</v>
      </c>
      <c r="BR117" s="926"/>
      <c r="BS117" s="926"/>
      <c r="BT117" s="926"/>
      <c r="BU117" s="926"/>
      <c r="BV117" s="926" t="s">
        <v>451</v>
      </c>
      <c r="BW117" s="926"/>
      <c r="BX117" s="926"/>
      <c r="BY117" s="926"/>
      <c r="BZ117" s="926"/>
      <c r="CA117" s="926" t="s">
        <v>451</v>
      </c>
      <c r="CB117" s="926"/>
      <c r="CC117" s="926"/>
      <c r="CD117" s="926"/>
      <c r="CE117" s="926"/>
      <c r="CF117" s="920" t="s">
        <v>451</v>
      </c>
      <c r="CG117" s="921"/>
      <c r="CH117" s="921"/>
      <c r="CI117" s="921"/>
      <c r="CJ117" s="921"/>
      <c r="CK117" s="948"/>
      <c r="CL117" s="949"/>
      <c r="CM117" s="922" t="s">
        <v>468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451</v>
      </c>
      <c r="DH117" s="959"/>
      <c r="DI117" s="959"/>
      <c r="DJ117" s="959"/>
      <c r="DK117" s="960"/>
      <c r="DL117" s="961" t="s">
        <v>451</v>
      </c>
      <c r="DM117" s="959"/>
      <c r="DN117" s="959"/>
      <c r="DO117" s="959"/>
      <c r="DP117" s="960"/>
      <c r="DQ117" s="961" t="s">
        <v>451</v>
      </c>
      <c r="DR117" s="959"/>
      <c r="DS117" s="959"/>
      <c r="DT117" s="959"/>
      <c r="DU117" s="960"/>
      <c r="DV117" s="962" t="s">
        <v>451</v>
      </c>
      <c r="DW117" s="963"/>
      <c r="DX117" s="963"/>
      <c r="DY117" s="963"/>
      <c r="DZ117" s="964"/>
    </row>
    <row r="118" spans="1:130" s="230" customFormat="1" ht="26.25" customHeight="1" x14ac:dyDescent="0.15">
      <c r="A118" s="91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436</v>
      </c>
      <c r="AB118" s="893"/>
      <c r="AC118" s="893"/>
      <c r="AD118" s="893"/>
      <c r="AE118" s="894"/>
      <c r="AF118" s="892" t="s">
        <v>437</v>
      </c>
      <c r="AG118" s="893"/>
      <c r="AH118" s="893"/>
      <c r="AI118" s="893"/>
      <c r="AJ118" s="894"/>
      <c r="AK118" s="892" t="s">
        <v>313</v>
      </c>
      <c r="AL118" s="893"/>
      <c r="AM118" s="893"/>
      <c r="AN118" s="893"/>
      <c r="AO118" s="894"/>
      <c r="AP118" s="970" t="s">
        <v>438</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240</v>
      </c>
      <c r="BR118" s="1000"/>
      <c r="BS118" s="1000"/>
      <c r="BT118" s="1000"/>
      <c r="BU118" s="1000"/>
      <c r="BV118" s="1000" t="s">
        <v>470</v>
      </c>
      <c r="BW118" s="1000"/>
      <c r="BX118" s="1000"/>
      <c r="BY118" s="1000"/>
      <c r="BZ118" s="1000"/>
      <c r="CA118" s="1000" t="s">
        <v>471</v>
      </c>
      <c r="CB118" s="1000"/>
      <c r="CC118" s="1000"/>
      <c r="CD118" s="1000"/>
      <c r="CE118" s="1000"/>
      <c r="CF118" s="920" t="s">
        <v>472</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474</v>
      </c>
      <c r="DH118" s="959"/>
      <c r="DI118" s="959"/>
      <c r="DJ118" s="959"/>
      <c r="DK118" s="960"/>
      <c r="DL118" s="961" t="s">
        <v>475</v>
      </c>
      <c r="DM118" s="959"/>
      <c r="DN118" s="959"/>
      <c r="DO118" s="959"/>
      <c r="DP118" s="960"/>
      <c r="DQ118" s="961" t="s">
        <v>476</v>
      </c>
      <c r="DR118" s="959"/>
      <c r="DS118" s="959"/>
      <c r="DT118" s="959"/>
      <c r="DU118" s="960"/>
      <c r="DV118" s="962" t="s">
        <v>477</v>
      </c>
      <c r="DW118" s="963"/>
      <c r="DX118" s="963"/>
      <c r="DY118" s="963"/>
      <c r="DZ118" s="964"/>
    </row>
    <row r="119" spans="1:130" s="230" customFormat="1" ht="26.25" customHeight="1" x14ac:dyDescent="0.15">
      <c r="A119" s="1056" t="s">
        <v>442</v>
      </c>
      <c r="B119" s="947"/>
      <c r="C119" s="929" t="s">
        <v>443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162154</v>
      </c>
      <c r="AB119" s="900"/>
      <c r="AC119" s="900"/>
      <c r="AD119" s="900"/>
      <c r="AE119" s="901"/>
      <c r="AF119" s="902">
        <v>161226</v>
      </c>
      <c r="AG119" s="900"/>
      <c r="AH119" s="900"/>
      <c r="AI119" s="900"/>
      <c r="AJ119" s="901"/>
      <c r="AK119" s="902">
        <v>161300</v>
      </c>
      <c r="AL119" s="900"/>
      <c r="AM119" s="900"/>
      <c r="AN119" s="900"/>
      <c r="AO119" s="901"/>
      <c r="AP119" s="903">
        <v>1.6</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478</v>
      </c>
      <c r="BP119" s="1005"/>
      <c r="BQ119" s="999">
        <v>29321402</v>
      </c>
      <c r="BR119" s="1000"/>
      <c r="BS119" s="1000"/>
      <c r="BT119" s="1000"/>
      <c r="BU119" s="1000"/>
      <c r="BV119" s="1000">
        <v>28757847</v>
      </c>
      <c r="BW119" s="1000"/>
      <c r="BX119" s="1000"/>
      <c r="BY119" s="1000"/>
      <c r="BZ119" s="1000"/>
      <c r="CA119" s="1000">
        <v>26884313</v>
      </c>
      <c r="CB119" s="1000"/>
      <c r="CC119" s="1000"/>
      <c r="CD119" s="1000"/>
      <c r="CE119" s="1000"/>
      <c r="CF119" s="1001"/>
      <c r="CG119" s="1002"/>
      <c r="CH119" s="1002"/>
      <c r="CI119" s="1002"/>
      <c r="CJ119" s="1003"/>
      <c r="CK119" s="950"/>
      <c r="CL119" s="951"/>
      <c r="CM119" s="973" t="s">
        <v>479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20429</v>
      </c>
      <c r="DH119" s="986"/>
      <c r="DI119" s="986"/>
      <c r="DJ119" s="986"/>
      <c r="DK119" s="987"/>
      <c r="DL119" s="985" t="s">
        <v>448</v>
      </c>
      <c r="DM119" s="986"/>
      <c r="DN119" s="986"/>
      <c r="DO119" s="986"/>
      <c r="DP119" s="987"/>
      <c r="DQ119" s="985" t="s">
        <v>472</v>
      </c>
      <c r="DR119" s="986"/>
      <c r="DS119" s="986"/>
      <c r="DT119" s="986"/>
      <c r="DU119" s="987"/>
      <c r="DV119" s="988" t="s">
        <v>240</v>
      </c>
      <c r="DW119" s="989"/>
      <c r="DX119" s="989"/>
      <c r="DY119" s="989"/>
      <c r="DZ119" s="990"/>
    </row>
    <row r="120" spans="1:130" s="230" customFormat="1" ht="26.25" customHeight="1" x14ac:dyDescent="0.15">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448</v>
      </c>
      <c r="AB120" s="959"/>
      <c r="AC120" s="959"/>
      <c r="AD120" s="959"/>
      <c r="AE120" s="960"/>
      <c r="AF120" s="961" t="s">
        <v>477</v>
      </c>
      <c r="AG120" s="959"/>
      <c r="AH120" s="959"/>
      <c r="AI120" s="959"/>
      <c r="AJ120" s="960"/>
      <c r="AK120" s="961" t="s">
        <v>472</v>
      </c>
      <c r="AL120" s="959"/>
      <c r="AM120" s="959"/>
      <c r="AN120" s="959"/>
      <c r="AO120" s="960"/>
      <c r="AP120" s="962" t="s">
        <v>240</v>
      </c>
      <c r="AQ120" s="963"/>
      <c r="AR120" s="963"/>
      <c r="AS120" s="963"/>
      <c r="AT120" s="964"/>
      <c r="AU120" s="991" t="s">
        <v>480</v>
      </c>
      <c r="AV120" s="992"/>
      <c r="AW120" s="992"/>
      <c r="AX120" s="992"/>
      <c r="AY120" s="993"/>
      <c r="AZ120" s="929" t="s">
        <v>481</v>
      </c>
      <c r="BA120" s="897"/>
      <c r="BB120" s="897"/>
      <c r="BC120" s="897"/>
      <c r="BD120" s="897"/>
      <c r="BE120" s="897"/>
      <c r="BF120" s="897"/>
      <c r="BG120" s="897"/>
      <c r="BH120" s="897"/>
      <c r="BI120" s="897"/>
      <c r="BJ120" s="897"/>
      <c r="BK120" s="897"/>
      <c r="BL120" s="897"/>
      <c r="BM120" s="897"/>
      <c r="BN120" s="897"/>
      <c r="BO120" s="897"/>
      <c r="BP120" s="898"/>
      <c r="BQ120" s="930">
        <v>4346863</v>
      </c>
      <c r="BR120" s="931"/>
      <c r="BS120" s="931"/>
      <c r="BT120" s="931"/>
      <c r="BU120" s="931"/>
      <c r="BV120" s="931">
        <v>4763479</v>
      </c>
      <c r="BW120" s="931"/>
      <c r="BX120" s="931"/>
      <c r="BY120" s="931"/>
      <c r="BZ120" s="931"/>
      <c r="CA120" s="931">
        <v>5191643</v>
      </c>
      <c r="CB120" s="931"/>
      <c r="CC120" s="931"/>
      <c r="CD120" s="931"/>
      <c r="CE120" s="931"/>
      <c r="CF120" s="944">
        <v>50</v>
      </c>
      <c r="CG120" s="945"/>
      <c r="CH120" s="945"/>
      <c r="CI120" s="945"/>
      <c r="CJ120" s="945"/>
      <c r="CK120" s="1006" t="s">
        <v>482</v>
      </c>
      <c r="CL120" s="1007"/>
      <c r="CM120" s="1007"/>
      <c r="CN120" s="1007"/>
      <c r="CO120" s="1008"/>
      <c r="CP120" s="1014" t="s">
        <v>414</v>
      </c>
      <c r="CQ120" s="1015"/>
      <c r="CR120" s="1015"/>
      <c r="CS120" s="1015"/>
      <c r="CT120" s="1015"/>
      <c r="CU120" s="1015"/>
      <c r="CV120" s="1015"/>
      <c r="CW120" s="1015"/>
      <c r="CX120" s="1015"/>
      <c r="CY120" s="1015"/>
      <c r="CZ120" s="1015"/>
      <c r="DA120" s="1015"/>
      <c r="DB120" s="1015"/>
      <c r="DC120" s="1015"/>
      <c r="DD120" s="1015"/>
      <c r="DE120" s="1015"/>
      <c r="DF120" s="1016"/>
      <c r="DG120" s="930">
        <v>4917211</v>
      </c>
      <c r="DH120" s="931"/>
      <c r="DI120" s="931"/>
      <c r="DJ120" s="931"/>
      <c r="DK120" s="931"/>
      <c r="DL120" s="931">
        <v>4316449</v>
      </c>
      <c r="DM120" s="931"/>
      <c r="DN120" s="931"/>
      <c r="DO120" s="931"/>
      <c r="DP120" s="931"/>
      <c r="DQ120" s="931">
        <v>3840530</v>
      </c>
      <c r="DR120" s="931"/>
      <c r="DS120" s="931"/>
      <c r="DT120" s="931"/>
      <c r="DU120" s="931"/>
      <c r="DV120" s="932">
        <v>37</v>
      </c>
      <c r="DW120" s="932"/>
      <c r="DX120" s="932"/>
      <c r="DY120" s="932"/>
      <c r="DZ120" s="933"/>
    </row>
    <row r="121" spans="1:130" s="230" customFormat="1" ht="26.25" customHeight="1" x14ac:dyDescent="0.15">
      <c r="A121" s="1057"/>
      <c r="B121" s="949"/>
      <c r="C121" s="974" t="s">
        <v>483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471</v>
      </c>
      <c r="AB121" s="959"/>
      <c r="AC121" s="959"/>
      <c r="AD121" s="959"/>
      <c r="AE121" s="960"/>
      <c r="AF121" s="961" t="s">
        <v>448</v>
      </c>
      <c r="AG121" s="959"/>
      <c r="AH121" s="959"/>
      <c r="AI121" s="959"/>
      <c r="AJ121" s="960"/>
      <c r="AK121" s="961" t="s">
        <v>484</v>
      </c>
      <c r="AL121" s="959"/>
      <c r="AM121" s="959"/>
      <c r="AN121" s="959"/>
      <c r="AO121" s="960"/>
      <c r="AP121" s="962" t="s">
        <v>476</v>
      </c>
      <c r="AQ121" s="963"/>
      <c r="AR121" s="963"/>
      <c r="AS121" s="963"/>
      <c r="AT121" s="964"/>
      <c r="AU121" s="994"/>
      <c r="AV121" s="995"/>
      <c r="AW121" s="995"/>
      <c r="AX121" s="995"/>
      <c r="AY121" s="996"/>
      <c r="AZ121" s="922" t="s">
        <v>485</v>
      </c>
      <c r="BA121" s="923"/>
      <c r="BB121" s="923"/>
      <c r="BC121" s="923"/>
      <c r="BD121" s="923"/>
      <c r="BE121" s="923"/>
      <c r="BF121" s="923"/>
      <c r="BG121" s="923"/>
      <c r="BH121" s="923"/>
      <c r="BI121" s="923"/>
      <c r="BJ121" s="923"/>
      <c r="BK121" s="923"/>
      <c r="BL121" s="923"/>
      <c r="BM121" s="923"/>
      <c r="BN121" s="923"/>
      <c r="BO121" s="923"/>
      <c r="BP121" s="924"/>
      <c r="BQ121" s="925">
        <v>4084438</v>
      </c>
      <c r="BR121" s="926"/>
      <c r="BS121" s="926"/>
      <c r="BT121" s="926"/>
      <c r="BU121" s="926"/>
      <c r="BV121" s="926">
        <v>4109546</v>
      </c>
      <c r="BW121" s="926"/>
      <c r="BX121" s="926"/>
      <c r="BY121" s="926"/>
      <c r="BZ121" s="926"/>
      <c r="CA121" s="926">
        <v>4359880</v>
      </c>
      <c r="CB121" s="926"/>
      <c r="CC121" s="926"/>
      <c r="CD121" s="926"/>
      <c r="CE121" s="926"/>
      <c r="CF121" s="920">
        <v>42</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v>5206</v>
      </c>
      <c r="DH121" s="926"/>
      <c r="DI121" s="926"/>
      <c r="DJ121" s="926"/>
      <c r="DK121" s="926"/>
      <c r="DL121" s="926">
        <v>41057</v>
      </c>
      <c r="DM121" s="926"/>
      <c r="DN121" s="926"/>
      <c r="DO121" s="926"/>
      <c r="DP121" s="926"/>
      <c r="DQ121" s="926">
        <v>3058</v>
      </c>
      <c r="DR121" s="926"/>
      <c r="DS121" s="926"/>
      <c r="DT121" s="926"/>
      <c r="DU121" s="926"/>
      <c r="DV121" s="927">
        <v>0</v>
      </c>
      <c r="DW121" s="927"/>
      <c r="DX121" s="927"/>
      <c r="DY121" s="927"/>
      <c r="DZ121" s="928"/>
    </row>
    <row r="122" spans="1:130" s="230" customFormat="1" ht="26.25" customHeight="1" x14ac:dyDescent="0.15">
      <c r="A122" s="1057"/>
      <c r="B122" s="949"/>
      <c r="C122" s="922" t="s">
        <v>459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240</v>
      </c>
      <c r="AB122" s="959"/>
      <c r="AC122" s="959"/>
      <c r="AD122" s="959"/>
      <c r="AE122" s="960"/>
      <c r="AF122" s="961" t="s">
        <v>240</v>
      </c>
      <c r="AG122" s="959"/>
      <c r="AH122" s="959"/>
      <c r="AI122" s="959"/>
      <c r="AJ122" s="960"/>
      <c r="AK122" s="961" t="s">
        <v>477</v>
      </c>
      <c r="AL122" s="959"/>
      <c r="AM122" s="959"/>
      <c r="AN122" s="959"/>
      <c r="AO122" s="960"/>
      <c r="AP122" s="962" t="s">
        <v>477</v>
      </c>
      <c r="AQ122" s="963"/>
      <c r="AR122" s="963"/>
      <c r="AS122" s="963"/>
      <c r="AT122" s="964"/>
      <c r="AU122" s="994"/>
      <c r="AV122" s="995"/>
      <c r="AW122" s="995"/>
      <c r="AX122" s="995"/>
      <c r="AY122" s="996"/>
      <c r="AZ122" s="973" t="s">
        <v>486</v>
      </c>
      <c r="BA122" s="965"/>
      <c r="BB122" s="965"/>
      <c r="BC122" s="965"/>
      <c r="BD122" s="965"/>
      <c r="BE122" s="965"/>
      <c r="BF122" s="965"/>
      <c r="BG122" s="965"/>
      <c r="BH122" s="965"/>
      <c r="BI122" s="965"/>
      <c r="BJ122" s="965"/>
      <c r="BK122" s="965"/>
      <c r="BL122" s="965"/>
      <c r="BM122" s="965"/>
      <c r="BN122" s="965"/>
      <c r="BO122" s="965"/>
      <c r="BP122" s="966"/>
      <c r="BQ122" s="999">
        <v>18825069</v>
      </c>
      <c r="BR122" s="1000"/>
      <c r="BS122" s="1000"/>
      <c r="BT122" s="1000"/>
      <c r="BU122" s="1000"/>
      <c r="BV122" s="1000">
        <v>18752323</v>
      </c>
      <c r="BW122" s="1000"/>
      <c r="BX122" s="1000"/>
      <c r="BY122" s="1000"/>
      <c r="BZ122" s="1000"/>
      <c r="CA122" s="1000">
        <v>17874109</v>
      </c>
      <c r="CB122" s="1000"/>
      <c r="CC122" s="1000"/>
      <c r="CD122" s="1000"/>
      <c r="CE122" s="1000"/>
      <c r="CF122" s="1017">
        <v>172.2</v>
      </c>
      <c r="CG122" s="1018"/>
      <c r="CH122" s="1018"/>
      <c r="CI122" s="1018"/>
      <c r="CJ122" s="1018"/>
      <c r="CK122" s="1009"/>
      <c r="CL122" s="1010"/>
      <c r="CM122" s="1010"/>
      <c r="CN122" s="1010"/>
      <c r="CO122" s="1011"/>
      <c r="CP122" s="1019" t="s">
        <v>487</v>
      </c>
      <c r="CQ122" s="1020"/>
      <c r="CR122" s="1020"/>
      <c r="CS122" s="1020"/>
      <c r="CT122" s="1020"/>
      <c r="CU122" s="1020"/>
      <c r="CV122" s="1020"/>
      <c r="CW122" s="1020"/>
      <c r="CX122" s="1020"/>
      <c r="CY122" s="1020"/>
      <c r="CZ122" s="1020"/>
      <c r="DA122" s="1020"/>
      <c r="DB122" s="1020"/>
      <c r="DC122" s="1020"/>
      <c r="DD122" s="1020"/>
      <c r="DE122" s="1020"/>
      <c r="DF122" s="1021"/>
      <c r="DG122" s="925" t="s">
        <v>240</v>
      </c>
      <c r="DH122" s="926"/>
      <c r="DI122" s="926"/>
      <c r="DJ122" s="926"/>
      <c r="DK122" s="926"/>
      <c r="DL122" s="926" t="s">
        <v>476</v>
      </c>
      <c r="DM122" s="926"/>
      <c r="DN122" s="926"/>
      <c r="DO122" s="926"/>
      <c r="DP122" s="926"/>
      <c r="DQ122" s="926" t="s">
        <v>484</v>
      </c>
      <c r="DR122" s="926"/>
      <c r="DS122" s="926"/>
      <c r="DT122" s="926"/>
      <c r="DU122" s="926"/>
      <c r="DV122" s="927" t="s">
        <v>240</v>
      </c>
      <c r="DW122" s="927"/>
      <c r="DX122" s="927"/>
      <c r="DY122" s="927"/>
      <c r="DZ122" s="928"/>
    </row>
    <row r="123" spans="1:130" s="230" customFormat="1" ht="26.25" customHeight="1" x14ac:dyDescent="0.15">
      <c r="A123" s="1057"/>
      <c r="B123" s="949"/>
      <c r="C123" s="922" t="s">
        <v>465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474</v>
      </c>
      <c r="AB123" s="959"/>
      <c r="AC123" s="959"/>
      <c r="AD123" s="959"/>
      <c r="AE123" s="960"/>
      <c r="AF123" s="961" t="s">
        <v>484</v>
      </c>
      <c r="AG123" s="959"/>
      <c r="AH123" s="959"/>
      <c r="AI123" s="959"/>
      <c r="AJ123" s="960"/>
      <c r="AK123" s="961" t="s">
        <v>484</v>
      </c>
      <c r="AL123" s="959"/>
      <c r="AM123" s="959"/>
      <c r="AN123" s="959"/>
      <c r="AO123" s="960"/>
      <c r="AP123" s="962" t="s">
        <v>240</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488</v>
      </c>
      <c r="BP123" s="1005"/>
      <c r="BQ123" s="1063">
        <v>27256370</v>
      </c>
      <c r="BR123" s="1064"/>
      <c r="BS123" s="1064"/>
      <c r="BT123" s="1064"/>
      <c r="BU123" s="1064"/>
      <c r="BV123" s="1064">
        <v>27625348</v>
      </c>
      <c r="BW123" s="1064"/>
      <c r="BX123" s="1064"/>
      <c r="BY123" s="1064"/>
      <c r="BZ123" s="1064"/>
      <c r="CA123" s="1064">
        <v>27425632</v>
      </c>
      <c r="CB123" s="1064"/>
      <c r="CC123" s="1064"/>
      <c r="CD123" s="1064"/>
      <c r="CE123" s="1064"/>
      <c r="CF123" s="1001"/>
      <c r="CG123" s="1002"/>
      <c r="CH123" s="1002"/>
      <c r="CI123" s="1002"/>
      <c r="CJ123" s="1003"/>
      <c r="CK123" s="1009"/>
      <c r="CL123" s="1010"/>
      <c r="CM123" s="1010"/>
      <c r="CN123" s="1010"/>
      <c r="CO123" s="1011"/>
      <c r="CP123" s="1019" t="s">
        <v>489</v>
      </c>
      <c r="CQ123" s="1020"/>
      <c r="CR123" s="1020"/>
      <c r="CS123" s="1020"/>
      <c r="CT123" s="1020"/>
      <c r="CU123" s="1020"/>
      <c r="CV123" s="1020"/>
      <c r="CW123" s="1020"/>
      <c r="CX123" s="1020"/>
      <c r="CY123" s="1020"/>
      <c r="CZ123" s="1020"/>
      <c r="DA123" s="1020"/>
      <c r="DB123" s="1020"/>
      <c r="DC123" s="1020"/>
      <c r="DD123" s="1020"/>
      <c r="DE123" s="1020"/>
      <c r="DF123" s="1021"/>
      <c r="DG123" s="958" t="s">
        <v>474</v>
      </c>
      <c r="DH123" s="959"/>
      <c r="DI123" s="959"/>
      <c r="DJ123" s="959"/>
      <c r="DK123" s="960"/>
      <c r="DL123" s="961" t="s">
        <v>470</v>
      </c>
      <c r="DM123" s="959"/>
      <c r="DN123" s="959"/>
      <c r="DO123" s="959"/>
      <c r="DP123" s="960"/>
      <c r="DQ123" s="961" t="s">
        <v>240</v>
      </c>
      <c r="DR123" s="959"/>
      <c r="DS123" s="959"/>
      <c r="DT123" s="959"/>
      <c r="DU123" s="960"/>
      <c r="DV123" s="962" t="s">
        <v>472</v>
      </c>
      <c r="DW123" s="963"/>
      <c r="DX123" s="963"/>
      <c r="DY123" s="963"/>
      <c r="DZ123" s="964"/>
    </row>
    <row r="124" spans="1:130" s="230" customFormat="1" ht="26.25" customHeight="1" thickBot="1" x14ac:dyDescent="0.2">
      <c r="A124" s="1057"/>
      <c r="B124" s="949"/>
      <c r="C124" s="922" t="s">
        <v>468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240</v>
      </c>
      <c r="AB124" s="959"/>
      <c r="AC124" s="959"/>
      <c r="AD124" s="959"/>
      <c r="AE124" s="960"/>
      <c r="AF124" s="961" t="s">
        <v>474</v>
      </c>
      <c r="AG124" s="959"/>
      <c r="AH124" s="959"/>
      <c r="AI124" s="959"/>
      <c r="AJ124" s="960"/>
      <c r="AK124" s="961" t="s">
        <v>448</v>
      </c>
      <c r="AL124" s="959"/>
      <c r="AM124" s="959"/>
      <c r="AN124" s="959"/>
      <c r="AO124" s="960"/>
      <c r="AP124" s="962" t="s">
        <v>475</v>
      </c>
      <c r="AQ124" s="963"/>
      <c r="AR124" s="963"/>
      <c r="AS124" s="963"/>
      <c r="AT124" s="964"/>
      <c r="AU124" s="1059" t="s">
        <v>490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21</v>
      </c>
      <c r="BR124" s="1027"/>
      <c r="BS124" s="1027"/>
      <c r="BT124" s="1027"/>
      <c r="BU124" s="1027"/>
      <c r="BV124" s="1027">
        <v>10.6</v>
      </c>
      <c r="BW124" s="1027"/>
      <c r="BX124" s="1027"/>
      <c r="BY124" s="1027"/>
      <c r="BZ124" s="1027"/>
      <c r="CA124" s="1027" t="s">
        <v>240</v>
      </c>
      <c r="CB124" s="1027"/>
      <c r="CC124" s="1027"/>
      <c r="CD124" s="1027"/>
      <c r="CE124" s="1027"/>
      <c r="CF124" s="1028"/>
      <c r="CG124" s="1029"/>
      <c r="CH124" s="1029"/>
      <c r="CI124" s="1029"/>
      <c r="CJ124" s="1030"/>
      <c r="CK124" s="1012"/>
      <c r="CL124" s="1012"/>
      <c r="CM124" s="1012"/>
      <c r="CN124" s="1012"/>
      <c r="CO124" s="1013"/>
      <c r="CP124" s="1019" t="s">
        <v>491</v>
      </c>
      <c r="CQ124" s="1020"/>
      <c r="CR124" s="1020"/>
      <c r="CS124" s="1020"/>
      <c r="CT124" s="1020"/>
      <c r="CU124" s="1020"/>
      <c r="CV124" s="1020"/>
      <c r="CW124" s="1020"/>
      <c r="CX124" s="1020"/>
      <c r="CY124" s="1020"/>
      <c r="CZ124" s="1020"/>
      <c r="DA124" s="1020"/>
      <c r="DB124" s="1020"/>
      <c r="DC124" s="1020"/>
      <c r="DD124" s="1020"/>
      <c r="DE124" s="1020"/>
      <c r="DF124" s="1021"/>
      <c r="DG124" s="1004" t="s">
        <v>240</v>
      </c>
      <c r="DH124" s="986"/>
      <c r="DI124" s="986"/>
      <c r="DJ124" s="986"/>
      <c r="DK124" s="987"/>
      <c r="DL124" s="985" t="s">
        <v>470</v>
      </c>
      <c r="DM124" s="986"/>
      <c r="DN124" s="986"/>
      <c r="DO124" s="986"/>
      <c r="DP124" s="987"/>
      <c r="DQ124" s="985" t="s">
        <v>240</v>
      </c>
      <c r="DR124" s="986"/>
      <c r="DS124" s="986"/>
      <c r="DT124" s="986"/>
      <c r="DU124" s="987"/>
      <c r="DV124" s="988" t="s">
        <v>477</v>
      </c>
      <c r="DW124" s="989"/>
      <c r="DX124" s="989"/>
      <c r="DY124" s="989"/>
      <c r="DZ124" s="990"/>
    </row>
    <row r="125" spans="1:130" s="230" customFormat="1" ht="26.25" customHeight="1" x14ac:dyDescent="0.15">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472</v>
      </c>
      <c r="AB125" s="959"/>
      <c r="AC125" s="959"/>
      <c r="AD125" s="959"/>
      <c r="AE125" s="960"/>
      <c r="AF125" s="961" t="s">
        <v>240</v>
      </c>
      <c r="AG125" s="959"/>
      <c r="AH125" s="959"/>
      <c r="AI125" s="959"/>
      <c r="AJ125" s="960"/>
      <c r="AK125" s="961" t="s">
        <v>477</v>
      </c>
      <c r="AL125" s="959"/>
      <c r="AM125" s="959"/>
      <c r="AN125" s="959"/>
      <c r="AO125" s="960"/>
      <c r="AP125" s="962" t="s">
        <v>471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492</v>
      </c>
      <c r="CL125" s="1007"/>
      <c r="CM125" s="1007"/>
      <c r="CN125" s="1007"/>
      <c r="CO125" s="1008"/>
      <c r="CP125" s="929" t="s">
        <v>493</v>
      </c>
      <c r="CQ125" s="897"/>
      <c r="CR125" s="897"/>
      <c r="CS125" s="897"/>
      <c r="CT125" s="897"/>
      <c r="CU125" s="897"/>
      <c r="CV125" s="897"/>
      <c r="CW125" s="897"/>
      <c r="CX125" s="897"/>
      <c r="CY125" s="897"/>
      <c r="CZ125" s="897"/>
      <c r="DA125" s="897"/>
      <c r="DB125" s="897"/>
      <c r="DC125" s="897"/>
      <c r="DD125" s="897"/>
      <c r="DE125" s="897"/>
      <c r="DF125" s="898"/>
      <c r="DG125" s="930" t="s">
        <v>475</v>
      </c>
      <c r="DH125" s="931"/>
      <c r="DI125" s="931"/>
      <c r="DJ125" s="931"/>
      <c r="DK125" s="931"/>
      <c r="DL125" s="931" t="s">
        <v>240</v>
      </c>
      <c r="DM125" s="931"/>
      <c r="DN125" s="931"/>
      <c r="DO125" s="931"/>
      <c r="DP125" s="931"/>
      <c r="DQ125" s="931" t="s">
        <v>240</v>
      </c>
      <c r="DR125" s="931"/>
      <c r="DS125" s="931"/>
      <c r="DT125" s="931"/>
      <c r="DU125" s="931"/>
      <c r="DV125" s="932" t="s">
        <v>240</v>
      </c>
      <c r="DW125" s="932"/>
      <c r="DX125" s="932"/>
      <c r="DY125" s="932"/>
      <c r="DZ125" s="933"/>
    </row>
    <row r="126" spans="1:130" s="230" customFormat="1" ht="26.25" customHeight="1" thickBot="1" x14ac:dyDescent="0.2">
      <c r="A126" s="1057"/>
      <c r="B126" s="949"/>
      <c r="C126" s="922" t="s">
        <v>479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21034</v>
      </c>
      <c r="AB126" s="959"/>
      <c r="AC126" s="959"/>
      <c r="AD126" s="959"/>
      <c r="AE126" s="960"/>
      <c r="AF126" s="961">
        <v>21034</v>
      </c>
      <c r="AG126" s="959"/>
      <c r="AH126" s="959"/>
      <c r="AI126" s="959"/>
      <c r="AJ126" s="960"/>
      <c r="AK126" s="961" t="s">
        <v>470</v>
      </c>
      <c r="AL126" s="959"/>
      <c r="AM126" s="959"/>
      <c r="AN126" s="959"/>
      <c r="AO126" s="960"/>
      <c r="AP126" s="962" t="s">
        <v>240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494</v>
      </c>
      <c r="CQ126" s="923"/>
      <c r="CR126" s="923"/>
      <c r="CS126" s="923"/>
      <c r="CT126" s="923"/>
      <c r="CU126" s="923"/>
      <c r="CV126" s="923"/>
      <c r="CW126" s="923"/>
      <c r="CX126" s="923"/>
      <c r="CY126" s="923"/>
      <c r="CZ126" s="923"/>
      <c r="DA126" s="923"/>
      <c r="DB126" s="923"/>
      <c r="DC126" s="923"/>
      <c r="DD126" s="923"/>
      <c r="DE126" s="923"/>
      <c r="DF126" s="924"/>
      <c r="DG126" s="925">
        <v>68832</v>
      </c>
      <c r="DH126" s="926"/>
      <c r="DI126" s="926"/>
      <c r="DJ126" s="926"/>
      <c r="DK126" s="926"/>
      <c r="DL126" s="926">
        <v>85086</v>
      </c>
      <c r="DM126" s="926"/>
      <c r="DN126" s="926"/>
      <c r="DO126" s="926"/>
      <c r="DP126" s="926"/>
      <c r="DQ126" s="926">
        <v>102214</v>
      </c>
      <c r="DR126" s="926"/>
      <c r="DS126" s="926"/>
      <c r="DT126" s="926"/>
      <c r="DU126" s="926"/>
      <c r="DV126" s="927">
        <v>1</v>
      </c>
      <c r="DW126" s="927"/>
      <c r="DX126" s="927"/>
      <c r="DY126" s="927"/>
      <c r="DZ126" s="928"/>
    </row>
    <row r="127" spans="1:130" s="230" customFormat="1" ht="26.25" customHeight="1" x14ac:dyDescent="0.15">
      <c r="A127" s="1058"/>
      <c r="B127" s="951"/>
      <c r="C127" s="973" t="s">
        <v>495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240</v>
      </c>
      <c r="AB127" s="959"/>
      <c r="AC127" s="959"/>
      <c r="AD127" s="959"/>
      <c r="AE127" s="960"/>
      <c r="AF127" s="961" t="s">
        <v>448</v>
      </c>
      <c r="AG127" s="959"/>
      <c r="AH127" s="959"/>
      <c r="AI127" s="959"/>
      <c r="AJ127" s="960"/>
      <c r="AK127" s="961" t="s">
        <v>496</v>
      </c>
      <c r="AL127" s="959"/>
      <c r="AM127" s="959"/>
      <c r="AN127" s="959"/>
      <c r="AO127" s="960"/>
      <c r="AP127" s="962" t="s">
        <v>240</v>
      </c>
      <c r="AQ127" s="963"/>
      <c r="AR127" s="963"/>
      <c r="AS127" s="963"/>
      <c r="AT127" s="964"/>
      <c r="AU127" s="232"/>
      <c r="AV127" s="232"/>
      <c r="AW127" s="232"/>
      <c r="AX127" s="1031" t="s">
        <v>497</v>
      </c>
      <c r="AY127" s="1032"/>
      <c r="AZ127" s="1032"/>
      <c r="BA127" s="1032"/>
      <c r="BB127" s="1032"/>
      <c r="BC127" s="1032"/>
      <c r="BD127" s="1032"/>
      <c r="BE127" s="1033"/>
      <c r="BF127" s="1034" t="s">
        <v>498</v>
      </c>
      <c r="BG127" s="1032"/>
      <c r="BH127" s="1032"/>
      <c r="BI127" s="1032"/>
      <c r="BJ127" s="1032"/>
      <c r="BK127" s="1032"/>
      <c r="BL127" s="1033"/>
      <c r="BM127" s="1034" t="s">
        <v>499</v>
      </c>
      <c r="BN127" s="1032"/>
      <c r="BO127" s="1032"/>
      <c r="BP127" s="1032"/>
      <c r="BQ127" s="1032"/>
      <c r="BR127" s="1032"/>
      <c r="BS127" s="1033"/>
      <c r="BT127" s="1034" t="s">
        <v>500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501</v>
      </c>
      <c r="CQ127" s="923"/>
      <c r="CR127" s="923"/>
      <c r="CS127" s="923"/>
      <c r="CT127" s="923"/>
      <c r="CU127" s="923"/>
      <c r="CV127" s="923"/>
      <c r="CW127" s="923"/>
      <c r="CX127" s="923"/>
      <c r="CY127" s="923"/>
      <c r="CZ127" s="923"/>
      <c r="DA127" s="923"/>
      <c r="DB127" s="923"/>
      <c r="DC127" s="923"/>
      <c r="DD127" s="923"/>
      <c r="DE127" s="923"/>
      <c r="DF127" s="924"/>
      <c r="DG127" s="925" t="s">
        <v>477</v>
      </c>
      <c r="DH127" s="926"/>
      <c r="DI127" s="926"/>
      <c r="DJ127" s="926"/>
      <c r="DK127" s="926"/>
      <c r="DL127" s="926" t="s">
        <v>476</v>
      </c>
      <c r="DM127" s="926"/>
      <c r="DN127" s="926"/>
      <c r="DO127" s="926"/>
      <c r="DP127" s="926"/>
      <c r="DQ127" s="926" t="s">
        <v>448</v>
      </c>
      <c r="DR127" s="926"/>
      <c r="DS127" s="926"/>
      <c r="DT127" s="926"/>
      <c r="DU127" s="926"/>
      <c r="DV127" s="927" t="s">
        <v>240</v>
      </c>
      <c r="DW127" s="927"/>
      <c r="DX127" s="927"/>
      <c r="DY127" s="927"/>
      <c r="DZ127" s="928"/>
    </row>
    <row r="128" spans="1:130" s="230" customFormat="1" ht="26.25" customHeight="1" thickBot="1" x14ac:dyDescent="0.2">
      <c r="A128" s="1041" t="s">
        <v>502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503</v>
      </c>
      <c r="X128" s="1043"/>
      <c r="Y128" s="1043"/>
      <c r="Z128" s="1044"/>
      <c r="AA128" s="1045">
        <v>313510</v>
      </c>
      <c r="AB128" s="1046"/>
      <c r="AC128" s="1046"/>
      <c r="AD128" s="1046"/>
      <c r="AE128" s="1047"/>
      <c r="AF128" s="1048">
        <v>467335</v>
      </c>
      <c r="AG128" s="1046"/>
      <c r="AH128" s="1046"/>
      <c r="AI128" s="1046"/>
      <c r="AJ128" s="1047"/>
      <c r="AK128" s="1048">
        <v>450856</v>
      </c>
      <c r="AL128" s="1046"/>
      <c r="AM128" s="1046"/>
      <c r="AN128" s="1046"/>
      <c r="AO128" s="1047"/>
      <c r="AP128" s="1049"/>
      <c r="AQ128" s="1050"/>
      <c r="AR128" s="1050"/>
      <c r="AS128" s="1050"/>
      <c r="AT128" s="1051"/>
      <c r="AU128" s="232"/>
      <c r="AV128" s="232"/>
      <c r="AW128" s="232"/>
      <c r="AX128" s="896" t="s">
        <v>504</v>
      </c>
      <c r="AY128" s="897"/>
      <c r="AZ128" s="897"/>
      <c r="BA128" s="897"/>
      <c r="BB128" s="897"/>
      <c r="BC128" s="897"/>
      <c r="BD128" s="897"/>
      <c r="BE128" s="898"/>
      <c r="BF128" s="1052" t="s">
        <v>477</v>
      </c>
      <c r="BG128" s="1053"/>
      <c r="BH128" s="1053"/>
      <c r="BI128" s="1053"/>
      <c r="BJ128" s="1053"/>
      <c r="BK128" s="1053"/>
      <c r="BL128" s="1054"/>
      <c r="BM128" s="1052">
        <v>13.07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505</v>
      </c>
      <c r="CQ128" s="726"/>
      <c r="CR128" s="726"/>
      <c r="CS128" s="726"/>
      <c r="CT128" s="726"/>
      <c r="CU128" s="726"/>
      <c r="CV128" s="726"/>
      <c r="CW128" s="726"/>
      <c r="CX128" s="726"/>
      <c r="CY128" s="726"/>
      <c r="CZ128" s="726"/>
      <c r="DA128" s="726"/>
      <c r="DB128" s="726"/>
      <c r="DC128" s="726"/>
      <c r="DD128" s="726"/>
      <c r="DE128" s="726"/>
      <c r="DF128" s="1036"/>
      <c r="DG128" s="1037" t="s">
        <v>240</v>
      </c>
      <c r="DH128" s="1038"/>
      <c r="DI128" s="1038"/>
      <c r="DJ128" s="1038"/>
      <c r="DK128" s="1038"/>
      <c r="DL128" s="1038" t="s">
        <v>240</v>
      </c>
      <c r="DM128" s="1038"/>
      <c r="DN128" s="1038"/>
      <c r="DO128" s="1038"/>
      <c r="DP128" s="1038"/>
      <c r="DQ128" s="1038" t="s">
        <v>240</v>
      </c>
      <c r="DR128" s="1038"/>
      <c r="DS128" s="1038"/>
      <c r="DT128" s="1038"/>
      <c r="DU128" s="1038"/>
      <c r="DV128" s="1039" t="s">
        <v>477</v>
      </c>
      <c r="DW128" s="1039"/>
      <c r="DX128" s="1039"/>
      <c r="DY128" s="1039"/>
      <c r="DZ128" s="1040"/>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506</v>
      </c>
      <c r="X129" s="1071"/>
      <c r="Y129" s="1071"/>
      <c r="Z129" s="1072"/>
      <c r="AA129" s="958">
        <v>11227774</v>
      </c>
      <c r="AB129" s="959"/>
      <c r="AC129" s="959"/>
      <c r="AD129" s="959"/>
      <c r="AE129" s="960"/>
      <c r="AF129" s="961">
        <v>12074556</v>
      </c>
      <c r="AG129" s="959"/>
      <c r="AH129" s="959"/>
      <c r="AI129" s="959"/>
      <c r="AJ129" s="960"/>
      <c r="AK129" s="961">
        <v>11883639</v>
      </c>
      <c r="AL129" s="959"/>
      <c r="AM129" s="959"/>
      <c r="AN129" s="959"/>
      <c r="AO129" s="960"/>
      <c r="AP129" s="1073"/>
      <c r="AQ129" s="1074"/>
      <c r="AR129" s="1074"/>
      <c r="AS129" s="1074"/>
      <c r="AT129" s="1075"/>
      <c r="AU129" s="233"/>
      <c r="AV129" s="233"/>
      <c r="AW129" s="233"/>
      <c r="AX129" s="1065" t="s">
        <v>507</v>
      </c>
      <c r="AY129" s="923"/>
      <c r="AZ129" s="923"/>
      <c r="BA129" s="923"/>
      <c r="BB129" s="923"/>
      <c r="BC129" s="923"/>
      <c r="BD129" s="923"/>
      <c r="BE129" s="924"/>
      <c r="BF129" s="1066" t="s">
        <v>470</v>
      </c>
      <c r="BG129" s="1067"/>
      <c r="BH129" s="1067"/>
      <c r="BI129" s="1067"/>
      <c r="BJ129" s="1067"/>
      <c r="BK129" s="1067"/>
      <c r="BL129" s="1068"/>
      <c r="BM129" s="1066">
        <v>18.07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509</v>
      </c>
      <c r="X130" s="1071"/>
      <c r="Y130" s="1071"/>
      <c r="Z130" s="1072"/>
      <c r="AA130" s="958">
        <v>1429977</v>
      </c>
      <c r="AB130" s="959"/>
      <c r="AC130" s="959"/>
      <c r="AD130" s="959"/>
      <c r="AE130" s="960"/>
      <c r="AF130" s="961">
        <v>1480656</v>
      </c>
      <c r="AG130" s="959"/>
      <c r="AH130" s="959"/>
      <c r="AI130" s="959"/>
      <c r="AJ130" s="960"/>
      <c r="AK130" s="961">
        <v>1502551</v>
      </c>
      <c r="AL130" s="959"/>
      <c r="AM130" s="959"/>
      <c r="AN130" s="959"/>
      <c r="AO130" s="960"/>
      <c r="AP130" s="1073"/>
      <c r="AQ130" s="1074"/>
      <c r="AR130" s="1074"/>
      <c r="AS130" s="1074"/>
      <c r="AT130" s="1075"/>
      <c r="AU130" s="233"/>
      <c r="AV130" s="233"/>
      <c r="AW130" s="233"/>
      <c r="AX130" s="1065" t="s">
        <v>510</v>
      </c>
      <c r="AY130" s="923"/>
      <c r="AZ130" s="923"/>
      <c r="BA130" s="923"/>
      <c r="BB130" s="923"/>
      <c r="BC130" s="923"/>
      <c r="BD130" s="923"/>
      <c r="BE130" s="924"/>
      <c r="BF130" s="1101">
        <v>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511</v>
      </c>
      <c r="X131" s="1108"/>
      <c r="Y131" s="1108"/>
      <c r="Z131" s="1109"/>
      <c r="AA131" s="1004">
        <v>9797797</v>
      </c>
      <c r="AB131" s="986"/>
      <c r="AC131" s="986"/>
      <c r="AD131" s="986"/>
      <c r="AE131" s="987"/>
      <c r="AF131" s="985">
        <v>10593900</v>
      </c>
      <c r="AG131" s="986"/>
      <c r="AH131" s="986"/>
      <c r="AI131" s="986"/>
      <c r="AJ131" s="987"/>
      <c r="AK131" s="985">
        <v>10381088</v>
      </c>
      <c r="AL131" s="986"/>
      <c r="AM131" s="986"/>
      <c r="AN131" s="986"/>
      <c r="AO131" s="987"/>
      <c r="AP131" s="1110"/>
      <c r="AQ131" s="1111"/>
      <c r="AR131" s="1111"/>
      <c r="AS131" s="1111"/>
      <c r="AT131" s="1112"/>
      <c r="AU131" s="233"/>
      <c r="AV131" s="233"/>
      <c r="AW131" s="233"/>
      <c r="AX131" s="1083" t="s">
        <v>512</v>
      </c>
      <c r="AY131" s="726"/>
      <c r="AZ131" s="726"/>
      <c r="BA131" s="726"/>
      <c r="BB131" s="726"/>
      <c r="BC131" s="726"/>
      <c r="BD131" s="726"/>
      <c r="BE131" s="1036"/>
      <c r="BF131" s="1084" t="s">
        <v>240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514</v>
      </c>
      <c r="W132" s="1094"/>
      <c r="X132" s="1094"/>
      <c r="Y132" s="1094"/>
      <c r="Z132" s="1095"/>
      <c r="AA132" s="1096">
        <v>7.0404193920000004</v>
      </c>
      <c r="AB132" s="1097"/>
      <c r="AC132" s="1097"/>
      <c r="AD132" s="1097"/>
      <c r="AE132" s="1098"/>
      <c r="AF132" s="1099">
        <v>7.1112149440000003</v>
      </c>
      <c r="AG132" s="1097"/>
      <c r="AH132" s="1097"/>
      <c r="AI132" s="1097"/>
      <c r="AJ132" s="1098"/>
      <c r="AK132" s="1099">
        <v>7.0488661690000001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515</v>
      </c>
      <c r="W133" s="1077"/>
      <c r="X133" s="1077"/>
      <c r="Y133" s="1077"/>
      <c r="Z133" s="1078"/>
      <c r="AA133" s="1079">
        <v>7.1</v>
      </c>
      <c r="AB133" s="1080"/>
      <c r="AC133" s="1080"/>
      <c r="AD133" s="1080"/>
      <c r="AE133" s="1081"/>
      <c r="AF133" s="1079">
        <v>7</v>
      </c>
      <c r="AG133" s="1080"/>
      <c r="AH133" s="1080"/>
      <c r="AI133" s="1080"/>
      <c r="AJ133" s="1081"/>
      <c r="AK133" s="1079">
        <v>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5BnJmbXDZP43vsmWyHZf63+ov1Y8TV31oSKRXEJNnCxF2sFcsXuppA7oUbqehZSHqIEiYEOtX0dMEmc0H5QUA==" saltValue="5Rzx7ZLsegvfsVXKmQbuJ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0F0DF-EA2A-4097-97D5-B78CBE822231}">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G3Z+0QSH45zDi7sT5hFrSj7lpsk467PQuuT4bOvChC/n0wG3rFVTXKDtvcCr7psyXP2iSUJ3kaF58pvLWRo6Ug==" saltValue="/KwiLmteVgFlna7aTwuq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5R52vce+lNjl7Yk4h0bm13GCbAhKcS/jDI9molZA7OQ3hIV2qjCGQdnDwJEqLf+PDHpO73ZwU93TiTqSQVPw==" saltValue="44JMflUHIoXvxqfGk4iT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524</v>
      </c>
      <c r="AL9" s="1117"/>
      <c r="AM9" s="1117"/>
      <c r="AN9" s="1118"/>
      <c r="AO9" s="281">
        <v>2902724</v>
      </c>
      <c r="AP9" s="281">
        <v>53625</v>
      </c>
      <c r="AQ9" s="282">
        <v>65316</v>
      </c>
      <c r="AR9" s="283">
        <v>-17.899999999999999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525</v>
      </c>
      <c r="AL10" s="1117"/>
      <c r="AM10" s="1117"/>
      <c r="AN10" s="1118"/>
      <c r="AO10" s="284">
        <v>566891</v>
      </c>
      <c r="AP10" s="284">
        <v>10473</v>
      </c>
      <c r="AQ10" s="285">
        <v>6075</v>
      </c>
      <c r="AR10" s="286">
        <v>72.400000000000006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526</v>
      </c>
      <c r="AL11" s="1117"/>
      <c r="AM11" s="1117"/>
      <c r="AN11" s="1118"/>
      <c r="AO11" s="284">
        <v>43198</v>
      </c>
      <c r="AP11" s="284">
        <v>798</v>
      </c>
      <c r="AQ11" s="285">
        <v>1232</v>
      </c>
      <c r="AR11" s="286">
        <v>-35.200000000000003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527</v>
      </c>
      <c r="AL12" s="1117"/>
      <c r="AM12" s="1117"/>
      <c r="AN12" s="1118"/>
      <c r="AO12" s="284" t="s">
        <v>528</v>
      </c>
      <c r="AP12" s="284" t="s">
        <v>528</v>
      </c>
      <c r="AQ12" s="285">
        <v>18</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529</v>
      </c>
      <c r="AL13" s="1117"/>
      <c r="AM13" s="1117"/>
      <c r="AN13" s="1118"/>
      <c r="AO13" s="284">
        <v>100868</v>
      </c>
      <c r="AP13" s="284">
        <v>1863</v>
      </c>
      <c r="AQ13" s="285">
        <v>2791</v>
      </c>
      <c r="AR13" s="286">
        <v>-33.200000000000003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530</v>
      </c>
      <c r="AL14" s="1117"/>
      <c r="AM14" s="1117"/>
      <c r="AN14" s="1118"/>
      <c r="AO14" s="284">
        <v>34086</v>
      </c>
      <c r="AP14" s="284">
        <v>630</v>
      </c>
      <c r="AQ14" s="285">
        <v>1364</v>
      </c>
      <c r="AR14" s="286">
        <v>-53.8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531</v>
      </c>
      <c r="AL15" s="1120"/>
      <c r="AM15" s="1120"/>
      <c r="AN15" s="1121"/>
      <c r="AO15" s="284">
        <v>-217728</v>
      </c>
      <c r="AP15" s="284">
        <v>-4022</v>
      </c>
      <c r="AQ15" s="285">
        <v>-4006</v>
      </c>
      <c r="AR15" s="286">
        <v>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3430039</v>
      </c>
      <c r="AP16" s="284">
        <v>63367</v>
      </c>
      <c r="AQ16" s="285">
        <v>72790</v>
      </c>
      <c r="AR16" s="286">
        <v>-12.9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536</v>
      </c>
      <c r="AL21" s="1123"/>
      <c r="AM21" s="1123"/>
      <c r="AN21" s="1124"/>
      <c r="AO21" s="297">
        <v>5.84</v>
      </c>
      <c r="AP21" s="298">
        <v>6.54</v>
      </c>
      <c r="AQ21" s="299">
        <v>-0.7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537</v>
      </c>
      <c r="AL22" s="1123"/>
      <c r="AM22" s="1123"/>
      <c r="AN22" s="1124"/>
      <c r="AO22" s="302">
        <v>98.6</v>
      </c>
      <c r="AP22" s="303">
        <v>98.3</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541</v>
      </c>
      <c r="AL32" s="1131"/>
      <c r="AM32" s="1131"/>
      <c r="AN32" s="1132"/>
      <c r="AO32" s="312">
        <v>1924151</v>
      </c>
      <c r="AP32" s="312">
        <v>35547</v>
      </c>
      <c r="AQ32" s="313">
        <v>35011</v>
      </c>
      <c r="AR32" s="314">
        <v>1.5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542</v>
      </c>
      <c r="AL33" s="1131"/>
      <c r="AM33" s="1131"/>
      <c r="AN33" s="1132"/>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543</v>
      </c>
      <c r="AL34" s="1131"/>
      <c r="AM34" s="1131"/>
      <c r="AN34" s="1132"/>
      <c r="AO34" s="312" t="s">
        <v>528</v>
      </c>
      <c r="AP34" s="312" t="s">
        <v>528</v>
      </c>
      <c r="AQ34" s="313">
        <v>4</v>
      </c>
      <c r="AR34" s="314" t="s">
        <v>528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544</v>
      </c>
      <c r="AL35" s="1131"/>
      <c r="AM35" s="1131"/>
      <c r="AN35" s="1132"/>
      <c r="AO35" s="312">
        <v>294538</v>
      </c>
      <c r="AP35" s="312">
        <v>5441</v>
      </c>
      <c r="AQ35" s="313">
        <v>8351</v>
      </c>
      <c r="AR35" s="314">
        <v>-34.799999999999997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545</v>
      </c>
      <c r="AL36" s="1131"/>
      <c r="AM36" s="1131"/>
      <c r="AN36" s="1132"/>
      <c r="AO36" s="312">
        <v>305167</v>
      </c>
      <c r="AP36" s="312">
        <v>5638</v>
      </c>
      <c r="AQ36" s="313">
        <v>1645</v>
      </c>
      <c r="AR36" s="314">
        <v>242.7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546</v>
      </c>
      <c r="AL37" s="1131"/>
      <c r="AM37" s="1131"/>
      <c r="AN37" s="1132"/>
      <c r="AO37" s="312">
        <v>161300</v>
      </c>
      <c r="AP37" s="312">
        <v>2980</v>
      </c>
      <c r="AQ37" s="313">
        <v>1050</v>
      </c>
      <c r="AR37" s="314">
        <v>183.8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547</v>
      </c>
      <c r="AL38" s="1134"/>
      <c r="AM38" s="1134"/>
      <c r="AN38" s="1135"/>
      <c r="AO38" s="315" t="s">
        <v>528</v>
      </c>
      <c r="AP38" s="315" t="s">
        <v>528</v>
      </c>
      <c r="AQ38" s="316">
        <v>1</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548</v>
      </c>
      <c r="AL39" s="1134"/>
      <c r="AM39" s="1134"/>
      <c r="AN39" s="1135"/>
      <c r="AO39" s="312">
        <v>-450856</v>
      </c>
      <c r="AP39" s="312">
        <v>-8329</v>
      </c>
      <c r="AQ39" s="313">
        <v>-5851</v>
      </c>
      <c r="AR39" s="314">
        <v>42.4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549</v>
      </c>
      <c r="AL40" s="1131"/>
      <c r="AM40" s="1131"/>
      <c r="AN40" s="1132"/>
      <c r="AO40" s="312">
        <v>-1502551</v>
      </c>
      <c r="AP40" s="312">
        <v>-27758</v>
      </c>
      <c r="AQ40" s="313">
        <v>-27858</v>
      </c>
      <c r="AR40" s="314">
        <v>-0.4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731749</v>
      </c>
      <c r="AP41" s="312">
        <v>13518</v>
      </c>
      <c r="AQ41" s="313">
        <v>12351</v>
      </c>
      <c r="AR41" s="314">
        <v>9.4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519</v>
      </c>
      <c r="AN49" s="1127" t="s">
        <v>553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3877795</v>
      </c>
      <c r="AN51" s="334">
        <v>73708</v>
      </c>
      <c r="AO51" s="335">
        <v>-32</v>
      </c>
      <c r="AP51" s="336">
        <v>41934</v>
      </c>
      <c r="AQ51" s="337">
        <v>-12.3</v>
      </c>
      <c r="AR51" s="338">
        <v>-19.7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1093388</v>
      </c>
      <c r="AN52" s="342">
        <v>20783</v>
      </c>
      <c r="AO52" s="343">
        <v>14.6</v>
      </c>
      <c r="AP52" s="344">
        <v>23352</v>
      </c>
      <c r="AQ52" s="345">
        <v>-9.6999999999999993</v>
      </c>
      <c r="AR52" s="346">
        <v>24.3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1775651</v>
      </c>
      <c r="AN53" s="334">
        <v>33559</v>
      </c>
      <c r="AO53" s="335">
        <v>-54.5</v>
      </c>
      <c r="AP53" s="336">
        <v>45588</v>
      </c>
      <c r="AQ53" s="337">
        <v>8.6999999999999993</v>
      </c>
      <c r="AR53" s="338">
        <v>-63.2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553311</v>
      </c>
      <c r="AN54" s="342">
        <v>10457</v>
      </c>
      <c r="AO54" s="343">
        <v>-49.7</v>
      </c>
      <c r="AP54" s="344">
        <v>24150</v>
      </c>
      <c r="AQ54" s="345">
        <v>3.4</v>
      </c>
      <c r="AR54" s="346">
        <v>-53.1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2595915</v>
      </c>
      <c r="AN55" s="334">
        <v>48465</v>
      </c>
      <c r="AO55" s="335">
        <v>44.4</v>
      </c>
      <c r="AP55" s="336">
        <v>45483</v>
      </c>
      <c r="AQ55" s="337">
        <v>-0.2</v>
      </c>
      <c r="AR55" s="338">
        <v>44.6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1173616</v>
      </c>
      <c r="AN56" s="342">
        <v>21911</v>
      </c>
      <c r="AO56" s="343">
        <v>109.5</v>
      </c>
      <c r="AP56" s="344">
        <v>24241</v>
      </c>
      <c r="AQ56" s="345">
        <v>0.4</v>
      </c>
      <c r="AR56" s="346">
        <v>109.1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1483488</v>
      </c>
      <c r="AN57" s="334">
        <v>27482</v>
      </c>
      <c r="AO57" s="335">
        <v>-43.3</v>
      </c>
      <c r="AP57" s="336">
        <v>45945</v>
      </c>
      <c r="AQ57" s="337">
        <v>1</v>
      </c>
      <c r="AR57" s="338">
        <v>-44.3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783206</v>
      </c>
      <c r="AN58" s="342">
        <v>14509</v>
      </c>
      <c r="AO58" s="343">
        <v>-33.799999999999997</v>
      </c>
      <c r="AP58" s="344">
        <v>25180</v>
      </c>
      <c r="AQ58" s="345">
        <v>3.9</v>
      </c>
      <c r="AR58" s="346">
        <v>-37.700000000000003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1759586</v>
      </c>
      <c r="AN59" s="334">
        <v>32507</v>
      </c>
      <c r="AO59" s="335">
        <v>18.3</v>
      </c>
      <c r="AP59" s="336">
        <v>44475</v>
      </c>
      <c r="AQ59" s="337">
        <v>-3.2</v>
      </c>
      <c r="AR59" s="338">
        <v>21.5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1082392</v>
      </c>
      <c r="AN60" s="342">
        <v>19996</v>
      </c>
      <c r="AO60" s="343">
        <v>37.799999999999997</v>
      </c>
      <c r="AP60" s="344">
        <v>24780</v>
      </c>
      <c r="AQ60" s="345">
        <v>-1.6</v>
      </c>
      <c r="AR60" s="346">
        <v>39.4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2298487</v>
      </c>
      <c r="AN61" s="349">
        <v>43144</v>
      </c>
      <c r="AO61" s="350">
        <v>-13.4</v>
      </c>
      <c r="AP61" s="351">
        <v>44685</v>
      </c>
      <c r="AQ61" s="352">
        <v>-1.2</v>
      </c>
      <c r="AR61" s="338">
        <v>-12.2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937183</v>
      </c>
      <c r="AN62" s="342">
        <v>17531</v>
      </c>
      <c r="AO62" s="343">
        <v>15.7</v>
      </c>
      <c r="AP62" s="344">
        <v>24341</v>
      </c>
      <c r="AQ62" s="345">
        <v>-0.7</v>
      </c>
      <c r="AR62" s="346">
        <v>16.399999999999999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KXDJApvSqs+wJMCB8Z2Sz9LW2c2UuSXMdn749TVKmwE5OxeM6wN8S0I2v1Qw58rhU3M4VWpH28fvu1aeOu4g==" saltValue="pERha8cD1zVRh90poxxC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1" spans="125:125" ht="13.5" hidden="1" customHeight="1" x14ac:dyDescent="0.15">
      <c r="DU121" s="259"/>
    </row>
  </sheetData>
  <sheetProtection algorithmName="SHA-512" hashValue="CywXs5g5N/WWR1WcW9PWeELelKZj2XXtC2BQyCQOFMNCNw3/BQf4rKqIE0HBsyUzl5b4VoZXD97D8NAlOAsTVA==" saltValue="A6siO4/qyx3xn9mLMzB7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APV3Z9pt5aHlZh33K24dUo61TXeCfROS/fv+7mR30g9y4mIKw9ZKWWaC90E4LZQ4urr4X4jG8oW6d/fPqyDFEg==" saltValue="vWMxZ8/RNFg6zTS+sbdO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39" t="s">
        <v>3</v>
      </c>
      <c r="D47" s="1139"/>
      <c r="E47" s="1140"/>
      <c r="F47" s="11">
        <v>23.21</v>
      </c>
      <c r="G47" s="12">
        <v>21.13</v>
      </c>
      <c r="H47" s="12">
        <v>19.04</v>
      </c>
      <c r="I47" s="12">
        <v>18.559999999999999</v>
      </c>
      <c r="J47" s="13">
        <v>19.39</v>
      </c>
    </row>
    <row r="48" spans="2:10" ht="57.75" customHeight="1" x14ac:dyDescent="0.15">
      <c r="B48" s="14"/>
      <c r="C48" s="1141" t="s">
        <v>4</v>
      </c>
      <c r="D48" s="1141"/>
      <c r="E48" s="1142"/>
      <c r="F48" s="15">
        <v>2.41</v>
      </c>
      <c r="G48" s="16">
        <v>2.33</v>
      </c>
      <c r="H48" s="16">
        <v>2.76</v>
      </c>
      <c r="I48" s="16">
        <v>4.22</v>
      </c>
      <c r="J48" s="17">
        <v>4.68</v>
      </c>
    </row>
    <row r="49" spans="2:10" ht="57.75" customHeight="1" thickBot="1" x14ac:dyDescent="0.2">
      <c r="B49" s="18"/>
      <c r="C49" s="1143" t="s">
        <v>5</v>
      </c>
      <c r="D49" s="1143"/>
      <c r="E49" s="1144"/>
      <c r="F49" s="19" t="s">
        <v>574</v>
      </c>
      <c r="G49" s="20" t="s">
        <v>575</v>
      </c>
      <c r="H49" s="20" t="s">
        <v>576</v>
      </c>
      <c r="I49" s="20">
        <v>1.18</v>
      </c>
      <c r="J49" s="21" t="s">
        <v>577</v>
      </c>
    </row>
    <row r="50" spans="2:10" x14ac:dyDescent="0.15"/>
  </sheetData>
  <sheetProtection algorithmName="SHA-512" hashValue="338bXwqy7t+yG1S7Mf7dNj2h4chNoca53dZCRRLH9AS9vlK2kya9MhzJZBXqPeo81XqZ4ykvvM8UjRXA6PJZmg==" saltValue="BmP3EWUfeZ9QSObeVuUH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上出　真幸</cp:lastModifiedBy>
  <cp:lastPrinted>2024-03-13T00:01:39Z</cp:lastPrinted>
  <dcterms:created xsi:type="dcterms:W3CDTF">2024-02-05T01:12:42Z</dcterms:created>
  <dcterms:modified xsi:type="dcterms:W3CDTF">2024-03-25T09:44:20Z</dcterms:modified>
  <cp:category/>
</cp:coreProperties>
</file>