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awa\Desktop\R1.10.30〆平成29年度財政状況資料集の作成及び提出について（依頼）【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<sst xmlns="http://schemas.openxmlformats.org/spreadsheetml/2006/main" count="1092" uniqueCount="596">
  <si>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</si>
  <si>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</si>
  <si>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</si>
  <si>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</si>
  <si>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</si>
  <si>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</si>
  <si>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</si>
  <si>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</si>
  <si>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</si>
  <si>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</si>
  <si>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</si>
  <si>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</si>
  <si>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</si>
  <si>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</si>
  <si>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</si>
  <si>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</si>
  <si>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</si>
  <si>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</si>
  <si>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</si>
  <si>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</si>
  <si>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</si>
  <si>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</si>
  <si>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</si>
  <si>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</si>
  <si>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</si>
  <si>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</si>
  <si>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</si>
  <si>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</si>
  <si>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</si>
  <si>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</si>
  <si>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</si>
  <si>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</si>
  <si>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</si>
  <si>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</si>
  <si>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</si>
  <si>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</si>
  <si>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</si>
  <si>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</si>
  <si>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</si>
  <si>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</si>
  <si>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</si>
  <si>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</si>
  <si>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</si>
  <si>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</si>
  <si>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</si>
  <si>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</si>
  <si>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</si>
  <si>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</si>
  <si>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</si>
  <si>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</si>
  <si>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</si>
  <si>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</si>
  <si>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</si>
  <si>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</si>
  <si>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</si>
  <si>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</si>
  <si>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</si>
  <si>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</si>
  <si>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</si>
  <si>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</si>
  <si>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</si>
  <si>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</si>
  <si>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</si>
  <si>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</si>
  <si>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</si>
  <si>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</si>
  <si>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</si>
  <si>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</si>
  <si>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</si>
  <si>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</si>
  <si>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</si>
  <si>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</si>
  <si>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</si>
  <si>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</si>
  <si>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</si>
  <si>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</si>
  <si>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</si>
  <si>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</si>
  <si>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</si>
  <si>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</si>
  <si>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</si>
  <si>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</si>
  <si>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</si>
  <si>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</si>
  <si>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</si>
  <si>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</si>
  <si>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</si>
  <si>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</si>
  <si>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</si>
  <si>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</si>
  <si>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</si>
  <si>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野々市市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</si>
  <si>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</si>
  <si>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</si>
  <si>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</si>
  <si>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</si>
  <si>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</si>
  <si>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</si>
  <si>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</si>
  <si>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</si>
  <si>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</si>
  <si>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</si>
  <si>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</si>
  <si>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</si>
  <si>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</si>
  <si>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</si>
  <si>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</si>
  <si>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</si>
  <si>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</si>
  <si>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</si>
  <si>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</si>
  <si>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</si>
  <si>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</si>
  <si>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</si>
  <si>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</si>
  <si>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</si>
  <si>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</si>
  <si>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</si>
  <si>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</si>
  <si>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</si>
  <si>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</si>
  <si>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</si>
  <si>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</si>
  <si>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</si>
  <si>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</si>
  <si>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</si>
  <si>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</si>
  <si>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</si>
  <si>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</si>
  <si>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</si>
  <si>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</si>
  <si>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</si>
  <si>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</si>
  <si>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</si>
  <si>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</si>
  <si>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</si>
  <si>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</si>
  <si>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</si>
  <si>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</si>
  <si>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</si>
  <si>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</si>
  <si>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</si>
  <si>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</si>
  <si>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</si>
  <si>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</si>
  <si>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</si>
  <si>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</si>
  <si>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</si>
  <si>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</si>
  <si>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</si>
  <si>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</si>
  <si>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</si>
  <si>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</si>
  <si>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</si>
  <si>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</si>
  <si>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</si>
  <si>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</si>
  <si>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</si>
  <si>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</si>
  <si>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</si>
  <si>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</si>
  <si>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</si>
  <si>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</si>
  <si>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</si>
  <si>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</si>
  <si>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</si>
  <si>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</si>
  <si>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</si>
  <si>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</si>
  <si>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</si>
  <si>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</si>
  <si>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</si>
  <si>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</si>
  <si>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</si>
  <si>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</si>
  <si>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</si>
  <si>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</si>
  <si>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</si>
  <si>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</si>
  <si>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</si>
  <si>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</si>
  <si>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</si>
  <si>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</si>
  <si>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</si>
  <si>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</si>
  <si>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</si>
  <si>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</si>
  <si>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</si>
  <si>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</si>
  <si>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</si>
  <si>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</si>
  <si>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</si>
  <si>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</si>
  <si>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</si>
  <si>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</si>
  <si>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</si>
  <si>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</si>
  <si>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</si>
  <si>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</si>
  <si>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</si>
  <si>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</si>
  <si>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</si>
  <si>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</si>
  <si>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</si>
  <si>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</si>
  <si>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</si>
  <si>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石川県野々市市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</si>
  <si>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</si>
  <si>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</si>
  <si>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</si>
  <si>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</si>
  <si>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</si>
  <si>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</si>
  <si>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</si>
  <si>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</si>
  <si>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</si>
  <si>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</si>
  <si>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</si>
  <si>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</si>
  <si>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</si>
  <si>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</si>
  <si>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</si>
  <si>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</si>
  <si>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</si>
  <si>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</si>
  <si>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</si>
  <si>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</si>
  <si>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</si>
  <si>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</si>
  <si>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</si>
  <si>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</si>
  <si>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</si>
  <si>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</si>
  <si>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</si>
  <si>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</si>
  <si>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</si>
  <si>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</si>
  <si>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</si>
  <si>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</si>
  <si>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</si>
  <si>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</si>
  <si>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</si>
  <si>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</si>
  <si>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</si>
  <si>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</si>
  <si>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</si>
  <si>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</si>
  <si>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</si>
  <si>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</si>
  <si>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</si>
  <si>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</si>
  <si>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</si>
  <si>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</si>
  <si>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</si>
  <si>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</si>
  <si>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</si>
  <si>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</si>
  <si>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</si>
  <si>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</si>
  <si>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</si>
  <si>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</si>
  <si>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</si>
  <si>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</si>
  <si>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</si>
  <si>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</si>
  <si>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</si>
  <si>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</si>
  <si>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</si>
  <si>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</si>
  <si>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</si>
  <si>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</si>
  <si>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</si>
  <si>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</si>
  <si>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</si>
  <si>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</si>
  <si>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</si>
  <si>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</si>
  <si>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</si>
  <si>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</si>
  <si>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</si>
  <si>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</si>
  <si>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</si>
  <si>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</si>
  <si>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</si>
  <si>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</si>
  <si>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</si>
  <si>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</si>
  <si>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</si>
  <si>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</si>
  <si>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</si>
  <si>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</si>
  <si>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</si>
  <si>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</si>
  <si>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</si>
  <si>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</si>
  <si>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</si>
  <si>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</si>
  <si>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</si>
  <si>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</si>
  <si>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</si>
  <si>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</si>
  <si>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</si>
  <si>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</si>
  <si>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</si>
  <si>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</si>
  <si>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</si>
  <si>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</si>
  <si>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</si>
  <si>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</si>
  <si>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</si>
  <si>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</si>
  <si>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</si>
  <si>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</si>
  <si>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</si>
  <si>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</si>
  <si>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</si>
  <si>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</si>
  <si>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</si>
  <si>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</si>
  <si>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</si>
  <si>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</si>
  <si>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</si>
  <si>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</si>
  <si>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</si>
  <si>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</si>
  <si>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</si>
  <si>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</si>
  <si>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</si>
  <si>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</si>
  <si>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</si>
  <si>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</si>
  <si>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</si>
  <si>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</si>
  <si>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</si>
  <si>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</si>
  <si>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</si>
  <si>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</si>
  <si>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</si>
  <si>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</si>
  <si>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</si>
  <si>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</si>
  <si>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</si>
  <si>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</si>
  <si>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</si>
  <si>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</si>
  <si>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</si>
  <si>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</si>
  <si>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</si>
  <si>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</si>
  <si>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</si>
  <si>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</si>
  <si>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</si>
  <si>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</si>
  <si>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</si>
  <si>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</si>
  <si>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</si>
  <si>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</si>
  <si>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石川県野々市市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</si>
  <si>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</si>
  <si>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</si>
  <si>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</si>
  <si>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</si>
  <si>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</si>
  <si>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</si>
  <si>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</si>
  <si>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</si>
  <si>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</si>
  <si>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</si>
  <si>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</si>
  <si>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</si>
  <si>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</si>
  <si>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</si>
  <si>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</si>
  <si>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</si>
  <si>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</si>
  <si>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</si>
  <si>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</si>
  <si>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</si>
  <si>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</si>
  <si>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</si>
  <si>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</si>
  <si>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</si>
  <si>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</si>
  <si>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</si>
  <si>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</si>
  <si>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</si>
  <si>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</si>
  <si>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</si>
  <si>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</si>
  <si>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</si>
  <si>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</si>
  <si>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</si>
  <si>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</si>
  <si>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</si>
  <si>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</si>
  <si>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</si>
  <si>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</si>
  <si>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</si>
  <si>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</si>
  <si>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</si>
  <si>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</si>
  <si>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</si>
  <si>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</si>
  <si>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</si>
  <si>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</si>
  <si>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</si>
  <si>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</si>
  <si>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</si>
  <si>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</si>
  <si>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</si>
  <si>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</si>
  <si>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</si>
  <si>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</si>
  <si>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</si>
  <si>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</si>
  <si>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</si>
  <si>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</si>
  <si>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</si>
  <si>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</si>
  <si>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</si>
  <si>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</si>
  <si>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</si>
  <si>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</si>
  <si>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</si>
  <si>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</si>
  <si>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</si>
  <si>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</si>
  <si>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</si>
  <si>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</si>
  <si>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</si>
  <si>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</si>
  <si>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</si>
  <si>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</si>
  <si>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</si>
  <si>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</si>
  <si>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</si>
  <si>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</si>
  <si>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</si>
  <si>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</si>
  <si>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</si>
  <si>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</si>
  <si>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</si>
  <si>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</si>
  <si>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</si>
  <si>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</si>
  <si>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</si>
  <si>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</si>
  <si>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</si>
  <si>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</si>
  <si>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</si>
  <si>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</si>
  <si>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</si>
  <si>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</si>
  <si>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</si>
  <si>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</si>
  <si>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</si>
  <si>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</si>
  <si>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</si>
  <si>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</si>
  <si>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</si>
  <si>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</si>
  <si>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</si>
  <si>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</si>
  <si>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</si>
  <si>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</si>
  <si>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</si>
  <si>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</si>
  <si>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</si>
  <si>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</si>
  <si>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</si>
  <si>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</si>
  <si>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</si>
  <si>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</si>
  <si>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</si>
  <si>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</si>
  <si>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</si>
  <si>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</si>
  <si>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</si>
  <si>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</si>
  <si>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</si>
  <si>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</si>
  <si>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</si>
  <si>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</si>
  <si>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</si>
  <si>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</si>
  <si>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</si>
  <si>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</si>
  <si>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</si>
  <si>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</si>
  <si>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</si>
  <si>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</si>
  <si>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</si>
  <si>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</si>
  <si>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</si>
  <si>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</si>
  <si>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</si>
  <si>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</si>
  <si>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</si>
  <si>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</si>
  <si>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</si>
  <si>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</si>
  <si>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</si>
  <si>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</si>
  <si>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</si>
  <si>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</si>
  <si>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</si>
  <si>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</si>
  <si>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</si>
  <si>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</si>
  <si>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</si>
  <si>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</si>
  <si>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</si>
  <si>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</si>
  <si>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</si>
  <si>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</si>
  <si>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</si>
  <si>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</si>
  <si>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</si>
  <si>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</si>
  <si>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</si>
  <si>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</si>
  <si>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</si>
  <si>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</si>
  <si>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</si>
  <si>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</si>
  <si>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</si>
  <si>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</si>
  <si>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</si>
  <si>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</si>
  <si>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</si>
  <si>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</si>
  <si>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</si>
  <si>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</si>
  <si>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</si>
  <si>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</si>
  <si>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</si>
  <si>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</si>
  <si>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</si>
  <si>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</si>
  <si>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</si>
  <si>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</si>
  <si>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</si>
  <si>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</si>
  <si>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</si>
  <si>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</si>
  <si>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</si>
  <si>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</si>
  <si>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</si>
  <si>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</si>
  <si>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</si>
  <si>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</si>
  <si>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0.56</t>
  </si>
  <si>
    <t>▲ 5.92</t>
  </si>
  <si>
    <t>水道事業会計</t>
  </si>
  <si>
    <t>公共下水道事業会計</t>
  </si>
  <si>
    <t>国民健康保険特別会計</t>
  </si>
  <si>
    <t>一般会計</t>
  </si>
  <si>
    <t>介護保険特別会計</t>
  </si>
  <si>
    <t>後期高齢者医療特別会計</t>
  </si>
  <si>
    <t>その他会計（赤字）</t>
  </si>
  <si>
    <t>その他会計（黒字）</t>
  </si>
  <si>
    <t>-</t>
    <phoneticPr fontId="2"/>
  </si>
  <si>
    <t>教育施設整備基金</t>
    <rPh sb="0" eb="2">
      <t>キョウイク</t>
    </rPh>
    <rPh sb="2" eb="4">
      <t>シセツ</t>
    </rPh>
    <rPh sb="4" eb="6">
      <t>セイビ</t>
    </rPh>
    <rPh sb="6" eb="8">
      <t>キキン</t>
    </rPh>
    <phoneticPr fontId="11"/>
  </si>
  <si>
    <t>福祉基金</t>
    <rPh sb="0" eb="2">
      <t>フクシ</t>
    </rPh>
    <rPh sb="2" eb="4">
      <t>キキン</t>
    </rPh>
    <phoneticPr fontId="11"/>
  </si>
  <si>
    <t>都市基盤整備基金</t>
    <rPh sb="0" eb="2">
      <t>トシ</t>
    </rPh>
    <rPh sb="2" eb="4">
      <t>キバン</t>
    </rPh>
    <rPh sb="4" eb="6">
      <t>セイビ</t>
    </rPh>
    <rPh sb="6" eb="8">
      <t>キキン</t>
    </rPh>
    <phoneticPr fontId="11"/>
  </si>
  <si>
    <t>企業立地促進基金</t>
    <rPh sb="0" eb="2">
      <t>キギョウ</t>
    </rPh>
    <rPh sb="2" eb="4">
      <t>リッチ</t>
    </rPh>
    <rPh sb="4" eb="6">
      <t>ソクシン</t>
    </rPh>
    <rPh sb="6" eb="8">
      <t>キキン</t>
    </rPh>
    <phoneticPr fontId="11"/>
  </si>
  <si>
    <t>ふるさと水と土保全基金</t>
    <rPh sb="4" eb="5">
      <t>ミズ</t>
    </rPh>
    <rPh sb="6" eb="7">
      <t>ツチ</t>
    </rPh>
    <rPh sb="7" eb="9">
      <t>ホゼン</t>
    </rPh>
    <rPh sb="9" eb="11">
      <t>キキン</t>
    </rPh>
    <phoneticPr fontId="11"/>
  </si>
  <si>
    <t>-</t>
    <phoneticPr fontId="2"/>
  </si>
  <si>
    <t>-</t>
    <phoneticPr fontId="2"/>
  </si>
  <si>
    <t>白山石川医療企業団（公立松任石川中央病院事業会計）</t>
  </si>
  <si>
    <t>白山野々市広域事務組合</t>
  </si>
  <si>
    <t>石川県後期高齢者広域連合（一般会計）</t>
  </si>
  <si>
    <t>石川県後期高齢者広域連合（後期高齢者医療特別会計）</t>
  </si>
  <si>
    <t>石川県市町村職員退職手当組合</t>
  </si>
  <si>
    <t>石川県市町村消防団員等公務災害補償等組合</t>
  </si>
  <si>
    <t>石川県市町議会議員等公務災害補償組合</t>
  </si>
  <si>
    <t>手取川水防事務組合</t>
  </si>
  <si>
    <t>石川県市町村消防賞じゅつ金組合</t>
    <rPh sb="8" eb="9">
      <t>ショウ</t>
    </rPh>
    <rPh sb="12" eb="13">
      <t>キン</t>
    </rPh>
    <phoneticPr fontId="2"/>
  </si>
  <si>
    <t>-</t>
    <phoneticPr fontId="2"/>
  </si>
  <si>
    <t>野々市市土地開発公社</t>
    <rPh sb="0" eb="3">
      <t>ノノイチ</t>
    </rPh>
    <rPh sb="3" eb="4">
      <t>シ</t>
    </rPh>
    <rPh sb="4" eb="6">
      <t>トチ</t>
    </rPh>
    <rPh sb="6" eb="8">
      <t>カイハツ</t>
    </rPh>
    <rPh sb="8" eb="10">
      <t>コウシャ</t>
    </rPh>
    <phoneticPr fontId="2"/>
  </si>
  <si>
    <t>野々市市情報文化振興財団</t>
    <rPh sb="0" eb="3">
      <t>ノノイチ</t>
    </rPh>
    <rPh sb="3" eb="4">
      <t>シ</t>
    </rPh>
    <rPh sb="4" eb="6">
      <t>ジョウホウ</t>
    </rPh>
    <rPh sb="6" eb="8">
      <t>ブンカ</t>
    </rPh>
    <rPh sb="8" eb="10">
      <t>シンコウ</t>
    </rPh>
    <rPh sb="10" eb="12">
      <t>ザイダン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</si>
  <si>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</si>
  <si>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</si>
  <si>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</si>
  <si>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</si>
  <si>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</si>
  <si>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</si>
  <si>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</si>
  <si>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</si>
  <si>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</si>
  <si>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</si>
  <si>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</si>
  <si>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</si>
  <si>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</si>
  <si>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平成29年度の「学びの杜ののいち カレード」竣工により、有形固定資産減価償却率は減少し、引き続き類似団体に比べ低い水準にある。
　しかしながら、将来負担比率については、平成28年度は類似団体に比べ低水準であったが、「学びの杜ののいち カレード」に係る地方債の新規発行（約14.8憶円）により地方債残高が大幅な増となった結果、類似団体と同水準となった。
　今後も引き続き大型事業の実施時期、優先順位を適正に判断し、地方債の新規発行を抑制し将来負担比率の低下に努めたい。
</t>
    <rPh sb="1" eb="3">
      <t>ヘイセイ</t>
    </rPh>
    <rPh sb="5" eb="7">
      <t>ネンド</t>
    </rPh>
    <rPh sb="9" eb="10">
      <t>マナ</t>
    </rPh>
    <rPh sb="12" eb="13">
      <t>モリ</t>
    </rPh>
    <rPh sb="23" eb="25">
      <t>シュンコウ</t>
    </rPh>
    <rPh sb="29" eb="31">
      <t>ユウケイ</t>
    </rPh>
    <rPh sb="31" eb="33">
      <t>コテイ</t>
    </rPh>
    <rPh sb="33" eb="35">
      <t>シサン</t>
    </rPh>
    <rPh sb="35" eb="37">
      <t>ゲンカ</t>
    </rPh>
    <rPh sb="37" eb="39">
      <t>ショウキャク</t>
    </rPh>
    <rPh sb="39" eb="40">
      <t>リツ</t>
    </rPh>
    <rPh sb="41" eb="43">
      <t>ゲンショウ</t>
    </rPh>
    <rPh sb="56" eb="57">
      <t>ヒク</t>
    </rPh>
    <rPh sb="160" eb="162">
      <t>ケッカ</t>
    </rPh>
    <rPh sb="163" eb="165">
      <t>ルイジ</t>
    </rPh>
    <rPh sb="165" eb="167">
      <t>ダンタイ</t>
    </rPh>
    <rPh sb="168" eb="171">
      <t>ドウスイジュン</t>
    </rPh>
    <rPh sb="181" eb="182">
      <t>ヒ</t>
    </rPh>
    <rPh sb="183" eb="184">
      <t>ツヅ</t>
    </rPh>
    <rPh sb="185" eb="187">
      <t>オオガタ</t>
    </rPh>
    <rPh sb="187" eb="189">
      <t>ジギョウ</t>
    </rPh>
    <rPh sb="195" eb="197">
      <t>ユウセン</t>
    </rPh>
    <rPh sb="197" eb="199">
      <t>ジュンイ</t>
    </rPh>
    <rPh sb="200" eb="202">
      <t>テキセイ</t>
    </rPh>
    <rPh sb="203" eb="205">
      <t>ハンダン</t>
    </rPh>
    <rPh sb="207" eb="210">
      <t>チホウサイ</t>
    </rPh>
    <rPh sb="211" eb="213">
      <t>シンキ</t>
    </rPh>
    <rPh sb="213" eb="215">
      <t>ハッコウ</t>
    </rPh>
    <rPh sb="216" eb="218">
      <t>ヨクセイ</t>
    </rPh>
    <rPh sb="226" eb="228">
      <t>テイカ</t>
    </rPh>
    <rPh sb="229" eb="230">
      <t>ツト</t>
    </rPh>
    <phoneticPr fontId="5"/>
  </si>
  <si>
    <t>　近年、実質公債費比率は類似団体と比較して低い水準にあり、横ばいとなっている。
　しかしながら、将来負担比率については、平成28年度は類似団体に比べ低水準であったが、「学びの杜ののいち カレード」に係る地方債の新規発行（約14.8憶円）により地方債残高が大幅な増となった結果、類似団体と同水準となった。
　平成30年度には「にぎわいの里ののいち カミーノ」建設事業もあり、これらの地方債の元金償還は令和4年度から始まり実質公債費比率も上昇していくことが考えられため、新たに発行する地方債を抑えるなど、これまで以上に公債費の適正化に取り組んでいく必要がある。</t>
    <rPh sb="1" eb="3">
      <t>キンネン</t>
    </rPh>
    <rPh sb="4" eb="6">
      <t>ジッシツ</t>
    </rPh>
    <rPh sb="6" eb="8">
      <t>コウサイ</t>
    </rPh>
    <rPh sb="8" eb="9">
      <t>ヒ</t>
    </rPh>
    <rPh sb="9" eb="11">
      <t>ヒリツ</t>
    </rPh>
    <rPh sb="12" eb="14">
      <t>ルイジ</t>
    </rPh>
    <rPh sb="14" eb="16">
      <t>ダンタイ</t>
    </rPh>
    <rPh sb="17" eb="19">
      <t>ヒカク</t>
    </rPh>
    <rPh sb="21" eb="22">
      <t>ヒク</t>
    </rPh>
    <rPh sb="23" eb="25">
      <t>スイジュン</t>
    </rPh>
    <rPh sb="29" eb="30">
      <t>ヨコ</t>
    </rPh>
    <rPh sb="153" eb="155">
      <t>ヘイセイ</t>
    </rPh>
    <rPh sb="157" eb="159">
      <t>ネンド</t>
    </rPh>
    <rPh sb="167" eb="168">
      <t>サト</t>
    </rPh>
    <rPh sb="178" eb="180">
      <t>ケンセツ</t>
    </rPh>
    <rPh sb="180" eb="182">
      <t>ジギョウ</t>
    </rPh>
    <rPh sb="190" eb="193">
      <t>チホウサイ</t>
    </rPh>
    <rPh sb="194" eb="196">
      <t>ガンキン</t>
    </rPh>
    <rPh sb="196" eb="198">
      <t>ショウカン</t>
    </rPh>
    <rPh sb="199" eb="201">
      <t>レイワ</t>
    </rPh>
    <rPh sb="202" eb="204">
      <t>ネンド</t>
    </rPh>
    <rPh sb="206" eb="207">
      <t>ハジ</t>
    </rPh>
    <rPh sb="209" eb="211">
      <t>ジッシツ</t>
    </rPh>
    <rPh sb="211" eb="213">
      <t>コウサイ</t>
    </rPh>
    <rPh sb="213" eb="214">
      <t>ヒ</t>
    </rPh>
    <rPh sb="214" eb="216">
      <t>ヒリツ</t>
    </rPh>
    <rPh sb="217" eb="219">
      <t>ジョウショウ</t>
    </rPh>
    <rPh sb="226" eb="227">
      <t>カンガ</t>
    </rPh>
    <rPh sb="233" eb="234">
      <t>アラ</t>
    </rPh>
    <rPh sb="236" eb="238">
      <t>ハッコウ</t>
    </rPh>
    <rPh sb="240" eb="243">
      <t>チホウサイ</t>
    </rPh>
    <rPh sb="244" eb="245">
      <t>オサ</t>
    </rPh>
    <rPh sb="254" eb="256">
      <t>イジョウ</t>
    </rPh>
    <rPh sb="257" eb="260">
      <t>コウサイヒ</t>
    </rPh>
    <rPh sb="261" eb="264">
      <t>テキセイカ</t>
    </rPh>
    <rPh sb="265" eb="266">
      <t>ト</t>
    </rPh>
    <rPh sb="267" eb="268">
      <t>ク</t>
    </rPh>
    <rPh sb="272" eb="27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</si>
</sst>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3820-4BFE-8B48-83244084BA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50736</c:v>
                </c:pt>
                <c:pt idx="1">
                  <c:v>70651</c:v>
                </c:pt>
                <c:pt idx="2">
                  <c:v>31089</c:v>
                </c:pt>
                <c:pt idx="3">
                  <c:v>54845</c:v>
                </c:pt>
                <c:pt idx="4">
                  <c:v>108427</c:v>
                </c:pt>
              </c:numCache>
            </c:numRef>
          </c:val>
          <c:smooth val="0"/>
          <c:extLst xmlns:c16r2="http://schemas.microsoft.com/office/drawing/2015/06/chart">
            <c:ext xmlns:c16="http://schemas.microsoft.com/office/drawing/2014/chart" uri="{C3380CC4-5D6E-409C-BE32-E72D297353CC}">
              <c16:uniqueId val="{00000001-3820-4BFE-8B48-83244084BA50}"/>
            </c:ext>
          </c:extLst>
        </c:ser>
        <c:dLbls>
          <c:showLegendKey val="0"/>
          <c:showVal val="0"/>
          <c:showCatName val="0"/>
          <c:showSerName val="0"/>
          <c:showPercent val="0"/>
          <c:showBubbleSize val="0"/>
        </c:dLbls>
        <c:marker val="1"/>
        <c:smooth val="0"/>
        <c:axId val="363829216"/>
        <c:axId val="363830000"/>
      </c:lineChart>
      <c:catAx>
        <c:axId val="36382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830000"/>
        <c:crosses val="autoZero"/>
        <c:auto val="1"/>
        <c:lblAlgn val="ctr"/>
        <c:lblOffset val="100"/>
        <c:tickLblSkip val="1"/>
        <c:tickMarkSkip val="1"/>
        <c:noMultiLvlLbl val="0"/>
      </c:catAx>
      <c:valAx>
        <c:axId val="3638300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382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3.47</c:v>
                </c:pt>
                <c:pt idx="1">
                  <c:v>3.12</c:v>
                </c:pt>
                <c:pt idx="2">
                  <c:v>2.7</c:v>
                </c:pt>
                <c:pt idx="3">
                  <c:v>3.2</c:v>
                </c:pt>
                <c:pt idx="4">
                  <c:v>2.37</c:v>
                </c:pt>
              </c:numCache>
            </c:numRef>
          </c:val>
          <c:extLst xmlns:c16r2="http://schemas.microsoft.com/office/drawing/2015/06/chart">
            <c:ext xmlns:c16="http://schemas.microsoft.com/office/drawing/2014/chart" uri="{C3380CC4-5D6E-409C-BE32-E72D297353CC}">
              <c16:uniqueId val="{00000000-54CF-42E5-9A81-C6C648EC27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22.67</c:v>
                </c:pt>
                <c:pt idx="1">
                  <c:v>25.85</c:v>
                </c:pt>
                <c:pt idx="2">
                  <c:v>30.06</c:v>
                </c:pt>
                <c:pt idx="3">
                  <c:v>30.27</c:v>
                </c:pt>
                <c:pt idx="4">
                  <c:v>26.45</c:v>
                </c:pt>
              </c:numCache>
            </c:numRef>
          </c:val>
          <c:extLst xmlns:c16r2="http://schemas.microsoft.com/office/drawing/2015/06/chart">
            <c:ext xmlns:c16="http://schemas.microsoft.com/office/drawing/2014/chart" uri="{C3380CC4-5D6E-409C-BE32-E72D297353CC}">
              <c16:uniqueId val="{00000001-54CF-42E5-9A81-C6C648EC27DA}"/>
            </c:ext>
          </c:extLst>
        </c:ser>
        <c:dLbls>
          <c:showLegendKey val="0"/>
          <c:showVal val="0"/>
          <c:showCatName val="0"/>
          <c:showSerName val="0"/>
          <c:showPercent val="0"/>
          <c:showBubbleSize val="0"/>
        </c:dLbls>
        <c:gapWidth val="250"/>
        <c:overlap val="100"/>
        <c:axId val="729170048"/>
        <c:axId val="729172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2.36</c:v>
                </c:pt>
                <c:pt idx="1">
                  <c:v>0.98</c:v>
                </c:pt>
                <c:pt idx="2">
                  <c:v>3.2</c:v>
                </c:pt>
                <c:pt idx="3">
                  <c:v>-0.56000000000000005</c:v>
                </c:pt>
                <c:pt idx="4">
                  <c:v>-5.92</c:v>
                </c:pt>
              </c:numCache>
            </c:numRef>
          </c:val>
          <c:smooth val="0"/>
          <c:extLst xmlns:c16r2="http://schemas.microsoft.com/office/drawing/2015/06/chart">
            <c:ext xmlns:c16="http://schemas.microsoft.com/office/drawing/2014/chart" uri="{C3380CC4-5D6E-409C-BE32-E72D297353CC}">
              <c16:uniqueId val="{00000002-54CF-42E5-9A81-C6C648EC27DA}"/>
            </c:ext>
          </c:extLst>
        </c:ser>
        <c:dLbls>
          <c:showLegendKey val="0"/>
          <c:showVal val="0"/>
          <c:showCatName val="0"/>
          <c:showSerName val="0"/>
          <c:showPercent val="0"/>
          <c:showBubbleSize val="0"/>
        </c:dLbls>
        <c:marker val="1"/>
        <c:smooth val="0"/>
        <c:axId val="729170048"/>
        <c:axId val="729172792"/>
      </c:lineChart>
      <c:catAx>
        <c:axId val="72917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9172792"/>
        <c:crosses val="autoZero"/>
        <c:auto val="1"/>
        <c:lblAlgn val="ctr"/>
        <c:lblOffset val="100"/>
        <c:tickLblSkip val="1"/>
        <c:tickMarkSkip val="1"/>
        <c:noMultiLvlLbl val="0"/>
      </c:catAx>
      <c:valAx>
        <c:axId val="72917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17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0.21</c:v>
                </c:pt>
                <c:pt idx="2">
                  <c:v>#N/A</c:v>
                </c:pt>
                <c:pt idx="3">
                  <c:v>0.84</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9CF-45BB-8185-CF0E888667B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9CF-45BB-8185-CF0E888667B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B9CF-45BB-8185-CF0E888667B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B9CF-45BB-8185-CF0E888667B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B9CF-45BB-8185-CF0E888667B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c:v>
                </c:pt>
                <c:pt idx="4">
                  <c:v>#N/A</c:v>
                </c:pt>
                <c:pt idx="5">
                  <c:v>0.33</c:v>
                </c:pt>
                <c:pt idx="6">
                  <c:v>#N/A</c:v>
                </c:pt>
                <c:pt idx="7">
                  <c:v>0.24</c:v>
                </c:pt>
                <c:pt idx="8">
                  <c:v>#N/A</c:v>
                </c:pt>
                <c:pt idx="9">
                  <c:v>0.39</c:v>
                </c:pt>
              </c:numCache>
            </c:numRef>
          </c:val>
          <c:extLst xmlns:c16r2="http://schemas.microsoft.com/office/drawing/2015/06/chart">
            <c:ext xmlns:c16="http://schemas.microsoft.com/office/drawing/2014/chart" uri="{C3380CC4-5D6E-409C-BE32-E72D297353CC}">
              <c16:uniqueId val="{00000005-B9CF-45BB-8185-CF0E888667B6}"/>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3.47</c:v>
                </c:pt>
                <c:pt idx="2">
                  <c:v>#N/A</c:v>
                </c:pt>
                <c:pt idx="3">
                  <c:v>3.12</c:v>
                </c:pt>
                <c:pt idx="4">
                  <c:v>#N/A</c:v>
                </c:pt>
                <c:pt idx="5">
                  <c:v>2.7</c:v>
                </c:pt>
                <c:pt idx="6">
                  <c:v>#N/A</c:v>
                </c:pt>
                <c:pt idx="7">
                  <c:v>3.19</c:v>
                </c:pt>
                <c:pt idx="8">
                  <c:v>#N/A</c:v>
                </c:pt>
                <c:pt idx="9">
                  <c:v>2.37</c:v>
                </c:pt>
              </c:numCache>
            </c:numRef>
          </c:val>
          <c:extLst xmlns:c16r2="http://schemas.microsoft.com/office/drawing/2015/06/chart">
            <c:ext xmlns:c16="http://schemas.microsoft.com/office/drawing/2014/chart" uri="{C3380CC4-5D6E-409C-BE32-E72D297353CC}">
              <c16:uniqueId val="{00000006-B9CF-45BB-8185-CF0E888667B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0.49</c:v>
                </c:pt>
                <c:pt idx="2">
                  <c:v>#N/A</c:v>
                </c:pt>
                <c:pt idx="3">
                  <c:v>0.65</c:v>
                </c:pt>
                <c:pt idx="4">
                  <c:v>#N/A</c:v>
                </c:pt>
                <c:pt idx="5">
                  <c:v>0.22</c:v>
                </c:pt>
                <c:pt idx="6">
                  <c:v>#N/A</c:v>
                </c:pt>
                <c:pt idx="7">
                  <c:v>1.44</c:v>
                </c:pt>
                <c:pt idx="8">
                  <c:v>#N/A</c:v>
                </c:pt>
                <c:pt idx="9">
                  <c:v>2.5299999999999998</c:v>
                </c:pt>
              </c:numCache>
            </c:numRef>
          </c:val>
          <c:extLst xmlns:c16r2="http://schemas.microsoft.com/office/drawing/2015/06/chart">
            <c:ext xmlns:c16="http://schemas.microsoft.com/office/drawing/2014/chart" uri="{C3380CC4-5D6E-409C-BE32-E72D297353CC}">
              <c16:uniqueId val="{00000007-B9CF-45BB-8185-CF0E888667B6}"/>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#N/A</c:v>
                </c:pt>
                <c:pt idx="5">
                  <c:v>2.29</c:v>
                </c:pt>
                <c:pt idx="6">
                  <c:v>#N/A</c:v>
                </c:pt>
                <c:pt idx="7">
                  <c:v>2.87</c:v>
                </c:pt>
                <c:pt idx="8">
                  <c:v>#N/A</c:v>
                </c:pt>
                <c:pt idx="9">
                  <c:v>3.48</c:v>
                </c:pt>
              </c:numCache>
            </c:numRef>
          </c:val>
          <c:extLst xmlns:c16r2="http://schemas.microsoft.com/office/drawing/2015/06/chart">
            <c:ext xmlns:c16="http://schemas.microsoft.com/office/drawing/2014/chart" uri="{C3380CC4-5D6E-409C-BE32-E72D297353CC}">
              <c16:uniqueId val="{00000008-B9CF-45BB-8185-CF0E888667B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9.84</c:v>
                </c:pt>
                <c:pt idx="2">
                  <c:v>#N/A</c:v>
                </c:pt>
                <c:pt idx="3">
                  <c:v>10.75</c:v>
                </c:pt>
                <c:pt idx="4">
                  <c:v>#N/A</c:v>
                </c:pt>
                <c:pt idx="5">
                  <c:v>11.14</c:v>
                </c:pt>
                <c:pt idx="6">
                  <c:v>#N/A</c:v>
                </c:pt>
                <c:pt idx="7">
                  <c:v>11.69</c:v>
                </c:pt>
                <c:pt idx="8">
                  <c:v>#N/A</c:v>
                </c:pt>
                <c:pt idx="9">
                  <c:v>11.42</c:v>
                </c:pt>
              </c:numCache>
            </c:numRef>
          </c:val>
          <c:extLst xmlns:c16r2="http://schemas.microsoft.com/office/drawing/2015/06/chart">
            <c:ext xmlns:c16="http://schemas.microsoft.com/office/drawing/2014/chart" uri="{C3380CC4-5D6E-409C-BE32-E72D297353CC}">
              <c16:uniqueId val="{00000009-B9CF-45BB-8185-CF0E888667B6}"/>
            </c:ext>
          </c:extLst>
        </c:ser>
        <c:dLbls>
          <c:showLegendKey val="0"/>
          <c:showVal val="0"/>
          <c:showCatName val="0"/>
          <c:showSerName val="0"/>
          <c:showPercent val="0"/>
          <c:showBubbleSize val="0"/>
        </c:dLbls>
        <c:gapWidth val="150"/>
        <c:overlap val="100"/>
        <c:axId val="429143232"/>
        <c:axId val="429145192"/>
      </c:barChart>
      <c:catAx>
        <c:axId val="42914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145192"/>
        <c:crosses val="autoZero"/>
        <c:auto val="1"/>
        <c:lblAlgn val="ctr"/>
        <c:lblOffset val="100"/>
        <c:tickLblSkip val="1"/>
        <c:tickMarkSkip val="1"/>
        <c:noMultiLvlLbl val="0"/>
      </c:catAx>
      <c:valAx>
        <c:axId val="429145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4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1769</c:v>
                </c:pt>
                <c:pt idx="5">
                  <c:v>1817</c:v>
                </c:pt>
                <c:pt idx="8">
                  <c:v>1810</c:v>
                </c:pt>
                <c:pt idx="11">
                  <c:v>1822</c:v>
                </c:pt>
                <c:pt idx="14">
                  <c:v>1809</c:v>
                </c:pt>
              </c:numCache>
            </c:numRef>
          </c:val>
          <c:extLst xmlns:c16r2="http://schemas.microsoft.com/office/drawing/2015/06/chart">
            <c:ext xmlns:c16="http://schemas.microsoft.com/office/drawing/2014/chart" uri="{C3380CC4-5D6E-409C-BE32-E72D297353CC}">
              <c16:uniqueId val="{00000000-7059-44D6-B6C0-3C407DA653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59-44D6-B6C0-3C407DA653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58</c:v>
                </c:pt>
                <c:pt idx="3">
                  <c:v>96</c:v>
                </c:pt>
                <c:pt idx="6">
                  <c:v>91</c:v>
                </c:pt>
                <c:pt idx="9">
                  <c:v>91</c:v>
                </c:pt>
                <c:pt idx="12">
                  <c:v>112</c:v>
                </c:pt>
              </c:numCache>
            </c:numRef>
          </c:val>
          <c:extLst xmlns:c16r2="http://schemas.microsoft.com/office/drawing/2015/06/chart">
            <c:ext xmlns:c16="http://schemas.microsoft.com/office/drawing/2014/chart" uri="{C3380CC4-5D6E-409C-BE32-E72D297353CC}">
              <c16:uniqueId val="{00000002-7059-44D6-B6C0-3C407DA653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140</c:v>
                </c:pt>
                <c:pt idx="3">
                  <c:v>121</c:v>
                </c:pt>
                <c:pt idx="6">
                  <c:v>102</c:v>
                </c:pt>
                <c:pt idx="9">
                  <c:v>114</c:v>
                </c:pt>
                <c:pt idx="12">
                  <c:v>129</c:v>
                </c:pt>
              </c:numCache>
            </c:numRef>
          </c:val>
          <c:extLst xmlns:c16r2="http://schemas.microsoft.com/office/drawing/2015/06/chart">
            <c:ext xmlns:c16="http://schemas.microsoft.com/office/drawing/2014/chart" uri="{C3380CC4-5D6E-409C-BE32-E72D297353CC}">
              <c16:uniqueId val="{00000003-7059-44D6-B6C0-3C407DA653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315</c:v>
                </c:pt>
                <c:pt idx="3">
                  <c:v>359</c:v>
                </c:pt>
                <c:pt idx="6">
                  <c:v>383</c:v>
                </c:pt>
                <c:pt idx="9">
                  <c:v>355</c:v>
                </c:pt>
                <c:pt idx="12">
                  <c:v>408</c:v>
                </c:pt>
              </c:numCache>
            </c:numRef>
          </c:val>
          <c:extLst xmlns:c16r2="http://schemas.microsoft.com/office/drawing/2015/06/chart">
            <c:ext xmlns:c16="http://schemas.microsoft.com/office/drawing/2014/chart" uri="{C3380CC4-5D6E-409C-BE32-E72D297353CC}">
              <c16:uniqueId val="{00000004-7059-44D6-B6C0-3C407DA653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59-44D6-B6C0-3C407DA653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59-44D6-B6C0-3C407DA653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1703</c:v>
                </c:pt>
                <c:pt idx="3">
                  <c:v>1732</c:v>
                </c:pt>
                <c:pt idx="6">
                  <c:v>1739</c:v>
                </c:pt>
                <c:pt idx="9">
                  <c:v>1726</c:v>
                </c:pt>
                <c:pt idx="12">
                  <c:v>1709</c:v>
                </c:pt>
              </c:numCache>
            </c:numRef>
          </c:val>
          <c:extLst xmlns:c16r2="http://schemas.microsoft.com/office/drawing/2015/06/chart">
            <c:ext xmlns:c16="http://schemas.microsoft.com/office/drawing/2014/chart" uri="{C3380CC4-5D6E-409C-BE32-E72D297353CC}">
              <c16:uniqueId val="{00000007-7059-44D6-B6C0-3C407DA653E2}"/>
            </c:ext>
          </c:extLst>
        </c:ser>
        <c:dLbls>
          <c:showLegendKey val="0"/>
          <c:showVal val="0"/>
          <c:showCatName val="0"/>
          <c:showSerName val="0"/>
          <c:showPercent val="0"/>
          <c:showBubbleSize val="0"/>
        </c:dLbls>
        <c:gapWidth val="100"/>
        <c:overlap val="100"/>
        <c:axId val="690530144"/>
        <c:axId val="6905281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447</c:v>
                </c:pt>
                <c:pt idx="2">
                  <c:v>#N/A</c:v>
                </c:pt>
                <c:pt idx="3">
                  <c:v>#N/A</c:v>
                </c:pt>
                <c:pt idx="4">
                  <c:v>491</c:v>
                </c:pt>
                <c:pt idx="5">
                  <c:v>#N/A</c:v>
                </c:pt>
                <c:pt idx="6">
                  <c:v>#N/A</c:v>
                </c:pt>
                <c:pt idx="7">
                  <c:v>505</c:v>
                </c:pt>
                <c:pt idx="8">
                  <c:v>#N/A</c:v>
                </c:pt>
                <c:pt idx="9">
                  <c:v>#N/A</c:v>
                </c:pt>
                <c:pt idx="10">
                  <c:v>464</c:v>
                </c:pt>
                <c:pt idx="11">
                  <c:v>#N/A</c:v>
                </c:pt>
                <c:pt idx="12">
                  <c:v>#N/A</c:v>
                </c:pt>
                <c:pt idx="13">
                  <c:v>549</c:v>
                </c:pt>
                <c:pt idx="14">
                  <c:v>#N/A</c:v>
                </c:pt>
              </c:numCache>
            </c:numRef>
          </c:val>
          <c:smooth val="0"/>
          <c:extLst xmlns:c16r2="http://schemas.microsoft.com/office/drawing/2015/06/chart">
            <c:ext xmlns:c16="http://schemas.microsoft.com/office/drawing/2014/chart" uri="{C3380CC4-5D6E-409C-BE32-E72D297353CC}">
              <c16:uniqueId val="{00000008-7059-44D6-B6C0-3C407DA653E2}"/>
            </c:ext>
          </c:extLst>
        </c:ser>
        <c:dLbls>
          <c:showLegendKey val="0"/>
          <c:showVal val="0"/>
          <c:showCatName val="0"/>
          <c:showSerName val="0"/>
          <c:showPercent val="0"/>
          <c:showBubbleSize val="0"/>
        </c:dLbls>
        <c:marker val="1"/>
        <c:smooth val="0"/>
        <c:axId val="690530144"/>
        <c:axId val="690528184"/>
      </c:lineChart>
      <c:catAx>
        <c:axId val="69053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90528184"/>
        <c:crosses val="autoZero"/>
        <c:auto val="1"/>
        <c:lblAlgn val="ctr"/>
        <c:lblOffset val="100"/>
        <c:tickLblSkip val="1"/>
        <c:tickMarkSkip val="1"/>
        <c:noMultiLvlLbl val="0"/>
      </c:catAx>
      <c:valAx>
        <c:axId val="690528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0530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18686</c:v>
                </c:pt>
                <c:pt idx="5">
                  <c:v>19544</c:v>
                </c:pt>
                <c:pt idx="8">
                  <c:v>19655</c:v>
                </c:pt>
                <c:pt idx="11">
                  <c:v>19553</c:v>
                </c:pt>
                <c:pt idx="14">
                  <c:v>19624</c:v>
                </c:pt>
              </c:numCache>
            </c:numRef>
          </c:val>
          <c:extLst xmlns:c16r2="http://schemas.microsoft.com/office/drawing/2015/06/chart">
            <c:ext xmlns:c16="http://schemas.microsoft.com/office/drawing/2014/chart" uri="{C3380CC4-5D6E-409C-BE32-E72D297353CC}">
              <c16:uniqueId val="{00000000-CC29-41EA-AF1A-3D52268CEB9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2473</c:v>
                </c:pt>
                <c:pt idx="5">
                  <c:v>2638</c:v>
                </c:pt>
                <c:pt idx="8">
                  <c:v>2651</c:v>
                </c:pt>
                <c:pt idx="11">
                  <c:v>2855</c:v>
                </c:pt>
                <c:pt idx="14">
                  <c:v>3301</c:v>
                </c:pt>
              </c:numCache>
            </c:numRef>
          </c:val>
          <c:extLst xmlns:c16r2="http://schemas.microsoft.com/office/drawing/2015/06/chart">
            <c:ext xmlns:c16="http://schemas.microsoft.com/office/drawing/2014/chart" uri="{C3380CC4-5D6E-409C-BE32-E72D297353CC}">
              <c16:uniqueId val="{00000001-CC29-41EA-AF1A-3D52268CEB9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4414</c:v>
                </c:pt>
                <c:pt idx="5">
                  <c:v>4901</c:v>
                </c:pt>
                <c:pt idx="8">
                  <c:v>5701</c:v>
                </c:pt>
                <c:pt idx="11">
                  <c:v>5725</c:v>
                </c:pt>
                <c:pt idx="14">
                  <c:v>5428</c:v>
                </c:pt>
              </c:numCache>
            </c:numRef>
          </c:val>
          <c:extLst xmlns:c16r2="http://schemas.microsoft.com/office/drawing/2015/06/chart">
            <c:ext xmlns:c16="http://schemas.microsoft.com/office/drawing/2014/chart" uri="{C3380CC4-5D6E-409C-BE32-E72D297353CC}">
              <c16:uniqueId val="{00000002-CC29-41EA-AF1A-3D52268CEB9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C29-41EA-AF1A-3D52268CEB9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C29-41EA-AF1A-3D52268CEB9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124</c:v>
                </c:pt>
                <c:pt idx="9">
                  <c:v>134</c:v>
                </c:pt>
                <c:pt idx="12">
                  <c:v>86</c:v>
                </c:pt>
              </c:numCache>
            </c:numRef>
          </c:val>
          <c:extLst xmlns:c16r2="http://schemas.microsoft.com/office/drawing/2015/06/chart">
            <c:ext xmlns:c16="http://schemas.microsoft.com/office/drawing/2014/chart" uri="{C3380CC4-5D6E-409C-BE32-E72D297353CC}">
              <c16:uniqueId val="{00000005-CC29-41EA-AF1A-3D52268CEB9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878</c:v>
                </c:pt>
                <c:pt idx="3">
                  <c:v>857</c:v>
                </c:pt>
                <c:pt idx="6">
                  <c:v>809</c:v>
                </c:pt>
                <c:pt idx="9">
                  <c:v>863</c:v>
                </c:pt>
                <c:pt idx="12">
                  <c:v>855</c:v>
                </c:pt>
              </c:numCache>
            </c:numRef>
          </c:val>
          <c:extLst xmlns:c16r2="http://schemas.microsoft.com/office/drawing/2015/06/chart">
            <c:ext xmlns:c16="http://schemas.microsoft.com/office/drawing/2014/chart" uri="{C3380CC4-5D6E-409C-BE32-E72D297353CC}">
              <c16:uniqueId val="{00000006-CC29-41EA-AF1A-3D52268CEB9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908</c:v>
                </c:pt>
                <c:pt idx="3">
                  <c:v>1487</c:v>
                </c:pt>
                <c:pt idx="6">
                  <c:v>1873</c:v>
                </c:pt>
                <c:pt idx="9">
                  <c:v>2321</c:v>
                </c:pt>
                <c:pt idx="12">
                  <c:v>2475</c:v>
                </c:pt>
              </c:numCache>
            </c:numRef>
          </c:val>
          <c:extLst xmlns:c16r2="http://schemas.microsoft.com/office/drawing/2015/06/chart">
            <c:ext xmlns:c16="http://schemas.microsoft.com/office/drawing/2014/chart" uri="{C3380CC4-5D6E-409C-BE32-E72D297353CC}">
              <c16:uniqueId val="{00000007-CC29-41EA-AF1A-3D52268CEB9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5848</c:v>
                </c:pt>
                <c:pt idx="3">
                  <c:v>6220</c:v>
                </c:pt>
                <c:pt idx="6">
                  <c:v>6368</c:v>
                </c:pt>
                <c:pt idx="9">
                  <c:v>6142</c:v>
                </c:pt>
                <c:pt idx="12">
                  <c:v>5915</c:v>
                </c:pt>
              </c:numCache>
            </c:numRef>
          </c:val>
          <c:extLst xmlns:c16r2="http://schemas.microsoft.com/office/drawing/2015/06/chart">
            <c:ext xmlns:c16="http://schemas.microsoft.com/office/drawing/2014/chart" uri="{C3380CC4-5D6E-409C-BE32-E72D297353CC}">
              <c16:uniqueId val="{00000008-CC29-41EA-AF1A-3D52268CEB9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699</c:v>
                </c:pt>
                <c:pt idx="3">
                  <c:v>1139</c:v>
                </c:pt>
                <c:pt idx="6">
                  <c:v>966</c:v>
                </c:pt>
                <c:pt idx="9">
                  <c:v>993</c:v>
                </c:pt>
                <c:pt idx="12">
                  <c:v>1404</c:v>
                </c:pt>
              </c:numCache>
            </c:numRef>
          </c:val>
          <c:extLst xmlns:c16r2="http://schemas.microsoft.com/office/drawing/2015/06/chart">
            <c:ext xmlns:c16="http://schemas.microsoft.com/office/drawing/2014/chart" uri="{C3380CC4-5D6E-409C-BE32-E72D297353CC}">
              <c16:uniqueId val="{00000009-CC29-41EA-AF1A-3D52268CEB9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18669</c:v>
                </c:pt>
                <c:pt idx="3">
                  <c:v>19601</c:v>
                </c:pt>
                <c:pt idx="6">
                  <c:v>19301</c:v>
                </c:pt>
                <c:pt idx="9">
                  <c:v>19427</c:v>
                </c:pt>
                <c:pt idx="12">
                  <c:v>20702</c:v>
                </c:pt>
              </c:numCache>
            </c:numRef>
          </c:val>
          <c:extLst xmlns:c16r2="http://schemas.microsoft.com/office/drawing/2015/06/chart">
            <c:ext xmlns:c16="http://schemas.microsoft.com/office/drawing/2014/chart" uri="{C3380CC4-5D6E-409C-BE32-E72D297353CC}">
              <c16:uniqueId val="{0000000A-CC29-41EA-AF1A-3D52268CEB9A}"/>
            </c:ext>
          </c:extLst>
        </c:ser>
        <c:dLbls>
          <c:showLegendKey val="0"/>
          <c:showVal val="0"/>
          <c:showCatName val="0"/>
          <c:showSerName val="0"/>
          <c:showPercent val="0"/>
          <c:showBubbleSize val="0"/>
        </c:dLbls>
        <c:gapWidth val="100"/>
        <c:overlap val="100"/>
        <c:axId val="737352248"/>
        <c:axId val="73734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1429</c:v>
                </c:pt>
                <c:pt idx="2">
                  <c:v>#N/A</c:v>
                </c:pt>
                <c:pt idx="3">
                  <c:v>#N/A</c:v>
                </c:pt>
                <c:pt idx="4">
                  <c:v>2220</c:v>
                </c:pt>
                <c:pt idx="5">
                  <c:v>#N/A</c:v>
                </c:pt>
                <c:pt idx="6">
                  <c:v>#N/A</c:v>
                </c:pt>
                <c:pt idx="7">
                  <c:v>1434</c:v>
                </c:pt>
                <c:pt idx="8">
                  <c:v>#N/A</c:v>
                </c:pt>
                <c:pt idx="9">
                  <c:v>#N/A</c:v>
                </c:pt>
                <c:pt idx="10">
                  <c:v>1747</c:v>
                </c:pt>
                <c:pt idx="11">
                  <c:v>#N/A</c:v>
                </c:pt>
                <c:pt idx="12">
                  <c:v>#N/A</c:v>
                </c:pt>
                <c:pt idx="13">
                  <c:v>3083</c:v>
                </c:pt>
                <c:pt idx="14">
                  <c:v>#N/A</c:v>
                </c:pt>
              </c:numCache>
            </c:numRef>
          </c:val>
          <c:smooth val="0"/>
          <c:extLst xmlns:c16r2="http://schemas.microsoft.com/office/drawing/2015/06/chart">
            <c:ext xmlns:c16="http://schemas.microsoft.com/office/drawing/2014/chart" uri="{C3380CC4-5D6E-409C-BE32-E72D297353CC}">
              <c16:uniqueId val="{0000000B-CC29-41EA-AF1A-3D52268CEB9A}"/>
            </c:ext>
          </c:extLst>
        </c:ser>
        <c:dLbls>
          <c:showLegendKey val="0"/>
          <c:showVal val="0"/>
          <c:showCatName val="0"/>
          <c:showSerName val="0"/>
          <c:showPercent val="0"/>
          <c:showBubbleSize val="0"/>
        </c:dLbls>
        <c:marker val="1"/>
        <c:smooth val="0"/>
        <c:axId val="737352248"/>
        <c:axId val="737348720"/>
      </c:lineChart>
      <c:catAx>
        <c:axId val="737352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7348720"/>
        <c:crosses val="autoZero"/>
        <c:auto val="1"/>
        <c:lblAlgn val="ctr"/>
        <c:lblOffset val="100"/>
        <c:tickLblSkip val="1"/>
        <c:tickMarkSkip val="1"/>
        <c:noMultiLvlLbl val="0"/>
      </c:catAx>
      <c:valAx>
        <c:axId val="73734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7352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3150</c:v>
                </c:pt>
                <c:pt idx="1">
                  <c:v>3187</c:v>
                </c:pt>
                <c:pt idx="2">
                  <c:v>2812</c:v>
                </c:pt>
              </c:numCache>
            </c:numRef>
          </c:val>
          <c:extLst xmlns:c16r2="http://schemas.microsoft.com/office/drawing/2015/06/chart">
            <c:ext xmlns:c16="http://schemas.microsoft.com/office/drawing/2014/chart" uri="{C3380CC4-5D6E-409C-BE32-E72D297353CC}">
              <c16:uniqueId val="{00000000-9E6C-48A1-9D57-EAB21F7E38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529</c:v>
                </c:pt>
                <c:pt idx="1">
                  <c:v>529</c:v>
                </c:pt>
                <c:pt idx="2">
                  <c:v>530</c:v>
                </c:pt>
              </c:numCache>
            </c:numRef>
          </c:val>
          <c:extLst xmlns:c16r2="http://schemas.microsoft.com/office/drawing/2015/06/chart">
            <c:ext xmlns:c16="http://schemas.microsoft.com/office/drawing/2014/chart" uri="{C3380CC4-5D6E-409C-BE32-E72D297353CC}">
              <c16:uniqueId val="{00000001-9E6C-48A1-9D57-EAB21F7E38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1103</c:v>
                </c:pt>
                <c:pt idx="1">
                  <c:v>990</c:v>
                </c:pt>
                <c:pt idx="2">
                  <c:v>956</c:v>
                </c:pt>
              </c:numCache>
            </c:numRef>
          </c:val>
          <c:extLst xmlns:c16r2="http://schemas.microsoft.com/office/drawing/2015/06/chart">
            <c:ext xmlns:c16="http://schemas.microsoft.com/office/drawing/2014/chart" uri="{C3380CC4-5D6E-409C-BE32-E72D297353CC}">
              <c16:uniqueId val="{00000002-9E6C-48A1-9D57-EAB21F7E389F}"/>
            </c:ext>
          </c:extLst>
        </c:ser>
        <c:dLbls>
          <c:showLegendKey val="0"/>
          <c:showVal val="0"/>
          <c:showCatName val="0"/>
          <c:showSerName val="0"/>
          <c:showPercent val="0"/>
          <c:showBubbleSize val="0"/>
        </c:dLbls>
        <c:gapWidth val="120"/>
        <c:overlap val="100"/>
        <c:axId val="737349896"/>
        <c:axId val="737349112"/>
      </c:barChart>
      <c:catAx>
        <c:axId val="737349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37349112"/>
        <c:crosses val="autoZero"/>
        <c:auto val="1"/>
        <c:lblAlgn val="ctr"/>
        <c:lblOffset val="100"/>
        <c:tickLblSkip val="1"/>
        <c:tickMarkSkip val="1"/>
        <c:noMultiLvlLbl val="0"/>
      </c:catAx>
      <c:valAx>
        <c:axId val="737349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37349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D53-4B83-9C60-AD92F778D2C6}"/>
                </c:ext>
                <c:ext xmlns:c15="http://schemas.microsoft.com/office/drawing/2012/chart" uri="{CE6537A1-D6FC-4f65-9D91-7224C49458BB}">
                  <c15:dlblFieldTable>
                    <c15:dlblFTEntry>
                      <c15:txfldGUID>{A30E2DCB-7CCF-4D89-9490-43BE18EE083C}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53-4B83-9C60-AD92F778D2C6}"/>
                </c:ext>
                <c:ext xmlns:c15="http://schemas.microsoft.com/office/drawing/2012/chart" uri="{CE6537A1-D6FC-4f65-9D91-7224C49458BB}">
                  <c15:dlblFieldTable>
                    <c15:dlblFTEntry>
                      <c15:txfldGUID>{7F062D01-DF4E-4C96-ABDE-CDD36ED2AE74}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D53-4B83-9C60-AD92F778D2C6}"/>
                </c:ext>
                <c:ext xmlns:c15="http://schemas.microsoft.com/office/drawing/2012/chart" uri="{CE6537A1-D6FC-4f65-9D91-7224C49458BB}">
                  <c15:dlblFieldTable>
                    <c15:dlblFTEntry>
                      <c15:txfldGUID>{568F6B17-D47F-48F4-920B-136051CC1A35}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53-4B83-9C60-AD92F778D2C6}"/>
                </c:ext>
                <c:ext xmlns:c15="http://schemas.microsoft.com/office/drawing/2012/chart" uri="{CE6537A1-D6FC-4f65-9D91-7224C49458BB}">
                  <c15:dlblFieldTable>
                    <c15:dlblFTEntry>
                      <c15:txfldGUID>{2BF0E08E-8A70-4DF8-BE89-697109A4E292}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D53-4B83-9C60-AD92F778D2C6}"/>
                </c:ext>
                <c:ext xmlns:c15="http://schemas.microsoft.com/office/drawing/2012/chart" uri="{CE6537A1-D6FC-4f65-9D91-7224C49458BB}">
                  <c15:dlblFieldTable>
                    <c15:dlblFTEntry>
                      <c15:txfldGUID>{F406CEAD-AEAC-4F66-8BD1-7109AE082565}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D53-4B83-9C60-AD92F778D2C6}"/>
                </c:ext>
                <c:ext xmlns:c15="http://schemas.microsoft.com/office/drawing/2012/chart" uri="{CE6537A1-D6FC-4f65-9D91-7224C49458BB}">
                  <c15:dlblFieldTable>
                    <c15:dlblFTEntry>
                      <c15:txfldGUID>{C76443D4-B0E9-409C-9377-1247ACE9A5AC}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D53-4B83-9C60-AD92F778D2C6}"/>
                </c:ext>
                <c:ext xmlns:c15="http://schemas.microsoft.com/office/drawing/2012/chart" uri="{CE6537A1-D6FC-4f65-9D91-7224C49458BB}">
                  <c15:dlblFieldTable>
                    <c15:dlblFTEntry>
                      <c15:txfldGUID>{D3787DDE-989C-4C08-BBE7-6BD6520BCE75}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D53-4B83-9C60-AD92F778D2C6}"/>
                </c:ext>
                <c:ext xmlns:c15="http://schemas.microsoft.com/office/drawing/2012/chart" uri="{CE6537A1-D6FC-4f65-9D91-7224C49458BB}">
                  <c15:layout/>
                  <c15:dlblFieldTable>
                    <c15:dlblFTEntry>
                      <c15:txfldGUID>{45F1E70B-6E30-4F58-A7A8-93551A397EB4}</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D53-4B83-9C60-AD92F778D2C6}"/>
                </c:ext>
                <c:ext xmlns:c15="http://schemas.microsoft.com/office/drawing/2012/chart" uri="{CE6537A1-D6FC-4f65-9D91-7224C49458BB}">
                  <c15:layout/>
                  <c15:dlblFieldTable>
                    <c15:dlblFTEntry>
                      <c15:txfldGUID>{E3D11F72-523F-4FB7-9ED4-105BD5F7A933}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57.4</c:v>
                </c:pt>
                <c:pt idx="32">
                  <c:v>55.8</c:v>
                </c:pt>
              </c:numCache>
            </c:numRef>
          </c:xVal>
          <c:yVal>
            <c:numRef>
              <c:f>公会計指標分析・財政指標組合せ分析表!$BP$51:$DC$51</c:f>
              <c:numCache>
                <c:formatCode>#,##0.0;"▲ "#,##0.0</c:formatCode>
                <c:ptCount val="40"/>
                <c:pt idx="24">
                  <c:v>19.399999999999999</c:v>
                </c:pt>
                <c:pt idx="32">
                  <c:v>33.700000000000003</c:v>
                </c:pt>
              </c:numCache>
            </c:numRef>
          </c:yVal>
          <c:smooth val="0"/>
          <c:extLst xmlns:c16r2="http://schemas.microsoft.com/office/drawing/2015/06/chart">
            <c:ext xmlns:c16="http://schemas.microsoft.com/office/drawing/2014/chart" uri="{C3380CC4-5D6E-409C-BE32-E72D297353CC}">
              <c16:uniqueId val="{00000009-7D53-4B83-9C60-AD92F778D2C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D53-4B83-9C60-AD92F778D2C6}"/>
                </c:ext>
                <c:ext xmlns:c15="http://schemas.microsoft.com/office/drawing/2012/chart" uri="{CE6537A1-D6FC-4f65-9D91-7224C49458BB}">
                  <c15:dlblFieldTable>
                    <c15:dlblFTEntry>
                      <c15:txfldGUID>{1D72509E-8621-4192-AC89-6D94141D951C}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D53-4B83-9C60-AD92F778D2C6}"/>
                </c:ext>
                <c:ext xmlns:c15="http://schemas.microsoft.com/office/drawing/2012/chart" uri="{CE6537A1-D6FC-4f65-9D91-7224C49458BB}">
                  <c15:dlblFieldTable>
                    <c15:dlblFTEntry>
                      <c15:txfldGUID>{04FA9F0B-ADDC-4440-AAC8-9A59F29ED347}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D53-4B83-9C60-AD92F778D2C6}"/>
                </c:ext>
                <c:ext xmlns:c15="http://schemas.microsoft.com/office/drawing/2012/chart" uri="{CE6537A1-D6FC-4f65-9D91-7224C49458BB}">
                  <c15:dlblFieldTable>
                    <c15:dlblFTEntry>
                      <c15:txfldGUID>{28387303-4864-47BD-BFD8-C21686F3C04C}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D53-4B83-9C60-AD92F778D2C6}"/>
                </c:ext>
                <c:ext xmlns:c15="http://schemas.microsoft.com/office/drawing/2012/chart" uri="{CE6537A1-D6FC-4f65-9D91-7224C49458BB}">
                  <c15:dlblFieldTable>
                    <c15:dlblFTEntry>
                      <c15:txfldGUID>{D4095A7F-4DA5-40BF-A7DF-4649A8625050}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D53-4B83-9C60-AD92F778D2C6}"/>
                </c:ext>
                <c:ext xmlns:c15="http://schemas.microsoft.com/office/drawing/2012/chart" uri="{CE6537A1-D6FC-4f65-9D91-7224C49458BB}">
                  <c15:dlblFieldTable>
                    <c15:dlblFTEntry>
                      <c15:txfldGUID>{FDD3B8AF-340A-479C-BA16-D0DB957309E4}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D53-4B83-9C60-AD92F778D2C6}"/>
                </c:ext>
                <c:ext xmlns:c15="http://schemas.microsoft.com/office/drawing/2012/chart" uri="{CE6537A1-D6FC-4f65-9D91-7224C49458BB}">
                  <c15:dlblFieldTable>
                    <c15:dlblFTEntry>
                      <c15:txfldGUID>{33D09D9A-08FC-4B3B-96B1-4756D96840F4}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D53-4B83-9C60-AD92F778D2C6}"/>
                </c:ext>
                <c:ext xmlns:c15="http://schemas.microsoft.com/office/drawing/2012/chart" uri="{CE6537A1-D6FC-4f65-9D91-7224C49458BB}">
                  <c15:dlblFieldTable>
                    <c15:dlblFTEntry>
                      <c15:txfldGUID>{FE001F8A-3FBF-48FC-9809-892678C4B388}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D53-4B83-9C60-AD92F778D2C6}"/>
                </c:ext>
                <c:ext xmlns:c15="http://schemas.microsoft.com/office/drawing/2012/chart" uri="{CE6537A1-D6FC-4f65-9D91-7224C49458BB}">
                  <c15:layout/>
                  <c15:dlblFieldTable>
                    <c15:dlblFTEntry>
                      <c15:txfldGUID>{139983B6-9221-4D5B-B76E-1DAABCA3E923}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D53-4B83-9C60-AD92F778D2C6}"/>
                </c:ext>
                <c:ext xmlns:c15="http://schemas.microsoft.com/office/drawing/2012/chart" uri="{CE6537A1-D6FC-4f65-9D91-7224C49458BB}">
                  <c15:layout/>
                  <c15:dlblFieldTable>
                    <c15:dlblFTEntry>
                      <c15:txfldGUID>{EEE82B70-5916-4842-83A0-912105541AB4}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60.8</c:v>
                </c:pt>
              </c:numCache>
            </c:numRef>
          </c:xVal>
          <c:yVal>
            <c:numRef>
              <c:f>公会計指標分析・財政指標組合せ分析表!$BP$55:$DC$55</c:f>
              <c:numCache>
                <c:formatCode>#,##0.0;"▲ "#,##0.0</c:formatCode>
                <c:ptCount val="40"/>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7D53-4B83-9C60-AD92F778D2C6}"/>
            </c:ext>
          </c:extLst>
        </c:ser>
        <c:dLbls>
          <c:showLegendKey val="0"/>
          <c:showVal val="1"/>
          <c:showCatName val="0"/>
          <c:showSerName val="0"/>
          <c:showPercent val="0"/>
          <c:showBubbleSize val="0"/>
        </c:dLbls>
        <c:axId val="737350680"/>
        <c:axId val="737351072"/>
      </c:scatterChart>
      <c:valAx>
        <c:axId val="737350680"/>
        <c:scaling>
          <c:orientation val="minMax"/>
          <c:max val="61.300000000000004"/>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7351072"/>
        <c:crosses val="autoZero"/>
        <c:crossBetween val="midCat"/>
      </c:valAx>
      <c:valAx>
        <c:axId val="737351072"/>
        <c:scaling>
          <c:orientation val="minMax"/>
          <c:max val="38"/>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7350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76A-49F1-BC26-9710B9D802BF}"/>
                </c:ext>
                <c:ext xmlns:c15="http://schemas.microsoft.com/office/drawing/2012/chart" uri="{CE6537A1-D6FC-4f65-9D91-7224C49458BB}">
                  <c15:layout/>
                  <c15:dlblFieldTable>
                    <c15:dlblFTEntry>
                      <c15:txfldGUID>{DAB9B70F-DE3A-4EEA-9176-6306C0C2F2D4}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76A-49F1-BC26-9710B9D802BF}"/>
                </c:ext>
                <c:ext xmlns:c15="http://schemas.microsoft.com/office/drawing/2012/chart" uri="{CE6537A1-D6FC-4f65-9D91-7224C49458BB}">
                  <c15:dlblFieldTable>
                    <c15:dlblFTEntry>
                      <c15:txfldGUID>{8181AD0D-2581-4A56-A337-6E63790B04F1}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76A-49F1-BC26-9710B9D802BF}"/>
                </c:ext>
                <c:ext xmlns:c15="http://schemas.microsoft.com/office/drawing/2012/chart" uri="{CE6537A1-D6FC-4f65-9D91-7224C49458BB}">
                  <c15:dlblFieldTable>
                    <c15:dlblFTEntry>
                      <c15:txfldGUID>{D29DC585-B691-4AA0-9F33-FC3D894C6F3D}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76A-49F1-BC26-9710B9D802BF}"/>
                </c:ext>
                <c:ext xmlns:c15="http://schemas.microsoft.com/office/drawing/2012/chart" uri="{CE6537A1-D6FC-4f65-9D91-7224C49458BB}">
                  <c15:dlblFieldTable>
                    <c15:dlblFTEntry>
                      <c15:txfldGUID>{08F531D2-002F-4745-9074-08A965C7D02A}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76A-49F1-BC26-9710B9D802BF}"/>
                </c:ext>
                <c:ext xmlns:c15="http://schemas.microsoft.com/office/drawing/2012/chart" uri="{CE6537A1-D6FC-4f65-9D91-7224C49458BB}">
                  <c15:dlblFieldTable>
                    <c15:dlblFTEntry>
                      <c15:txfldGUID>{2F7044B1-E60E-454D-8DE5-6E222F91925F}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76A-49F1-BC26-9710B9D802BF}"/>
                </c:ext>
                <c:ext xmlns:c15="http://schemas.microsoft.com/office/drawing/2012/chart" uri="{CE6537A1-D6FC-4f65-9D91-7224C49458BB}">
                  <c15:layout/>
                  <c15:dlblFieldTable>
                    <c15:dlblFTEntry>
                      <c15:txfldGUID>{04848C34-A228-469C-B1D7-8FBA3B2AEC29}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76A-49F1-BC26-9710B9D802BF}"/>
                </c:ext>
                <c:ext xmlns:c15="http://schemas.microsoft.com/office/drawing/2012/chart" uri="{CE6537A1-D6FC-4f65-9D91-7224C49458BB}">
                  <c15:layout/>
                  <c15:dlblFieldTable>
                    <c15:dlblFTEntry>
                      <c15:txfldGUID>{00E9F7BF-F56B-4A5E-BF4C-EBCFCA3A3552}</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76A-49F1-BC26-9710B9D802BF}"/>
                </c:ext>
                <c:ext xmlns:c15="http://schemas.microsoft.com/office/drawing/2012/chart" uri="{CE6537A1-D6FC-4f65-9D91-7224C49458BB}">
                  <c15:layout/>
                  <c15:dlblFieldTable>
                    <c15:dlblFTEntry>
                      <c15:txfldGUID>{D9603B4F-1911-4686-A9A4-DB8F7716772F}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76A-49F1-BC26-9710B9D802BF}"/>
                </c:ext>
                <c:ext xmlns:c15="http://schemas.microsoft.com/office/drawing/2012/chart" uri="{CE6537A1-D6FC-4f65-9D91-7224C49458BB}">
                  <c15:layout/>
                  <c15:dlblFieldTable>
                    <c15:dlblFTEntry>
                      <c15:txfldGUID>{8F85262D-70B1-43F3-B7BC-F1D7F5DB0726}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5.9</c:v>
                </c:pt>
                <c:pt idx="16">
                  <c:v>5.4</c:v>
                </c:pt>
                <c:pt idx="24">
                  <c:v>5.5</c:v>
                </c:pt>
                <c:pt idx="32">
                  <c:v>5.6</c:v>
                </c:pt>
              </c:numCache>
            </c:numRef>
          </c:xVal>
          <c:yVal>
            <c:numRef>
              <c:f>公会計指標分析・財政指標組合せ分析表!$BP$73:$DC$73</c:f>
              <c:numCache>
                <c:formatCode>#,##0.0;"▲ "#,##0.0</c:formatCode>
                <c:ptCount val="40"/>
                <c:pt idx="0">
                  <c:v>16.399999999999999</c:v>
                </c:pt>
                <c:pt idx="8">
                  <c:v>25.8</c:v>
                </c:pt>
                <c:pt idx="16">
                  <c:v>16</c:v>
                </c:pt>
                <c:pt idx="24">
                  <c:v>19.399999999999999</c:v>
                </c:pt>
                <c:pt idx="32">
                  <c:v>33.700000000000003</c:v>
                </c:pt>
              </c:numCache>
            </c:numRef>
          </c:yVal>
          <c:smooth val="0"/>
          <c:extLst xmlns:c16r2="http://schemas.microsoft.com/office/drawing/2015/06/chart">
            <c:ext xmlns:c16="http://schemas.microsoft.com/office/drawing/2014/chart" uri="{C3380CC4-5D6E-409C-BE32-E72D297353CC}">
              <c16:uniqueId val="{00000009-776A-49F1-BC26-9710B9D802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76A-49F1-BC26-9710B9D802BF}"/>
                </c:ext>
                <c:ext xmlns:c15="http://schemas.microsoft.com/office/drawing/2012/chart" uri="{CE6537A1-D6FC-4f65-9D91-7224C49458BB}">
                  <c15:layout/>
                  <c15:dlblFieldTable>
                    <c15:dlblFTEntry>
                      <c15:txfldGUID>{210F20C5-37D6-4B03-BAAD-6A1632910DB4}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76A-49F1-BC26-9710B9D802BF}"/>
                </c:ext>
                <c:ext xmlns:c15="http://schemas.microsoft.com/office/drawing/2012/chart" uri="{CE6537A1-D6FC-4f65-9D91-7224C49458BB}">
                  <c15:dlblFieldTable>
                    <c15:dlblFTEntry>
                      <c15:txfldGUID>{4A5E149C-4EB3-4D38-B42D-D75ED58A9735}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76A-49F1-BC26-9710B9D802BF}"/>
                </c:ext>
                <c:ext xmlns:c15="http://schemas.microsoft.com/office/drawing/2012/chart" uri="{CE6537A1-D6FC-4f65-9D91-7224C49458BB}">
                  <c15:dlblFieldTable>
                    <c15:dlblFTEntry>
                      <c15:txfldGUID>{8FD996D7-6A47-4C28-B57F-499BA832A006}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76A-49F1-BC26-9710B9D802BF}"/>
                </c:ext>
                <c:ext xmlns:c15="http://schemas.microsoft.com/office/drawing/2012/chart" uri="{CE6537A1-D6FC-4f65-9D91-7224C49458BB}">
                  <c15:dlblFieldTable>
                    <c15:dlblFTEntry>
                      <c15:txfldGUID>{C0F409DA-CF6B-4B0C-ABFA-941A11B3582A}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76A-49F1-BC26-9710B9D802BF}"/>
                </c:ext>
                <c:ext xmlns:c15="http://schemas.microsoft.com/office/drawing/2012/chart" uri="{CE6537A1-D6FC-4f65-9D91-7224C49458BB}">
                  <c15:dlblFieldTable>
                    <c15:dlblFTEntry>
                      <c15:txfldGUID>{A74D29F1-B021-4381-B354-39408E725B7A}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76A-49F1-BC26-9710B9D802BF}"/>
                </c:ext>
                <c:ext xmlns:c15="http://schemas.microsoft.com/office/drawing/2012/chart" uri="{CE6537A1-D6FC-4f65-9D91-7224C49458BB}">
                  <c15:layout/>
                  <c15:dlblFieldTable>
                    <c15:dlblFTEntry>
                      <c15:txfldGUID>{47C39B81-4F36-47CB-8E0D-7456BC4BA4BC}</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2.6884020138946325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76A-49F1-BC26-9710B9D802BF}"/>
                </c:ext>
                <c:ext xmlns:c15="http://schemas.microsoft.com/office/drawing/2012/chart" uri="{CE6537A1-D6FC-4f65-9D91-7224C49458BB}">
                  <c15:layout/>
                  <c15:dlblFieldTable>
                    <c15:dlblFTEntry>
                      <c15:txfldGUID>{6E26B779-C16A-4065-A58B-7A06D3F18E42}</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651196309927500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76A-49F1-BC26-9710B9D802BF}"/>
                </c:ext>
                <c:ext xmlns:c15="http://schemas.microsoft.com/office/drawing/2012/chart" uri="{CE6537A1-D6FC-4f65-9D91-7224C49458BB}">
                  <c15:layout/>
                  <c15:dlblFieldTable>
                    <c15:dlblFTEntry>
                      <c15:txfldGUID>{80EE1668-8A3E-4A47-881B-99A363B72390}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76A-49F1-BC26-9710B9D802BF}"/>
                </c:ext>
                <c:ext xmlns:c15="http://schemas.microsoft.com/office/drawing/2012/chart" uri="{CE6537A1-D6FC-4f65-9D91-7224C49458BB}">
                  <c15:layout/>
                  <c15:dlblFieldTable>
                    <c15:dlblFTEntry>
                      <c15:txfldGUID>{2253657B-716D-4232-86D5-88CFD773CC30}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776A-49F1-BC26-9710B9D802BF}"/>
            </c:ext>
          </c:extLst>
        </c:ser>
        <c:dLbls>
          <c:showLegendKey val="0"/>
          <c:showVal val="1"/>
          <c:showCatName val="0"/>
          <c:showSerName val="0"/>
          <c:showPercent val="0"/>
          <c:showBubbleSize val="0"/>
        </c:dLbls>
        <c:axId val="363026344"/>
        <c:axId val="363028696"/>
      </c:scatterChart>
      <c:valAx>
        <c:axId val="363026344"/>
        <c:scaling>
          <c:orientation val="minMax"/>
          <c:max val="10"/>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3028696"/>
        <c:crosses val="autoZero"/>
        <c:crossBetween val="midCat"/>
      </c:valAx>
      <c:valAx>
        <c:axId val="363028696"/>
        <c:scaling>
          <c:orientation val="minMax"/>
          <c:max val="57"/>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3026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普通会計の既往債の償還が進行したものの、公営企業債の元利償還金に対する負担金の増や野々市中学校東校舎リースによる債務負担行為に基づく支出額の増により、実質公債費比率の分子が増加し、比率が悪化し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年度は、中央地区整備事業の進捗により地方債残高が</a:t>
          </a:r>
          <a:r>
            <a:rPr kumimoji="1" lang="en-US" altLang="ja-JP" sz="1400">
              <a:latin typeface="ＭＳ ゴシック" pitchFamily="49" charset="-128"/>
              <a:ea typeface="ＭＳ ゴシック" pitchFamily="49" charset="-128"/>
            </a:rPr>
            <a:t>821</a:t>
          </a:r>
          <a:r>
            <a:rPr kumimoji="1" lang="ja-JP" altLang="en-US" sz="1400">
              <a:latin typeface="ＭＳ ゴシック" pitchFamily="49" charset="-128"/>
              <a:ea typeface="ＭＳ ゴシック" pitchFamily="49" charset="-128"/>
            </a:rPr>
            <a:t>百万円、債務負担行為に基づく支出額が</a:t>
          </a:r>
          <a:r>
            <a:rPr kumimoji="1" lang="en-US" altLang="ja-JP" sz="1400">
              <a:latin typeface="ＭＳ ゴシック" pitchFamily="49" charset="-128"/>
              <a:ea typeface="ＭＳ ゴシック" pitchFamily="49" charset="-128"/>
            </a:rPr>
            <a:t>513</a:t>
          </a:r>
          <a:r>
            <a:rPr kumimoji="1" lang="ja-JP" altLang="en-US" sz="1400">
              <a:latin typeface="ＭＳ ゴシック" pitchFamily="49" charset="-128"/>
              <a:ea typeface="ＭＳ ゴシック" pitchFamily="49" charset="-128"/>
            </a:rPr>
            <a:t>百万円とそれぞれ大きく増加したことにより将来負担比率の分子が増加し、比率が悪化した。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石川県野々市市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effectLst/>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企業立地促進基金等新たな特定目的基金の設置や基金利子の積立等により約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億円積み立てた一方、大型事業実施や経常経費の増加による財源不足への対応に加え、記録的大雪に伴う除雪費用の急増も重なったことにより財政調整基金を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億円、「学びの杜ののいち カレード」建設費として教育施設整備基金を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事業の見直し・統廃合など歳出の合理化等行財政改革を推進し、基金の取り崩しに頼らない財政運営を目指す。</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また、災害や不況など不測の事態に対応できるだけの基金を確保するよう努める。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教育施設整備基金：教育施設の整備のために要する経費の財源を積み立てるもの</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都市基盤整備基金：北西部土地区画整理事業施行地区内における将来の都市基盤施設の整備のために要する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経費の財源を積み立てるもの</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企業立地促進基金：経済の活性化に資する企業立地を促進するために要する経費の財源を積み立てるもの</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教育施設整備基金：「学びの杜ののいち カレード」建設費として教育施設整備基金３億円を</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取り崩したことによる減</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都市基盤整備基金：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年度に新たに基金を設置し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 </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企業立地促進基金：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年度に新たに基金を設置し</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都市基盤整備基金：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年度限りの積み立てとする</a:t>
          </a:r>
        </a:p>
        <a:p>
          <a:r>
            <a:rPr kumimoji="1" lang="ja-JP" altLang="en-US" sz="16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企業立地促進基金：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億円）限りの積み立てとする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600">
            <a:effectLst/>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億円積み立てたものの、大型事業実施や経常経費の増加による財源不足への対応に加え、記録的大雪に伴う除雪費用の急増も重なったことにより</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災害や不況など不測の事態に対応できるだけの基金を確保するよう努める。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基金利子の積立てによる微増。</a:t>
          </a:r>
          <a:endParaRPr lang="ja-JP" altLang="ja-JP" sz="1600">
            <a:effectLst/>
          </a:endParaRP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基金利子の積立を継続し、繰上償還など公債費負担の軽減に備える。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52,148
51,617
13.56
21,808,578
21,448,277
252,362
10,631,869
20,701,562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年度の「学びの杜ののいち カレード」建設や相次ぐ区画整理事業に伴う街路整備、小中学校大規模改修などの大型事業により公共施設等の老朽化が一部改善され、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有形固定資産原価償却率は類似団体平均、全国平均及び石川県平均の数値を下回っている。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今後も老朽化する公共施設等に対し個別施設計画を順次策定し、施設の長寿命化及び適正な維持管理に努めていきたい。</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80" name="楕円 79"/>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81"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164102</xdr:rowOff>
    </xdr:from>
    <xdr:to>
      <xdr:col>19</xdr:col>
      <xdr:colOff>187325</xdr:colOff>
      <xdr:row>30</xdr:row>
      <xdr:rowOff>94252</xdr:rowOff>
    </xdr:to>
    <xdr:sp macro="" textlink="">
      <xdr:nvSpPr>
        <xdr:cNvPr id="82" name="楕円 81"/>
        <xdr:cNvSpPr/>
      </xdr:nvSpPr>
      <xdr:spPr>
        <a:xfrm>
          <a:off x="4000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43452</xdr:rowOff>
    </xdr:from>
    <xdr:to>
      <xdr:col>23</xdr:col>
      <xdr:colOff>85725</xdr:colOff>
      <xdr:row>30</xdr:row>
      <xdr:rowOff>92801</xdr:rowOff>
    </xdr:to>
    <xdr:cxnSp macro="">
      <xdr:nvCxnSpPr>
        <xdr:cNvPr id="83" name="直線コネクタ 82"/>
        <xdr:cNvCxnSpPr/>
      </xdr:nvCxnSpPr>
      <xdr:spPr>
        <a:xfrm>
          <a:off x="4051300" y="5958477"/>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84"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5"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85379</xdr:rowOff>
    </xdr:from>
    <xdr:ext cx="405111" cy="259045"/>
    <xdr:sp macro="" textlink="">
      <xdr:nvSpPr>
        <xdr:cNvPr id="86" name="n_1main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a:latin typeface="ＭＳ Ｐゴシック" panose="020B0600070205080204" pitchFamily="50" charset="-128"/>
              <a:ea typeface="ＭＳ Ｐゴシック" panose="020B0600070205080204" pitchFamily="50" charset="-128"/>
            </a:rPr>
            <a:t>近年、公債費自体はほぼ横ばいであるが、平成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年度竣工の「学びの杜ののいち カレード」による地方債残高の大幅な増、また扶助費や物件費などの経常経費が類似団体に比べ増加傾向にあることから債務償還可能年数は類似団体平均、全国平均及び石川県平均の数値を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類似団体に比べ長くなっている。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今後も人口増による児童福祉費や生活保護費などの扶助費は増加が続く見込みであるため、物件費など他経費の歳出抑制により経常収支比率全体の改善に努める必要がある。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5" name="テキスト ボックス 10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7" name="テキスト ボックス 10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9" name="テキスト ボックス 10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1" name="テキスト ボックス 11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3" name="テキスト ボックス 11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5" name="テキスト ボックス 11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7" name="直線コネクタ 11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1" name="直線コネクタ 12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2"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3" name="フローチャート: 判断 12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15270</xdr:rowOff>
    </xdr:from>
    <xdr:to>
      <xdr:col>76</xdr:col>
      <xdr:colOff>73025</xdr:colOff>
      <xdr:row>30</xdr:row>
      <xdr:rowOff>116870</xdr:rowOff>
    </xdr:to>
    <xdr:sp macro="" textlink="">
      <xdr:nvSpPr>
        <xdr:cNvPr id="129" name="楕円 128"/>
        <xdr:cNvSpPr/>
      </xdr:nvSpPr>
      <xdr:spPr>
        <a:xfrm>
          <a:off x="14744700" y="59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38147</xdr:rowOff>
    </xdr:from>
    <xdr:ext cx="340478" cy="259045"/>
    <xdr:sp macro="" textlink="">
      <xdr:nvSpPr>
        <xdr:cNvPr id="130" name="債務償還可能年数該当値テキスト"/>
        <xdr:cNvSpPr txBox="1"/>
      </xdr:nvSpPr>
      <xdr:spPr>
        <a:xfrm>
          <a:off x="14846300" y="5781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1" name="正方形/長方形 13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2" name="正方形/長方形 13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3" name="テキスト ボックス 13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4" name="テキスト ボックス 13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5" name="テキスト ボックス 13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6" name="テキスト ボックス 13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52,148
51,617
13.56
21,808,578
21,448,277
252,362
10,631,869
20,701,562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71" name="楕円 70"/>
        <xdr:cNvSpPr/>
      </xdr:nvSpPr>
      <xdr:spPr>
        <a:xfrm>
          <a:off x="4584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13987</xdr:rowOff>
    </xdr:from>
    <xdr:ext cx="405111" cy="259045"/>
    <xdr:sp macro="" textlink="">
      <xdr:nvSpPr>
        <xdr:cNvPr id="72" name="【道路】&#10;有形固定資産減価償却率該当値テキスト"/>
        <xdr:cNvSpPr txBox="1"/>
      </xdr:nvSpPr>
      <xdr:spPr>
        <a:xfrm>
          <a:off x="4673600"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167458</xdr:rowOff>
    </xdr:from>
    <xdr:to>
      <xdr:col>20</xdr:col>
      <xdr:colOff>38100</xdr:colOff>
      <xdr:row>36</xdr:row>
      <xdr:rowOff>97608</xdr:rowOff>
    </xdr:to>
    <xdr:sp macro="" textlink="">
      <xdr:nvSpPr>
        <xdr:cNvPr id="73" name="楕円 72"/>
        <xdr:cNvSpPr/>
      </xdr:nvSpPr>
      <xdr:spPr>
        <a:xfrm>
          <a:off x="3746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46808</xdr:rowOff>
    </xdr:to>
    <xdr:cxnSp macro="">
      <xdr:nvCxnSpPr>
        <xdr:cNvPr id="74" name="直線コネクタ 73"/>
        <xdr:cNvCxnSpPr/>
      </xdr:nvCxnSpPr>
      <xdr:spPr>
        <a:xfrm flipV="1">
          <a:off x="3797300" y="621411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5"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6"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114135</xdr:rowOff>
    </xdr:from>
    <xdr:ext cx="405111" cy="259045"/>
    <xdr:sp macro="" textlink="">
      <xdr:nvSpPr>
        <xdr:cNvPr id="77" name="n_1mainValue【道路】&#10;有形固定資産減価償却率"/>
        <xdr:cNvSpPr txBox="1"/>
      </xdr:nvSpPr>
      <xdr:spPr>
        <a:xfrm>
          <a:off x="35820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9" name="テキスト ボックス 98"/>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3" name="直線コネクタ 102"/>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4"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5" name="直線コネクタ 104"/>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6"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7" name="直線コネクタ 106"/>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08"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9" name="フローチャート: 判断 108"/>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0" name="フローチャート: 判断 109"/>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1" name="フローチャート: 判断 110"/>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133430</xdr:rowOff>
    </xdr:from>
    <xdr:to>
      <xdr:col>55</xdr:col>
      <xdr:colOff>50800</xdr:colOff>
      <xdr:row>42</xdr:row>
      <xdr:rowOff>63580</xdr:rowOff>
    </xdr:to>
    <xdr:sp macro="" textlink="">
      <xdr:nvSpPr>
        <xdr:cNvPr id="117" name="楕円 116"/>
        <xdr:cNvSpPr/>
      </xdr:nvSpPr>
      <xdr:spPr>
        <a:xfrm>
          <a:off x="10426700" y="71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48357</xdr:rowOff>
    </xdr:from>
    <xdr:ext cx="469744" cy="259045"/>
    <xdr:sp macro="" textlink="">
      <xdr:nvSpPr>
        <xdr:cNvPr id="118" name="【道路】&#10;一人当たり延長該当値テキスト"/>
        <xdr:cNvSpPr txBox="1"/>
      </xdr:nvSpPr>
      <xdr:spPr>
        <a:xfrm>
          <a:off x="10515600" y="707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133316</xdr:rowOff>
    </xdr:from>
    <xdr:to>
      <xdr:col>50</xdr:col>
      <xdr:colOff>165100</xdr:colOff>
      <xdr:row>42</xdr:row>
      <xdr:rowOff>63466</xdr:rowOff>
    </xdr:to>
    <xdr:sp macro="" textlink="">
      <xdr:nvSpPr>
        <xdr:cNvPr id="119" name="楕円 118"/>
        <xdr:cNvSpPr/>
      </xdr:nvSpPr>
      <xdr:spPr>
        <a:xfrm>
          <a:off x="9588500" y="71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12666</xdr:rowOff>
    </xdr:from>
    <xdr:to>
      <xdr:col>55</xdr:col>
      <xdr:colOff>0</xdr:colOff>
      <xdr:row>42</xdr:row>
      <xdr:rowOff>12780</xdr:rowOff>
    </xdr:to>
    <xdr:cxnSp macro="">
      <xdr:nvCxnSpPr>
        <xdr:cNvPr id="120" name="直線コネクタ 119"/>
        <xdr:cNvCxnSpPr/>
      </xdr:nvCxnSpPr>
      <xdr:spPr>
        <a:xfrm>
          <a:off x="9639300" y="7213566"/>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1"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2"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54593</xdr:rowOff>
    </xdr:from>
    <xdr:ext cx="469744" cy="259045"/>
    <xdr:sp macro="" textlink="">
      <xdr:nvSpPr>
        <xdr:cNvPr id="123" name="n_1mainValue【道路】&#10;一人当たり延長"/>
        <xdr:cNvSpPr txBox="1"/>
      </xdr:nvSpPr>
      <xdr:spPr>
        <a:xfrm>
          <a:off x="9391727" y="725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4" name="直線コネクタ 13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5" name="テキスト ボックス 13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6" name="直線コネクタ 13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7" name="テキスト ボックス 13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8" name="直線コネクタ 13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9" name="テキスト ボックス 13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0" name="直線コネクタ 13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1" name="テキスト ボックス 14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2" name="直線コネクタ 14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3" name="テキスト ボックス 14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4" name="直線コネクタ 14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5" name="テキスト ボックス 14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49" name="直線コネクタ 148"/>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0"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1" name="直線コネクタ 150"/>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2"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3" name="直線コネクタ 152"/>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73314</xdr:rowOff>
    </xdr:from>
    <xdr:ext cx="405111" cy="259045"/>
    <xdr:sp macro="" textlink="">
      <xdr:nvSpPr>
        <xdr:cNvPr id="154" name="【橋りょう・トンネル】&#10;有形固定資産減価償却率平均値テキスト"/>
        <xdr:cNvSpPr txBox="1"/>
      </xdr:nvSpPr>
      <xdr:spPr>
        <a:xfrm>
          <a:off x="4673600" y="1001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55" name="フローチャート: 判断 154"/>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6" name="フローチャート: 判断 155"/>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57" name="フローチャート: 判断 156"/>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63" name="楕円 162"/>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53357</xdr:rowOff>
    </xdr:from>
    <xdr:ext cx="405111" cy="259045"/>
    <xdr:sp macro="" textlink="">
      <xdr:nvSpPr>
        <xdr:cNvPr id="164" name="【橋りょう・トンネル】&#10;有形固定資産減価償却率該当値テキスト"/>
        <xdr:cNvSpPr txBox="1"/>
      </xdr:nvSpPr>
      <xdr:spPr>
        <a:xfrm>
          <a:off x="4673600"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65" name="楕円 164"/>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146957</xdr:rowOff>
    </xdr:to>
    <xdr:cxnSp macro="">
      <xdr:nvCxnSpPr>
        <xdr:cNvPr id="166" name="直線コネクタ 165"/>
        <xdr:cNvCxnSpPr/>
      </xdr:nvCxnSpPr>
      <xdr:spPr>
        <a:xfrm flipV="1">
          <a:off x="3797300" y="1024128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60796</xdr:rowOff>
    </xdr:from>
    <xdr:ext cx="405111" cy="259045"/>
    <xdr:sp macro="" textlink="">
      <xdr:nvSpPr>
        <xdr:cNvPr id="168" name="n_2aveValue【橋りょう・トンネル】&#10;有形固定資産減価償却率"/>
        <xdr:cNvSpPr txBox="1"/>
      </xdr:nvSpPr>
      <xdr:spPr>
        <a:xfrm>
          <a:off x="2705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17434</xdr:rowOff>
    </xdr:from>
    <xdr:ext cx="405111" cy="259045"/>
    <xdr:sp macro="" textlink="">
      <xdr:nvSpPr>
        <xdr:cNvPr id="169" name="n_1mainValue【橋りょう・トンネル】&#10;有形固定資産減価償却率"/>
        <xdr:cNvSpPr txBox="1"/>
      </xdr:nvSpPr>
      <xdr:spPr>
        <a:xfrm>
          <a:off x="3582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0" name="正方形/長方形 16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1" name="正方形/長方形 17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2" name="正方形/長方形 17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3" name="正方形/長方形 17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4" name="正方形/長方形 17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5" name="正方形/長方形 17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6" name="正方形/長方形 17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7" name="正方形/長方形 17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8" name="テキスト ボックス 17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9" name="直線コネクタ 17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0" name="直線コネクタ 17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1" name="テキスト ボックス 18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2" name="直線コネクタ 18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3" name="テキスト ボックス 18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4" name="直線コネクタ 18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5" name="テキスト ボックス 18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6" name="直線コネクタ 18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7" name="テキスト ボックス 18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8" name="直線コネクタ 18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9" name="テキスト ボックス 188"/>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193" name="直線コネクタ 192"/>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194"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195" name="直線コネクタ 194"/>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196"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197" name="直線コネクタ 196"/>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198"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199" name="フローチャート: 判断 198"/>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0" name="フローチャート: 判断 199"/>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01" name="フローチャート: 判断 200"/>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125695</xdr:rowOff>
    </xdr:from>
    <xdr:to>
      <xdr:col>55</xdr:col>
      <xdr:colOff>50800</xdr:colOff>
      <xdr:row>64</xdr:row>
      <xdr:rowOff>55845</xdr:rowOff>
    </xdr:to>
    <xdr:sp macro="" textlink="">
      <xdr:nvSpPr>
        <xdr:cNvPr id="207" name="楕円 206"/>
        <xdr:cNvSpPr/>
      </xdr:nvSpPr>
      <xdr:spPr>
        <a:xfrm>
          <a:off x="10426700" y="109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40622</xdr:rowOff>
    </xdr:from>
    <xdr:ext cx="534377" cy="259045"/>
    <xdr:sp macro="" textlink="">
      <xdr:nvSpPr>
        <xdr:cNvPr id="208" name="【橋りょう・トンネル】&#10;一人当たり有形固定資産（償却資産）額該当値テキスト"/>
        <xdr:cNvSpPr txBox="1"/>
      </xdr:nvSpPr>
      <xdr:spPr>
        <a:xfrm>
          <a:off x="10515600" y="1084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125560</xdr:rowOff>
    </xdr:from>
    <xdr:to>
      <xdr:col>50</xdr:col>
      <xdr:colOff>165100</xdr:colOff>
      <xdr:row>64</xdr:row>
      <xdr:rowOff>55710</xdr:rowOff>
    </xdr:to>
    <xdr:sp macro="" textlink="">
      <xdr:nvSpPr>
        <xdr:cNvPr id="209" name="楕円 208"/>
        <xdr:cNvSpPr/>
      </xdr:nvSpPr>
      <xdr:spPr>
        <a:xfrm>
          <a:off x="9588500" y="109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4910</xdr:rowOff>
    </xdr:from>
    <xdr:to>
      <xdr:col>55</xdr:col>
      <xdr:colOff>0</xdr:colOff>
      <xdr:row>64</xdr:row>
      <xdr:rowOff>5045</xdr:rowOff>
    </xdr:to>
    <xdr:cxnSp macro="">
      <xdr:nvCxnSpPr>
        <xdr:cNvPr id="210" name="直線コネクタ 209"/>
        <xdr:cNvCxnSpPr/>
      </xdr:nvCxnSpPr>
      <xdr:spPr>
        <a:xfrm>
          <a:off x="9639300" y="10977710"/>
          <a:ext cx="8382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11"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12"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46837</xdr:rowOff>
    </xdr:from>
    <xdr:ext cx="534377" cy="259045"/>
    <xdr:sp macro="" textlink="">
      <xdr:nvSpPr>
        <xdr:cNvPr id="213" name="n_1mainValue【橋りょう・トンネル】&#10;一人当たり有形固定資産（償却資産）額"/>
        <xdr:cNvSpPr txBox="1"/>
      </xdr:nvSpPr>
      <xdr:spPr>
        <a:xfrm>
          <a:off x="9359411" y="1101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5" name="正方形/長方形 21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6" name="正方形/長方形 21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7" name="正方形/長方形 21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8" name="正方形/長方形 21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9" name="正方形/長方形 21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0" name="正方形/長方形 21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1" name="正方形/長方形 22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2" name="テキスト ボックス 22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3" name="直線コネクタ 22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4" name="テキスト ボックス 22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5" name="直線コネクタ 22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6" name="テキスト ボックス 22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7" name="直線コネクタ 22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8" name="テキスト ボックス 22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9" name="直線コネクタ 22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0" name="テキスト ボックス 22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1" name="直線コネクタ 23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2" name="テキスト ボックス 23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3" name="直線コネクタ 23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4" name="テキスト ボックス 23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6" name="テキスト ボックス 23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38" name="直線コネクタ 23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3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40" name="直線コネクタ 23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2" name="直線コネクタ 24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43" name="【公営住宅】&#10;有形固定資産減価償却率平均値テキスト"/>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44" name="フローチャート: 判断 24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45" name="フローチャート: 判断 24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46" name="フローチャート: 判断 245"/>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149225</xdr:rowOff>
    </xdr:from>
    <xdr:to>
      <xdr:col>24</xdr:col>
      <xdr:colOff>114300</xdr:colOff>
      <xdr:row>86</xdr:row>
      <xdr:rowOff>79375</xdr:rowOff>
    </xdr:to>
    <xdr:sp macro="" textlink="">
      <xdr:nvSpPr>
        <xdr:cNvPr id="252" name="楕円 251"/>
        <xdr:cNvSpPr/>
      </xdr:nvSpPr>
      <xdr:spPr>
        <a:xfrm>
          <a:off x="45847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64152</xdr:rowOff>
    </xdr:from>
    <xdr:ext cx="405111" cy="259045"/>
    <xdr:sp macro="" textlink="">
      <xdr:nvSpPr>
        <xdr:cNvPr id="253" name="【公営住宅】&#10;有形固定資産減価償却率該当値テキスト"/>
        <xdr:cNvSpPr txBox="1"/>
      </xdr:nvSpPr>
      <xdr:spPr>
        <a:xfrm>
          <a:off x="4673600" y="1463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12064</xdr:rowOff>
    </xdr:from>
    <xdr:to>
      <xdr:col>20</xdr:col>
      <xdr:colOff>38100</xdr:colOff>
      <xdr:row>86</xdr:row>
      <xdr:rowOff>113664</xdr:rowOff>
    </xdr:to>
    <xdr:sp macro="" textlink="">
      <xdr:nvSpPr>
        <xdr:cNvPr id="254" name="楕円 253"/>
        <xdr:cNvSpPr/>
      </xdr:nvSpPr>
      <xdr:spPr>
        <a:xfrm>
          <a:off x="3746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28575</xdr:rowOff>
    </xdr:from>
    <xdr:to>
      <xdr:col>24</xdr:col>
      <xdr:colOff>63500</xdr:colOff>
      <xdr:row>86</xdr:row>
      <xdr:rowOff>62864</xdr:rowOff>
    </xdr:to>
    <xdr:cxnSp macro="">
      <xdr:nvCxnSpPr>
        <xdr:cNvPr id="255" name="直線コネクタ 254"/>
        <xdr:cNvCxnSpPr/>
      </xdr:nvCxnSpPr>
      <xdr:spPr>
        <a:xfrm flipV="1">
          <a:off x="3797300" y="147732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107332</xdr:rowOff>
    </xdr:from>
    <xdr:ext cx="405111" cy="259045"/>
    <xdr:sp macro="" textlink="">
      <xdr:nvSpPr>
        <xdr:cNvPr id="256" name="n_1aveValue【公営住宅】&#10;有形固定資産減価償却率"/>
        <xdr:cNvSpPr txBox="1"/>
      </xdr:nvSpPr>
      <xdr:spPr>
        <a:xfrm>
          <a:off x="35820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57" name="n_2ave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104791</xdr:rowOff>
    </xdr:from>
    <xdr:ext cx="405111" cy="259045"/>
    <xdr:sp macro="" textlink="">
      <xdr:nvSpPr>
        <xdr:cNvPr id="258" name="n_1mainValue【公営住宅】&#10;有形固定資産減価償却率"/>
        <xdr:cNvSpPr txBox="1"/>
      </xdr:nvSpPr>
      <xdr:spPr>
        <a:xfrm>
          <a:off x="3582044"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9" name="直線コネクタ 26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0" name="テキスト ボックス 26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1" name="直線コネクタ 27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2" name="テキスト ボックス 27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3" name="直線コネクタ 27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4" name="テキスト ボックス 27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5" name="直線コネクタ 27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6" name="テキスト ボックス 27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8" name="テキスト ボックス 27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80" name="直線コネクタ 279"/>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81"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82" name="直線コネクタ 281"/>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83"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84" name="直線コネクタ 283"/>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285" name="【公営住宅】&#10;一人当たり面積平均値テキスト"/>
        <xdr:cNvSpPr txBox="1"/>
      </xdr:nvSpPr>
      <xdr:spPr>
        <a:xfrm>
          <a:off x="10515600"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86" name="フローチャート: 判断 285"/>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87" name="フローチャート: 判断 286"/>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288" name="フローチャート: 判断 287"/>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126288</xdr:rowOff>
    </xdr:from>
    <xdr:to>
      <xdr:col>55</xdr:col>
      <xdr:colOff>50800</xdr:colOff>
      <xdr:row>86</xdr:row>
      <xdr:rowOff>56438</xdr:rowOff>
    </xdr:to>
    <xdr:sp macro="" textlink="">
      <xdr:nvSpPr>
        <xdr:cNvPr id="294" name="楕円 293"/>
        <xdr:cNvSpPr/>
      </xdr:nvSpPr>
      <xdr:spPr>
        <a:xfrm>
          <a:off x="104267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41215</xdr:rowOff>
    </xdr:from>
    <xdr:ext cx="469744" cy="259045"/>
    <xdr:sp macro="" textlink="">
      <xdr:nvSpPr>
        <xdr:cNvPr id="295" name="【公営住宅】&#10;一人当たり面積該当値テキスト"/>
        <xdr:cNvSpPr txBox="1"/>
      </xdr:nvSpPr>
      <xdr:spPr>
        <a:xfrm>
          <a:off x="10515600" y="146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126288</xdr:rowOff>
    </xdr:from>
    <xdr:to>
      <xdr:col>50</xdr:col>
      <xdr:colOff>165100</xdr:colOff>
      <xdr:row>86</xdr:row>
      <xdr:rowOff>56438</xdr:rowOff>
    </xdr:to>
    <xdr:sp macro="" textlink="">
      <xdr:nvSpPr>
        <xdr:cNvPr id="296" name="楕円 295"/>
        <xdr:cNvSpPr/>
      </xdr:nvSpPr>
      <xdr:spPr>
        <a:xfrm>
          <a:off x="95885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5638</xdr:rowOff>
    </xdr:from>
    <xdr:to>
      <xdr:col>55</xdr:col>
      <xdr:colOff>0</xdr:colOff>
      <xdr:row>86</xdr:row>
      <xdr:rowOff>5638</xdr:rowOff>
    </xdr:to>
    <xdr:cxnSp macro="">
      <xdr:nvCxnSpPr>
        <xdr:cNvPr id="297" name="直線コネクタ 296"/>
        <xdr:cNvCxnSpPr/>
      </xdr:nvCxnSpPr>
      <xdr:spPr>
        <a:xfrm>
          <a:off x="9639300" y="14750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298" name="n_1aveValue【公営住宅】&#10;一人当たり面積"/>
        <xdr:cNvSpPr txBox="1"/>
      </xdr:nvSpPr>
      <xdr:spPr>
        <a:xfrm>
          <a:off x="9391727"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299" name="n_2aveValue【公営住宅】&#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47565</xdr:rowOff>
    </xdr:from>
    <xdr:ext cx="469744" cy="259045"/>
    <xdr:sp macro="" textlink="">
      <xdr:nvSpPr>
        <xdr:cNvPr id="300" name="n_1mainValue【公営住宅】&#10;一人当たり面積"/>
        <xdr:cNvSpPr txBox="1"/>
      </xdr:nvSpPr>
      <xdr:spPr>
        <a:xfrm>
          <a:off x="9391727" y="1479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41" name="直線コネクタ 340"/>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42"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43" name="直線コネクタ 342"/>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44"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45" name="直線コネクタ 344"/>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346"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47" name="フローチャート: 判断 346"/>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48" name="フローチャート: 判断 347"/>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49" name="フローチャート: 判断 348"/>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55" name="楕円 354"/>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356" name="【認定こども園・幼稚園・保育所】&#10;有形固定資産減価償却率該当値テキスト"/>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53975</xdr:rowOff>
    </xdr:from>
    <xdr:to>
      <xdr:col>81</xdr:col>
      <xdr:colOff>101600</xdr:colOff>
      <xdr:row>35</xdr:row>
      <xdr:rowOff>155575</xdr:rowOff>
    </xdr:to>
    <xdr:sp macro="" textlink="">
      <xdr:nvSpPr>
        <xdr:cNvPr id="357" name="楕円 356"/>
        <xdr:cNvSpPr/>
      </xdr:nvSpPr>
      <xdr:spPr>
        <a:xfrm>
          <a:off x="15430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35</xdr:row>
      <xdr:rowOff>104775</xdr:rowOff>
    </xdr:to>
    <xdr:cxnSp macro="">
      <xdr:nvCxnSpPr>
        <xdr:cNvPr id="358" name="直線コネクタ 357"/>
        <xdr:cNvCxnSpPr/>
      </xdr:nvCxnSpPr>
      <xdr:spPr>
        <a:xfrm flipV="1">
          <a:off x="15481300" y="60731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59"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60"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652</xdr:rowOff>
    </xdr:from>
    <xdr:ext cx="405111" cy="259045"/>
    <xdr:sp macro="" textlink="">
      <xdr:nvSpPr>
        <xdr:cNvPr id="361" name="n_1mainValue【認定こども園・幼稚園・保育所】&#10;有形固定資産減価償却率"/>
        <xdr:cNvSpPr txBox="1"/>
      </xdr:nvSpPr>
      <xdr:spPr>
        <a:xfrm>
          <a:off x="152660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2" name="直線コネクタ 37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3" name="テキスト ボックス 37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4" name="直線コネクタ 37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5" name="テキスト ボックス 37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6" name="直線コネクタ 37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7" name="テキスト ボックス 37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8" name="直線コネクタ 37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9" name="テキスト ボックス 37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83" name="直線コネクタ 382"/>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84"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85" name="直線コネクタ 384"/>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86"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87" name="直線コネクタ 386"/>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88"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89" name="フローチャート: 判断 388"/>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90" name="フローチャート: 判断 389"/>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91" name="フローチャート: 判断 390"/>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397" name="楕円 396"/>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398" name="【認定こども園・幼稚園・保育所】&#10;一人当たり面積該当値テキスト"/>
        <xdr:cNvSpPr txBox="1"/>
      </xdr:nvSpPr>
      <xdr:spPr>
        <a:xfrm>
          <a:off x="221996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399" name="楕円 398"/>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19050</xdr:rowOff>
    </xdr:to>
    <xdr:cxnSp macro="">
      <xdr:nvCxnSpPr>
        <xdr:cNvPr id="400" name="直線コネクタ 399"/>
        <xdr:cNvCxnSpPr/>
      </xdr:nvCxnSpPr>
      <xdr:spPr>
        <a:xfrm>
          <a:off x="21323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01"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42943</xdr:rowOff>
    </xdr:from>
    <xdr:ext cx="469744" cy="259045"/>
    <xdr:sp macro="" textlink="">
      <xdr:nvSpPr>
        <xdr:cNvPr id="402" name="n_2aveValue【認定こども園・幼稚園・保育所】&#10;一人当たり面積"/>
        <xdr:cNvSpPr txBox="1"/>
      </xdr:nvSpPr>
      <xdr:spPr>
        <a:xfrm>
          <a:off x="20199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03" name="n_1main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4" name="テキスト ボックス 41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4" name="テキスト ボックス 42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28" name="直線コネクタ 427"/>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29"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0" name="直線コネクタ 429"/>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31"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32" name="直線コネクタ 431"/>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433"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34" name="フローチャート: 判断 433"/>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36" name="フローチャート: 判断 43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442" name="楕円 441"/>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139082</xdr:rowOff>
    </xdr:from>
    <xdr:ext cx="405111" cy="259045"/>
    <xdr:sp macro="" textlink="">
      <xdr:nvSpPr>
        <xdr:cNvPr id="443" name="【学校施設】&#10;有形固定資産減価償却率該当値テキスト"/>
        <xdr:cNvSpPr txBox="1"/>
      </xdr:nvSpPr>
      <xdr:spPr>
        <a:xfrm>
          <a:off x="16357600"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29210</xdr:rowOff>
    </xdr:from>
    <xdr:to>
      <xdr:col>81</xdr:col>
      <xdr:colOff>101600</xdr:colOff>
      <xdr:row>61</xdr:row>
      <xdr:rowOff>130810</xdr:rowOff>
    </xdr:to>
    <xdr:sp macro="" textlink="">
      <xdr:nvSpPr>
        <xdr:cNvPr id="444" name="楕円 443"/>
        <xdr:cNvSpPr/>
      </xdr:nvSpPr>
      <xdr:spPr>
        <a:xfrm>
          <a:off x="15430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80010</xdr:rowOff>
    </xdr:to>
    <xdr:cxnSp macro="">
      <xdr:nvCxnSpPr>
        <xdr:cNvPr id="445" name="直線コネクタ 444"/>
        <xdr:cNvCxnSpPr/>
      </xdr:nvCxnSpPr>
      <xdr:spPr>
        <a:xfrm flipV="1">
          <a:off x="15481300" y="1049845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446"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447"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121937</xdr:rowOff>
    </xdr:from>
    <xdr:ext cx="405111" cy="259045"/>
    <xdr:sp macro="" textlink="">
      <xdr:nvSpPr>
        <xdr:cNvPr id="448" name="n_1main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71" name="直線コネクタ 47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7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73" name="直線コネクタ 47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7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75" name="直線コネクタ 47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476" name="【学校施設】&#10;一人当たり面積平均値テキスト"/>
        <xdr:cNvSpPr txBox="1"/>
      </xdr:nvSpPr>
      <xdr:spPr>
        <a:xfrm>
          <a:off x="221996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77" name="フローチャート: 判断 47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78" name="フローチャート: 判断 47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79" name="フローチャート: 判断 47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27839</xdr:rowOff>
    </xdr:from>
    <xdr:to>
      <xdr:col>116</xdr:col>
      <xdr:colOff>114300</xdr:colOff>
      <xdr:row>63</xdr:row>
      <xdr:rowOff>129439</xdr:rowOff>
    </xdr:to>
    <xdr:sp macro="" textlink="">
      <xdr:nvSpPr>
        <xdr:cNvPr id="485" name="楕円 484"/>
        <xdr:cNvSpPr/>
      </xdr:nvSpPr>
      <xdr:spPr>
        <a:xfrm>
          <a:off x="22110700" y="108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6266</xdr:rowOff>
    </xdr:from>
    <xdr:ext cx="469744" cy="259045"/>
    <xdr:sp macro="" textlink="">
      <xdr:nvSpPr>
        <xdr:cNvPr id="486" name="【学校施設】&#10;一人当たり面積該当値テキスト"/>
        <xdr:cNvSpPr txBox="1"/>
      </xdr:nvSpPr>
      <xdr:spPr>
        <a:xfrm>
          <a:off x="22199600"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29667</xdr:rowOff>
    </xdr:from>
    <xdr:to>
      <xdr:col>112</xdr:col>
      <xdr:colOff>38100</xdr:colOff>
      <xdr:row>63</xdr:row>
      <xdr:rowOff>131267</xdr:rowOff>
    </xdr:to>
    <xdr:sp macro="" textlink="">
      <xdr:nvSpPr>
        <xdr:cNvPr id="487" name="楕円 486"/>
        <xdr:cNvSpPr/>
      </xdr:nvSpPr>
      <xdr:spPr>
        <a:xfrm>
          <a:off x="21272500" y="108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78639</xdr:rowOff>
    </xdr:from>
    <xdr:to>
      <xdr:col>116</xdr:col>
      <xdr:colOff>63500</xdr:colOff>
      <xdr:row>63</xdr:row>
      <xdr:rowOff>80467</xdr:rowOff>
    </xdr:to>
    <xdr:cxnSp macro="">
      <xdr:nvCxnSpPr>
        <xdr:cNvPr id="488" name="直線コネクタ 487"/>
        <xdr:cNvCxnSpPr/>
      </xdr:nvCxnSpPr>
      <xdr:spPr>
        <a:xfrm flipV="1">
          <a:off x="21323300" y="10879989"/>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489" name="n_1aveValue【学校施設】&#10;一人当たり面積"/>
        <xdr:cNvSpPr txBox="1"/>
      </xdr:nvSpPr>
      <xdr:spPr>
        <a:xfrm>
          <a:off x="210757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90"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122394</xdr:rowOff>
    </xdr:from>
    <xdr:ext cx="469744" cy="259045"/>
    <xdr:sp macro="" textlink="">
      <xdr:nvSpPr>
        <xdr:cNvPr id="491" name="n_1mainValue【学校施設】&#10;一人当たり面積"/>
        <xdr:cNvSpPr txBox="1"/>
      </xdr:nvSpPr>
      <xdr:spPr>
        <a:xfrm>
          <a:off x="21075727" y="1092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6" name="直線コネクタ 515"/>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7"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8" name="直線コネクタ 517"/>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9"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0" name="直線コネクタ 51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21"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22" name="フローチャート: 判断 521"/>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23" name="フローチャート: 判断 522"/>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24" name="フローチャート: 判断 523"/>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5" name="テキスト ボックス 5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6" name="テキスト ボックス 5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7" name="テキスト ボックス 5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8" name="テキスト ボックス 5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9" name="テキスト ボックス 5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530" name="楕円 529"/>
        <xdr:cNvSpPr/>
      </xdr:nvSpPr>
      <xdr:spPr>
        <a:xfrm>
          <a:off x="162687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47641</xdr:rowOff>
    </xdr:from>
    <xdr:ext cx="405111" cy="259045"/>
    <xdr:sp macro="" textlink="">
      <xdr:nvSpPr>
        <xdr:cNvPr id="531" name="【児童館】&#10;有形固定資産減価償却率該当値テキスト"/>
        <xdr:cNvSpPr txBox="1"/>
      </xdr:nvSpPr>
      <xdr:spPr>
        <a:xfrm>
          <a:off x="16357600"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109220</xdr:rowOff>
    </xdr:from>
    <xdr:to>
      <xdr:col>81</xdr:col>
      <xdr:colOff>101600</xdr:colOff>
      <xdr:row>84</xdr:row>
      <xdr:rowOff>39370</xdr:rowOff>
    </xdr:to>
    <xdr:sp macro="" textlink="">
      <xdr:nvSpPr>
        <xdr:cNvPr id="532" name="楕円 531"/>
        <xdr:cNvSpPr/>
      </xdr:nvSpPr>
      <xdr:spPr>
        <a:xfrm>
          <a:off x="15430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120014</xdr:rowOff>
    </xdr:from>
    <xdr:to>
      <xdr:col>85</xdr:col>
      <xdr:colOff>127000</xdr:colOff>
      <xdr:row>83</xdr:row>
      <xdr:rowOff>160020</xdr:rowOff>
    </xdr:to>
    <xdr:cxnSp macro="">
      <xdr:nvCxnSpPr>
        <xdr:cNvPr id="533" name="直線コネクタ 532"/>
        <xdr:cNvCxnSpPr/>
      </xdr:nvCxnSpPr>
      <xdr:spPr>
        <a:xfrm flipV="1">
          <a:off x="15481300" y="1435036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34"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35"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30497</xdr:rowOff>
    </xdr:from>
    <xdr:ext cx="405111" cy="259045"/>
    <xdr:sp macro="" textlink="">
      <xdr:nvSpPr>
        <xdr:cNvPr id="536" name="n_1mainValue【児童館】&#10;有形固定資産減価償却率"/>
        <xdr:cNvSpPr txBox="1"/>
      </xdr:nvSpPr>
      <xdr:spPr>
        <a:xfrm>
          <a:off x="152660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7" name="直線コネクタ 54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8" name="テキスト ボックス 54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9" name="直線コネクタ 54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0" name="テキスト ボックス 54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1" name="直線コネクタ 55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2" name="テキスト ボックス 55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3" name="直線コネクタ 55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4" name="テキスト ボックス 55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5" name="直線コネクタ 55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6" name="テキスト ボックス 55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7" name="直線コネクタ 55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8" name="テキスト ボックス 55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62" name="直線コネクタ 561"/>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63"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64" name="直線コネクタ 563"/>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65"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66" name="直線コネクタ 565"/>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567"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68" name="フローチャート: 判断 567"/>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69" name="フローチャート: 判断 568"/>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70" name="フローチャート: 判断 569"/>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76" name="楕円 575"/>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14713</xdr:rowOff>
    </xdr:from>
    <xdr:ext cx="469744" cy="259045"/>
    <xdr:sp macro="" textlink="">
      <xdr:nvSpPr>
        <xdr:cNvPr id="577" name="【児童館】&#10;一人当たり面積該当値テキスト"/>
        <xdr:cNvSpPr txBox="1"/>
      </xdr:nvSpPr>
      <xdr:spPr>
        <a:xfrm>
          <a:off x="22199600"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578" name="楕円 577"/>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579" name="直線コネクタ 578"/>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80"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581"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154413</xdr:rowOff>
    </xdr:from>
    <xdr:ext cx="469744" cy="259045"/>
    <xdr:sp macro="" textlink="">
      <xdr:nvSpPr>
        <xdr:cNvPr id="582" name="n_1mainValue【児童館】&#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94" name="直線コネクタ 5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5" name="テキスト ボックス 5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6" name="直線コネクタ 5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7" name="テキスト ボックス 5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8" name="直線コネクタ 5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9" name="テキスト ボックス 5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0" name="直線コネクタ 5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1" name="テキスト ボックス 6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2" name="直線コネクタ 6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03" name="テキスト ボックス 60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07" name="直線コネクタ 606"/>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08"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09" name="直線コネクタ 608"/>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10"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11" name="直線コネクタ 610"/>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12"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13" name="フローチャート: 判断 612"/>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14" name="フローチャート: 判断 613"/>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15" name="フローチャート: 判断 614"/>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164464</xdr:rowOff>
    </xdr:from>
    <xdr:to>
      <xdr:col>85</xdr:col>
      <xdr:colOff>177800</xdr:colOff>
      <xdr:row>103</xdr:row>
      <xdr:rowOff>94614</xdr:rowOff>
    </xdr:to>
    <xdr:sp macro="" textlink="">
      <xdr:nvSpPr>
        <xdr:cNvPr id="621" name="楕円 620"/>
        <xdr:cNvSpPr/>
      </xdr:nvSpPr>
      <xdr:spPr>
        <a:xfrm>
          <a:off x="162687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15891</xdr:rowOff>
    </xdr:from>
    <xdr:ext cx="405111" cy="259045"/>
    <xdr:sp macro="" textlink="">
      <xdr:nvSpPr>
        <xdr:cNvPr id="622" name="【公民館】&#10;有形固定資産減価償却率該当値テキスト"/>
        <xdr:cNvSpPr txBox="1"/>
      </xdr:nvSpPr>
      <xdr:spPr>
        <a:xfrm>
          <a:off x="16357600"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623" name="楕円 622"/>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43814</xdr:rowOff>
    </xdr:to>
    <xdr:cxnSp macro="">
      <xdr:nvCxnSpPr>
        <xdr:cNvPr id="624" name="直線コネクタ 623"/>
        <xdr:cNvCxnSpPr/>
      </xdr:nvCxnSpPr>
      <xdr:spPr>
        <a:xfrm>
          <a:off x="15481300" y="1763268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25"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626"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627" name="n_1mainValue【公民館】&#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8" name="直線コネクタ 63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9" name="テキスト ボックス 63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0" name="直線コネクタ 63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1" name="テキスト ボックス 64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2" name="直線コネクタ 64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3" name="テキスト ボックス 64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4" name="直線コネクタ 64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5" name="テキスト ボックス 64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6" name="直線コネクタ 64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7" name="テキスト ボックス 64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8" name="直線コネクタ 64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49" name="テキスト ボックス 64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0" name="直線コネクタ 64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1" name="テキスト ボックス 65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53" name="直線コネクタ 652"/>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54"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55" name="直線コネクタ 654"/>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56"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57" name="直線コネクタ 656"/>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58"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59" name="フローチャート: 判断 658"/>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60" name="フローチャート: 判断 659"/>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61" name="フローチャート: 判断 660"/>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2" name="テキスト ボックス 6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3" name="テキスト ボックス 6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4" name="テキスト ボックス 6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5" name="テキスト ボックス 6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6" name="テキスト ボックス 6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61323</xdr:rowOff>
    </xdr:from>
    <xdr:to>
      <xdr:col>116</xdr:col>
      <xdr:colOff>114300</xdr:colOff>
      <xdr:row>108</xdr:row>
      <xdr:rowOff>162923</xdr:rowOff>
    </xdr:to>
    <xdr:sp macro="" textlink="">
      <xdr:nvSpPr>
        <xdr:cNvPr id="667" name="楕円 666"/>
        <xdr:cNvSpPr/>
      </xdr:nvSpPr>
      <xdr:spPr>
        <a:xfrm>
          <a:off x="22110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147700</xdr:rowOff>
    </xdr:from>
    <xdr:ext cx="469744" cy="259045"/>
    <xdr:sp macro="" textlink="">
      <xdr:nvSpPr>
        <xdr:cNvPr id="668" name="【公民館】&#10;一人当たり面積該当値テキスト"/>
        <xdr:cNvSpPr txBox="1"/>
      </xdr:nvSpPr>
      <xdr:spPr>
        <a:xfrm>
          <a:off x="22199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43362</xdr:rowOff>
    </xdr:from>
    <xdr:to>
      <xdr:col>112</xdr:col>
      <xdr:colOff>38100</xdr:colOff>
      <xdr:row>107</xdr:row>
      <xdr:rowOff>144962</xdr:rowOff>
    </xdr:to>
    <xdr:sp macro="" textlink="">
      <xdr:nvSpPr>
        <xdr:cNvPr id="669" name="楕円 668"/>
        <xdr:cNvSpPr/>
      </xdr:nvSpPr>
      <xdr:spPr>
        <a:xfrm>
          <a:off x="21272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108</xdr:row>
      <xdr:rowOff>112123</xdr:rowOff>
    </xdr:to>
    <xdr:cxnSp macro="">
      <xdr:nvCxnSpPr>
        <xdr:cNvPr id="670" name="直線コネクタ 669"/>
        <xdr:cNvCxnSpPr/>
      </xdr:nvCxnSpPr>
      <xdr:spPr>
        <a:xfrm>
          <a:off x="21323300" y="18439312"/>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142620</xdr:rowOff>
    </xdr:from>
    <xdr:ext cx="469744" cy="259045"/>
    <xdr:sp macro="" textlink="">
      <xdr:nvSpPr>
        <xdr:cNvPr id="67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72"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161489</xdr:rowOff>
    </xdr:from>
    <xdr:ext cx="469744" cy="259045"/>
    <xdr:sp macro="" textlink="">
      <xdr:nvSpPr>
        <xdr:cNvPr id="673" name="n_1main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4" name="正方形/長方形 6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5" name="正方形/長方形 6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6" name="テキスト ボックス 6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類似団体と比較して特に有形固定資産減価償却率が高くなっている施設は、認定こども園・幼稚園・保育所、公民館、低くなっている施設は、学校施設、公営住宅である。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近年新設された認定こども園等は全て民営となっており、公立保育園については新設や大きな改修もなく老朽化が進んでいるため類似団体に比べ有形固定資産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公民館については、老朽化が進んでいるため類似団体に比べ有形固定資産減価償却率が高くなってるが今後の中央公民館の建て替えにより同水準以下となる見込みである。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学校施設については、順次小中学校で大規模改修事業を行っており、その結果類似団体に比べ有形固定資産減価償却率が低くなっている。公営住宅についても平成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年につばきの郷住宅（</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戸）が新設されたことにより学校施設同様、類似団体平均を大きく下回っている。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今後策定される施設個別計画をもとに各公共施設に対し計画的に老朽化対策を行い、維持管理費用の抑制に努めていきたい。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52,148
51,617
13.56
21,808,578
21,448,277
252,362
10,631,869
20,701,562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1" name="楕円 70"/>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340478" cy="259045"/>
    <xdr:sp macro="" textlink="">
      <xdr:nvSpPr>
        <xdr:cNvPr id="72" name="【図書館】&#10;有形固定資産減価償却率該当値テキスト"/>
        <xdr:cNvSpPr txBox="1"/>
      </xdr:nvSpPr>
      <xdr:spPr>
        <a:xfrm>
          <a:off x="4673600" y="715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87449</xdr:rowOff>
    </xdr:from>
    <xdr:to>
      <xdr:col>20</xdr:col>
      <xdr:colOff>38100</xdr:colOff>
      <xdr:row>34</xdr:row>
      <xdr:rowOff>17599</xdr:rowOff>
    </xdr:to>
    <xdr:sp macro="" textlink="">
      <xdr:nvSpPr>
        <xdr:cNvPr id="73" name="楕円 72"/>
        <xdr:cNvSpPr/>
      </xdr:nvSpPr>
      <xdr:spPr>
        <a:xfrm>
          <a:off x="3746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138249</xdr:rowOff>
    </xdr:from>
    <xdr:to>
      <xdr:col>24</xdr:col>
      <xdr:colOff>63500</xdr:colOff>
      <xdr:row>42</xdr:row>
      <xdr:rowOff>92528</xdr:rowOff>
    </xdr:to>
    <xdr:cxnSp macro="">
      <xdr:nvCxnSpPr>
        <xdr:cNvPr id="74" name="直線コネクタ 73"/>
        <xdr:cNvCxnSpPr/>
      </xdr:nvCxnSpPr>
      <xdr:spPr>
        <a:xfrm>
          <a:off x="3797300" y="5796099"/>
          <a:ext cx="838200" cy="149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82204</xdr:rowOff>
    </xdr:from>
    <xdr:ext cx="405111" cy="259045"/>
    <xdr:sp macro="" textlink="">
      <xdr:nvSpPr>
        <xdr:cNvPr id="7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6"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34126</xdr:rowOff>
    </xdr:from>
    <xdr:ext cx="405111" cy="259045"/>
    <xdr:sp macro="" textlink="">
      <xdr:nvSpPr>
        <xdr:cNvPr id="77" name="n_1mainValue【図書館】&#10;有形固定資産減価償却率"/>
        <xdr:cNvSpPr txBox="1"/>
      </xdr:nvSpPr>
      <xdr:spPr>
        <a:xfrm>
          <a:off x="3582044" y="5520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1" name="直線コネクタ 100"/>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2"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3" name="直線コネクタ 102"/>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4"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5" name="直線コネクタ 104"/>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6"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7" name="フローチャート: 判断 106"/>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8" name="フローチャート: 判断 107"/>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09" name="フローチャート: 判断 108"/>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146050</xdr:rowOff>
    </xdr:from>
    <xdr:to>
      <xdr:col>55</xdr:col>
      <xdr:colOff>50800</xdr:colOff>
      <xdr:row>34</xdr:row>
      <xdr:rowOff>76200</xdr:rowOff>
    </xdr:to>
    <xdr:sp macro="" textlink="">
      <xdr:nvSpPr>
        <xdr:cNvPr id="115" name="楕円 114"/>
        <xdr:cNvSpPr/>
      </xdr:nvSpPr>
      <xdr:spPr>
        <a:xfrm>
          <a:off x="104267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99077</xdr:rowOff>
    </xdr:from>
    <xdr:ext cx="469744" cy="259045"/>
    <xdr:sp macro="" textlink="">
      <xdr:nvSpPr>
        <xdr:cNvPr id="116" name="【図書館】&#10;一人当たり面積該当値テキスト"/>
        <xdr:cNvSpPr txBox="1"/>
      </xdr:nvSpPr>
      <xdr:spPr>
        <a:xfrm>
          <a:off x="10515600"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17" name="楕円 116"/>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25400</xdr:rowOff>
    </xdr:from>
    <xdr:to>
      <xdr:col>55</xdr:col>
      <xdr:colOff>0</xdr:colOff>
      <xdr:row>39</xdr:row>
      <xdr:rowOff>57150</xdr:rowOff>
    </xdr:to>
    <xdr:cxnSp macro="">
      <xdr:nvCxnSpPr>
        <xdr:cNvPr id="118" name="直線コネクタ 117"/>
        <xdr:cNvCxnSpPr/>
      </xdr:nvCxnSpPr>
      <xdr:spPr>
        <a:xfrm flipV="1">
          <a:off x="9639300" y="5854700"/>
          <a:ext cx="838200" cy="88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19"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0"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124477</xdr:rowOff>
    </xdr:from>
    <xdr:ext cx="469744" cy="259045"/>
    <xdr:sp macro="" textlink="">
      <xdr:nvSpPr>
        <xdr:cNvPr id="121" name="n_1main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2" name="直線コネクタ 13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3" name="テキスト ボックス 13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4" name="直線コネクタ 13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5" name="テキスト ボックス 13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6" name="直線コネクタ 13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7" name="テキスト ボックス 13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8" name="直線コネクタ 13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9" name="テキスト ボックス 13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0" name="直線コネクタ 13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1" name="テキスト ボックス 14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2" name="直線コネクタ 14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3" name="テキスト ボックス 14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7" name="直線コネクタ 146"/>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8"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9" name="直線コネクタ 148"/>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0"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1" name="直線コネクタ 150"/>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2"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3" name="フローチャート: 判断 152"/>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4" name="フローチャート: 判断 153"/>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55" name="フローチャート: 判断 154"/>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130447</xdr:rowOff>
    </xdr:from>
    <xdr:to>
      <xdr:col>24</xdr:col>
      <xdr:colOff>114300</xdr:colOff>
      <xdr:row>57</xdr:row>
      <xdr:rowOff>60597</xdr:rowOff>
    </xdr:to>
    <xdr:sp macro="" textlink="">
      <xdr:nvSpPr>
        <xdr:cNvPr id="161" name="楕円 160"/>
        <xdr:cNvSpPr/>
      </xdr:nvSpPr>
      <xdr:spPr>
        <a:xfrm>
          <a:off x="4584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153324</xdr:rowOff>
    </xdr:from>
    <xdr:ext cx="405111" cy="259045"/>
    <xdr:sp macro="" textlink="">
      <xdr:nvSpPr>
        <xdr:cNvPr id="162" name="【体育館・プール】&#10;有形固定資産減価償却率該当値テキスト"/>
        <xdr:cNvSpPr txBox="1"/>
      </xdr:nvSpPr>
      <xdr:spPr>
        <a:xfrm>
          <a:off x="4673600" y="958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171269</xdr:rowOff>
    </xdr:from>
    <xdr:to>
      <xdr:col>20</xdr:col>
      <xdr:colOff>38100</xdr:colOff>
      <xdr:row>57</xdr:row>
      <xdr:rowOff>101419</xdr:rowOff>
    </xdr:to>
    <xdr:sp macro="" textlink="">
      <xdr:nvSpPr>
        <xdr:cNvPr id="163" name="楕円 162"/>
        <xdr:cNvSpPr/>
      </xdr:nvSpPr>
      <xdr:spPr>
        <a:xfrm>
          <a:off x="37465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9797</xdr:rowOff>
    </xdr:from>
    <xdr:to>
      <xdr:col>24</xdr:col>
      <xdr:colOff>63500</xdr:colOff>
      <xdr:row>57</xdr:row>
      <xdr:rowOff>50619</xdr:rowOff>
    </xdr:to>
    <xdr:cxnSp macro="">
      <xdr:nvCxnSpPr>
        <xdr:cNvPr id="164" name="直線コネクタ 163"/>
        <xdr:cNvCxnSpPr/>
      </xdr:nvCxnSpPr>
      <xdr:spPr>
        <a:xfrm flipV="1">
          <a:off x="3797300" y="978244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65"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66"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117946</xdr:rowOff>
    </xdr:from>
    <xdr:ext cx="405111" cy="259045"/>
    <xdr:sp macro="" textlink="">
      <xdr:nvSpPr>
        <xdr:cNvPr id="167" name="n_1mainValue【体育館・プール】&#10;有形固定資産減価償却率"/>
        <xdr:cNvSpPr txBox="1"/>
      </xdr:nvSpPr>
      <xdr:spPr>
        <a:xfrm>
          <a:off x="3582044" y="954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8" name="直線コネクタ 17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9" name="テキスト ボックス 17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0" name="直線コネクタ 17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1" name="テキスト ボックス 18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2" name="直線コネクタ 18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3" name="テキスト ボックス 18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4" name="直線コネクタ 18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5" name="テキスト ボックス 18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6" name="直線コネクタ 18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7" name="テキスト ボックス 18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91" name="直線コネクタ 190"/>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2"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3" name="直線コネクタ 192"/>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94"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95" name="直線コネクタ 194"/>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96"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97" name="フローチャート: 判断 196"/>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98" name="フローチャート: 判断 197"/>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199" name="フローチャート: 判断 198"/>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xdr:rowOff>
    </xdr:from>
    <xdr:to>
      <xdr:col>55</xdr:col>
      <xdr:colOff>50800</xdr:colOff>
      <xdr:row>60</xdr:row>
      <xdr:rowOff>107950</xdr:rowOff>
    </xdr:to>
    <xdr:sp macro="" textlink="">
      <xdr:nvSpPr>
        <xdr:cNvPr id="205" name="楕円 204"/>
        <xdr:cNvSpPr/>
      </xdr:nvSpPr>
      <xdr:spPr>
        <a:xfrm>
          <a:off x="10426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29227</xdr:rowOff>
    </xdr:from>
    <xdr:ext cx="469744" cy="259045"/>
    <xdr:sp macro="" textlink="">
      <xdr:nvSpPr>
        <xdr:cNvPr id="206" name="【体育館・プール】&#10;一人当たり面積該当値テキスト"/>
        <xdr:cNvSpPr txBox="1"/>
      </xdr:nvSpPr>
      <xdr:spPr>
        <a:xfrm>
          <a:off x="10515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2540</xdr:rowOff>
    </xdr:from>
    <xdr:to>
      <xdr:col>50</xdr:col>
      <xdr:colOff>165100</xdr:colOff>
      <xdr:row>60</xdr:row>
      <xdr:rowOff>104140</xdr:rowOff>
    </xdr:to>
    <xdr:sp macro="" textlink="">
      <xdr:nvSpPr>
        <xdr:cNvPr id="207" name="楕円 206"/>
        <xdr:cNvSpPr/>
      </xdr:nvSpPr>
      <xdr:spPr>
        <a:xfrm>
          <a:off x="9588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53340</xdr:rowOff>
    </xdr:from>
    <xdr:to>
      <xdr:col>55</xdr:col>
      <xdr:colOff>0</xdr:colOff>
      <xdr:row>60</xdr:row>
      <xdr:rowOff>57150</xdr:rowOff>
    </xdr:to>
    <xdr:cxnSp macro="">
      <xdr:nvCxnSpPr>
        <xdr:cNvPr id="208" name="直線コネクタ 207"/>
        <xdr:cNvCxnSpPr/>
      </xdr:nvCxnSpPr>
      <xdr:spPr>
        <a:xfrm>
          <a:off x="9639300" y="103403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09"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10" name="n_2aveValue【体育館・プール】&#10;一人当たり面積"/>
        <xdr:cNvSpPr txBox="1"/>
      </xdr:nvSpPr>
      <xdr:spPr>
        <a:xfrm>
          <a:off x="8515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120667</xdr:rowOff>
    </xdr:from>
    <xdr:ext cx="469744" cy="259045"/>
    <xdr:sp macro="" textlink="">
      <xdr:nvSpPr>
        <xdr:cNvPr id="211" name="n_1main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36" name="直線コネクタ 235"/>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37"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38" name="直線コネクタ 237"/>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41"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42" name="フローチャート: 判断 241"/>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43" name="フローチャート: 判断 242"/>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44" name="フローチャート: 判断 243"/>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0" name="楕円 249"/>
        <xdr:cNvSpPr/>
      </xdr:nvSpPr>
      <xdr:spPr>
        <a:xfrm>
          <a:off x="4584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124477</xdr:rowOff>
    </xdr:from>
    <xdr:ext cx="405111" cy="259045"/>
    <xdr:sp macro="" textlink="">
      <xdr:nvSpPr>
        <xdr:cNvPr id="251" name="【福祉施設】&#10;有形固定資産減価償却率該当値テキスト"/>
        <xdr:cNvSpPr txBox="1"/>
      </xdr:nvSpPr>
      <xdr:spPr>
        <a:xfrm>
          <a:off x="4673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252" name="楕円 251"/>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19050</xdr:rowOff>
    </xdr:to>
    <xdr:cxnSp macro="">
      <xdr:nvCxnSpPr>
        <xdr:cNvPr id="253" name="直線コネクタ 252"/>
        <xdr:cNvCxnSpPr/>
      </xdr:nvCxnSpPr>
      <xdr:spPr>
        <a:xfrm flipV="1">
          <a:off x="3797300" y="1386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13352</xdr:rowOff>
    </xdr:from>
    <xdr:ext cx="405111" cy="259045"/>
    <xdr:sp macro="" textlink="">
      <xdr:nvSpPr>
        <xdr:cNvPr id="254" name="n_1aveValue【福祉施設】&#10;有形固定資産減価償却率"/>
        <xdr:cNvSpPr txBox="1"/>
      </xdr:nvSpPr>
      <xdr:spPr>
        <a:xfrm>
          <a:off x="35820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55"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256" name="n_1mainValue【福祉施設】&#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7" name="直線コネクタ 26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8" name="テキスト ボックス 26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9" name="直線コネクタ 26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0" name="テキスト ボックス 26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1" name="直線コネクタ 27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2" name="テキスト ボックス 27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3" name="直線コネクタ 27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4" name="テキスト ボックス 27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78" name="直線コネクタ 277"/>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79"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80" name="直線コネクタ 279"/>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81"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82" name="直線コネクタ 281"/>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23892</xdr:rowOff>
    </xdr:from>
    <xdr:ext cx="469744" cy="259045"/>
    <xdr:sp macro="" textlink="">
      <xdr:nvSpPr>
        <xdr:cNvPr id="283" name="【福祉施設】&#10;一人当たり面積平均値テキスト"/>
        <xdr:cNvSpPr txBox="1"/>
      </xdr:nvSpPr>
      <xdr:spPr>
        <a:xfrm>
          <a:off x="10515600" y="1442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84" name="フローチャート: 判断 283"/>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85" name="フローチャート: 判断 284"/>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286" name="フローチャート: 判断 285"/>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113030</xdr:rowOff>
    </xdr:from>
    <xdr:to>
      <xdr:col>55</xdr:col>
      <xdr:colOff>50800</xdr:colOff>
      <xdr:row>86</xdr:row>
      <xdr:rowOff>43180</xdr:rowOff>
    </xdr:to>
    <xdr:sp macro="" textlink="">
      <xdr:nvSpPr>
        <xdr:cNvPr id="292" name="楕円 291"/>
        <xdr:cNvSpPr/>
      </xdr:nvSpPr>
      <xdr:spPr>
        <a:xfrm>
          <a:off x="10426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27957</xdr:rowOff>
    </xdr:from>
    <xdr:ext cx="469744" cy="259045"/>
    <xdr:sp macro="" textlink="">
      <xdr:nvSpPr>
        <xdr:cNvPr id="293" name="【福祉施設】&#10;一人当たり面積該当値テキスト"/>
        <xdr:cNvSpPr txBox="1"/>
      </xdr:nvSpPr>
      <xdr:spPr>
        <a:xfrm>
          <a:off x="10515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110744</xdr:rowOff>
    </xdr:from>
    <xdr:to>
      <xdr:col>50</xdr:col>
      <xdr:colOff>165100</xdr:colOff>
      <xdr:row>86</xdr:row>
      <xdr:rowOff>40894</xdr:rowOff>
    </xdr:to>
    <xdr:sp macro="" textlink="">
      <xdr:nvSpPr>
        <xdr:cNvPr id="294" name="楕円 293"/>
        <xdr:cNvSpPr/>
      </xdr:nvSpPr>
      <xdr:spPr>
        <a:xfrm>
          <a:off x="9588500" y="1468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161544</xdr:rowOff>
    </xdr:from>
    <xdr:to>
      <xdr:col>55</xdr:col>
      <xdr:colOff>0</xdr:colOff>
      <xdr:row>85</xdr:row>
      <xdr:rowOff>163830</xdr:rowOff>
    </xdr:to>
    <xdr:cxnSp macro="">
      <xdr:nvCxnSpPr>
        <xdr:cNvPr id="295" name="直線コネクタ 294"/>
        <xdr:cNvCxnSpPr/>
      </xdr:nvCxnSpPr>
      <xdr:spPr>
        <a:xfrm>
          <a:off x="9639300" y="147347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130573</xdr:rowOff>
    </xdr:from>
    <xdr:ext cx="469744" cy="259045"/>
    <xdr:sp macro="" textlink="">
      <xdr:nvSpPr>
        <xdr:cNvPr id="296" name="n_1aveValue【福祉施設】&#10;一人当たり面積"/>
        <xdr:cNvSpPr txBox="1"/>
      </xdr:nvSpPr>
      <xdr:spPr>
        <a:xfrm>
          <a:off x="9391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297"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32021</xdr:rowOff>
    </xdr:from>
    <xdr:ext cx="469744" cy="259045"/>
    <xdr:sp macro="" textlink="">
      <xdr:nvSpPr>
        <xdr:cNvPr id="298" name="n_1mainValue【福祉施設】&#10;一人当たり面積"/>
        <xdr:cNvSpPr txBox="1"/>
      </xdr:nvSpPr>
      <xdr:spPr>
        <a:xfrm>
          <a:off x="9391727" y="1477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24" name="直線コネクタ 323"/>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25"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26" name="直線コネクタ 325"/>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27"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28" name="直線コネクタ 327"/>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29"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30" name="フローチャート: 判断 329"/>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31" name="フローチャート: 判断 330"/>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32" name="フローチャート: 判断 331"/>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144599</xdr:rowOff>
    </xdr:from>
    <xdr:to>
      <xdr:col>24</xdr:col>
      <xdr:colOff>114300</xdr:colOff>
      <xdr:row>103</xdr:row>
      <xdr:rowOff>74749</xdr:rowOff>
    </xdr:to>
    <xdr:sp macro="" textlink="">
      <xdr:nvSpPr>
        <xdr:cNvPr id="338" name="楕円 337"/>
        <xdr:cNvSpPr/>
      </xdr:nvSpPr>
      <xdr:spPr>
        <a:xfrm>
          <a:off x="45847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167476</xdr:rowOff>
    </xdr:from>
    <xdr:ext cx="405111" cy="259045"/>
    <xdr:sp macro="" textlink="">
      <xdr:nvSpPr>
        <xdr:cNvPr id="339" name="【市民会館】&#10;有形固定資産減価償却率該当値テキスト"/>
        <xdr:cNvSpPr txBox="1"/>
      </xdr:nvSpPr>
      <xdr:spPr>
        <a:xfrm>
          <a:off x="4673600" y="1748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9071</xdr:rowOff>
    </xdr:from>
    <xdr:to>
      <xdr:col>20</xdr:col>
      <xdr:colOff>38100</xdr:colOff>
      <xdr:row>103</xdr:row>
      <xdr:rowOff>110671</xdr:rowOff>
    </xdr:to>
    <xdr:sp macro="" textlink="">
      <xdr:nvSpPr>
        <xdr:cNvPr id="340" name="楕円 339"/>
        <xdr:cNvSpPr/>
      </xdr:nvSpPr>
      <xdr:spPr>
        <a:xfrm>
          <a:off x="3746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23949</xdr:rowOff>
    </xdr:from>
    <xdr:to>
      <xdr:col>24</xdr:col>
      <xdr:colOff>63500</xdr:colOff>
      <xdr:row>103</xdr:row>
      <xdr:rowOff>59871</xdr:rowOff>
    </xdr:to>
    <xdr:cxnSp macro="">
      <xdr:nvCxnSpPr>
        <xdr:cNvPr id="341" name="直線コネクタ 340"/>
        <xdr:cNvCxnSpPr/>
      </xdr:nvCxnSpPr>
      <xdr:spPr>
        <a:xfrm flipV="1">
          <a:off x="3797300" y="176832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38116</xdr:rowOff>
    </xdr:from>
    <xdr:ext cx="405111" cy="259045"/>
    <xdr:sp macro="" textlink="">
      <xdr:nvSpPr>
        <xdr:cNvPr id="342"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43" name="n_2aveValue【市民会館】&#10;有形固定資産減価償却率"/>
        <xdr:cNvSpPr txBox="1"/>
      </xdr:nvSpPr>
      <xdr:spPr>
        <a:xfrm>
          <a:off x="2705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127198</xdr:rowOff>
    </xdr:from>
    <xdr:ext cx="405111" cy="259045"/>
    <xdr:sp macro="" textlink="">
      <xdr:nvSpPr>
        <xdr:cNvPr id="344" name="n_1mainValue【市民会館】&#10;有形固定資産減価償却率"/>
        <xdr:cNvSpPr txBox="1"/>
      </xdr:nvSpPr>
      <xdr:spPr>
        <a:xfrm>
          <a:off x="3582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68" name="直線コネクタ 367"/>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69"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70" name="直線コネクタ 369"/>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71"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72" name="直線コネクタ 371"/>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25416</xdr:rowOff>
    </xdr:from>
    <xdr:ext cx="469744" cy="259045"/>
    <xdr:sp macro="" textlink="">
      <xdr:nvSpPr>
        <xdr:cNvPr id="373" name="【市民会館】&#10;一人当たり面積平均値テキスト"/>
        <xdr:cNvSpPr txBox="1"/>
      </xdr:nvSpPr>
      <xdr:spPr>
        <a:xfrm>
          <a:off x="105156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74" name="フローチャート: 判断 373"/>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75" name="フローチャート: 判断 374"/>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76" name="フローチャート: 判断 375"/>
        <xdr:cNvSpPr/>
      </xdr:nvSpPr>
      <xdr:spPr>
        <a:xfrm>
          <a:off x="8699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33020</xdr:rowOff>
    </xdr:from>
    <xdr:to>
      <xdr:col>55</xdr:col>
      <xdr:colOff>50800</xdr:colOff>
      <xdr:row>106</xdr:row>
      <xdr:rowOff>134620</xdr:rowOff>
    </xdr:to>
    <xdr:sp macro="" textlink="">
      <xdr:nvSpPr>
        <xdr:cNvPr id="382" name="楕円 381"/>
        <xdr:cNvSpPr/>
      </xdr:nvSpPr>
      <xdr:spPr>
        <a:xfrm>
          <a:off x="10426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11447</xdr:rowOff>
    </xdr:from>
    <xdr:ext cx="469744" cy="259045"/>
    <xdr:sp macro="" textlink="">
      <xdr:nvSpPr>
        <xdr:cNvPr id="383" name="【市民会館】&#10;一人当たり面積該当値テキスト"/>
        <xdr:cNvSpPr txBox="1"/>
      </xdr:nvSpPr>
      <xdr:spPr>
        <a:xfrm>
          <a:off x="10515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29211</xdr:rowOff>
    </xdr:from>
    <xdr:to>
      <xdr:col>50</xdr:col>
      <xdr:colOff>165100</xdr:colOff>
      <xdr:row>106</xdr:row>
      <xdr:rowOff>130811</xdr:rowOff>
    </xdr:to>
    <xdr:sp macro="" textlink="">
      <xdr:nvSpPr>
        <xdr:cNvPr id="384" name="楕円 383"/>
        <xdr:cNvSpPr/>
      </xdr:nvSpPr>
      <xdr:spPr>
        <a:xfrm>
          <a:off x="9588500" y="1820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80011</xdr:rowOff>
    </xdr:from>
    <xdr:to>
      <xdr:col>55</xdr:col>
      <xdr:colOff>0</xdr:colOff>
      <xdr:row>106</xdr:row>
      <xdr:rowOff>83820</xdr:rowOff>
    </xdr:to>
    <xdr:cxnSp macro="">
      <xdr:nvCxnSpPr>
        <xdr:cNvPr id="385" name="直線コネクタ 384"/>
        <xdr:cNvCxnSpPr/>
      </xdr:nvCxnSpPr>
      <xdr:spPr>
        <a:xfrm>
          <a:off x="9639300" y="182537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67327</xdr:rowOff>
    </xdr:from>
    <xdr:ext cx="469744" cy="259045"/>
    <xdr:sp macro="" textlink="">
      <xdr:nvSpPr>
        <xdr:cNvPr id="386" name="n_1aveValue【市民会館】&#10;一人当たり面積"/>
        <xdr:cNvSpPr txBox="1"/>
      </xdr:nvSpPr>
      <xdr:spPr>
        <a:xfrm>
          <a:off x="93917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109238</xdr:rowOff>
    </xdr:from>
    <xdr:ext cx="469744" cy="259045"/>
    <xdr:sp macro="" textlink="">
      <xdr:nvSpPr>
        <xdr:cNvPr id="387" name="n_2aveValue【市民会館】&#10;一人当たり面積"/>
        <xdr:cNvSpPr txBox="1"/>
      </xdr:nvSpPr>
      <xdr:spPr>
        <a:xfrm>
          <a:off x="8515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121938</xdr:rowOff>
    </xdr:from>
    <xdr:ext cx="469744" cy="259045"/>
    <xdr:sp macro="" textlink="">
      <xdr:nvSpPr>
        <xdr:cNvPr id="388" name="n_1mainValue【市民会館】&#10;一人当たり面積"/>
        <xdr:cNvSpPr txBox="1"/>
      </xdr:nvSpPr>
      <xdr:spPr>
        <a:xfrm>
          <a:off x="9391727" y="1829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00" name="テキスト ボックス 39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10" name="テキスト ボックス 40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2" name="テキスト ボックス 4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14" name="直線コネクタ 413"/>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15"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16" name="直線コネクタ 415"/>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17"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18" name="直線コネクタ 417"/>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19"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20" name="フローチャート: 判断 419"/>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21" name="フローチャート: 判断 420"/>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22" name="フローチャート: 判断 421"/>
        <xdr:cNvSpPr/>
      </xdr:nvSpPr>
      <xdr:spPr>
        <a:xfrm>
          <a:off x="14541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156028</xdr:rowOff>
    </xdr:from>
    <xdr:to>
      <xdr:col>85</xdr:col>
      <xdr:colOff>177800</xdr:colOff>
      <xdr:row>36</xdr:row>
      <xdr:rowOff>86178</xdr:rowOff>
    </xdr:to>
    <xdr:sp macro="" textlink="">
      <xdr:nvSpPr>
        <xdr:cNvPr id="428" name="楕円 427"/>
        <xdr:cNvSpPr/>
      </xdr:nvSpPr>
      <xdr:spPr>
        <a:xfrm>
          <a:off x="162687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7455</xdr:rowOff>
    </xdr:from>
    <xdr:ext cx="405111" cy="259045"/>
    <xdr:sp macro="" textlink="">
      <xdr:nvSpPr>
        <xdr:cNvPr id="429" name="【一般廃棄物処理施設】&#10;有形固定資産減価償却率該当値テキスト"/>
        <xdr:cNvSpPr txBox="1"/>
      </xdr:nvSpPr>
      <xdr:spPr>
        <a:xfrm>
          <a:off x="16357600" y="600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430" name="楕円 429"/>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107224</xdr:rowOff>
    </xdr:from>
    <xdr:to>
      <xdr:col>85</xdr:col>
      <xdr:colOff>127000</xdr:colOff>
      <xdr:row>36</xdr:row>
      <xdr:rowOff>35378</xdr:rowOff>
    </xdr:to>
    <xdr:cxnSp macro="">
      <xdr:nvCxnSpPr>
        <xdr:cNvPr id="431" name="直線コネクタ 430"/>
        <xdr:cNvCxnSpPr/>
      </xdr:nvCxnSpPr>
      <xdr:spPr>
        <a:xfrm>
          <a:off x="15481300" y="6107974"/>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32" name="n_1aveValue【一般廃棄物処理施設】&#10;有形固定資産減価償却率"/>
        <xdr:cNvSpPr txBox="1"/>
      </xdr:nvSpPr>
      <xdr:spPr>
        <a:xfrm>
          <a:off x="15266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154957</xdr:rowOff>
    </xdr:from>
    <xdr:ext cx="405111" cy="259045"/>
    <xdr:sp macro="" textlink="">
      <xdr:nvSpPr>
        <xdr:cNvPr id="433" name="n_2aveValue【一般廃棄物処理施設】&#10;有形固定資産減価償却率"/>
        <xdr:cNvSpPr txBox="1"/>
      </xdr:nvSpPr>
      <xdr:spPr>
        <a:xfrm>
          <a:off x="14389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434" name="n_1mainValue【一般廃棄物処理施設】&#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5" name="直線コネクタ 4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6" name="テキスト ボックス 4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7" name="直線コネクタ 4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8" name="テキスト ボックス 44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9" name="直線コネクタ 4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0" name="テキスト ボックス 4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1" name="直線コネクタ 4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2" name="テキスト ボックス 4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3" name="直線コネクタ 4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4" name="テキスト ボックス 4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5" name="直線コネクタ 4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6" name="テキスト ボックス 45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58" name="直線コネクタ 457"/>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59"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60" name="直線コネクタ 459"/>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61"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62" name="直線コネクタ 461"/>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63"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64" name="フローチャート: 判断 463"/>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65" name="フローチャート: 判断 464"/>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66" name="フローチャート: 判断 465"/>
        <xdr:cNvSpPr/>
      </xdr:nvSpPr>
      <xdr:spPr>
        <a:xfrm>
          <a:off x="20383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113061</xdr:rowOff>
    </xdr:from>
    <xdr:to>
      <xdr:col>116</xdr:col>
      <xdr:colOff>114300</xdr:colOff>
      <xdr:row>37</xdr:row>
      <xdr:rowOff>43211</xdr:rowOff>
    </xdr:to>
    <xdr:sp macro="" textlink="">
      <xdr:nvSpPr>
        <xdr:cNvPr id="472" name="楕円 471"/>
        <xdr:cNvSpPr/>
      </xdr:nvSpPr>
      <xdr:spPr>
        <a:xfrm>
          <a:off x="22110700" y="62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135938</xdr:rowOff>
    </xdr:from>
    <xdr:ext cx="599010" cy="259045"/>
    <xdr:sp macro="" textlink="">
      <xdr:nvSpPr>
        <xdr:cNvPr id="473" name="【一般廃棄物処理施設】&#10;一人当たり有形固定資産（償却資産）額該当値テキスト"/>
        <xdr:cNvSpPr txBox="1"/>
      </xdr:nvSpPr>
      <xdr:spPr>
        <a:xfrm>
          <a:off x="22199600" y="61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437</xdr:rowOff>
    </xdr:from>
    <xdr:to>
      <xdr:col>112</xdr:col>
      <xdr:colOff>38100</xdr:colOff>
      <xdr:row>37</xdr:row>
      <xdr:rowOff>102037</xdr:rowOff>
    </xdr:to>
    <xdr:sp macro="" textlink="">
      <xdr:nvSpPr>
        <xdr:cNvPr id="474" name="楕円 473"/>
        <xdr:cNvSpPr/>
      </xdr:nvSpPr>
      <xdr:spPr>
        <a:xfrm>
          <a:off x="21272500" y="63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163861</xdr:rowOff>
    </xdr:from>
    <xdr:to>
      <xdr:col>116</xdr:col>
      <xdr:colOff>63500</xdr:colOff>
      <xdr:row>37</xdr:row>
      <xdr:rowOff>51237</xdr:rowOff>
    </xdr:to>
    <xdr:cxnSp macro="">
      <xdr:nvCxnSpPr>
        <xdr:cNvPr id="475" name="直線コネクタ 474"/>
        <xdr:cNvCxnSpPr/>
      </xdr:nvCxnSpPr>
      <xdr:spPr>
        <a:xfrm flipV="1">
          <a:off x="21323300" y="6336061"/>
          <a:ext cx="8382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92562</xdr:rowOff>
    </xdr:from>
    <xdr:ext cx="534377" cy="259045"/>
    <xdr:sp macro="" textlink="">
      <xdr:nvSpPr>
        <xdr:cNvPr id="476"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477" name="n_2aveValue【一般廃棄物処理施設】&#10;一人当たり有形固定資産（償却資産）額"/>
        <xdr:cNvSpPr txBox="1"/>
      </xdr:nvSpPr>
      <xdr:spPr>
        <a:xfrm>
          <a:off x="20167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118564</xdr:rowOff>
    </xdr:from>
    <xdr:ext cx="599010" cy="259045"/>
    <xdr:sp macro="" textlink="">
      <xdr:nvSpPr>
        <xdr:cNvPr id="478" name="n_1mainValue【一般廃棄物処理施設】&#10;一人当たり有形固定資産（償却資産）額"/>
        <xdr:cNvSpPr txBox="1"/>
      </xdr:nvSpPr>
      <xdr:spPr>
        <a:xfrm>
          <a:off x="21011095" y="611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90" name="テキスト ボックス 4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00" name="テキスト ボックス 4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2" name="テキスト ボックス 5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04" name="直線コネクタ 50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0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06" name="直線コネクタ 50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8" name="直線コネクタ 50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0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10" name="フローチャート: 判断 50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11" name="フローチャート: 判断 51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12" name="フローチャート: 判断 51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73297</xdr:rowOff>
    </xdr:from>
    <xdr:to>
      <xdr:col>85</xdr:col>
      <xdr:colOff>177800</xdr:colOff>
      <xdr:row>58</xdr:row>
      <xdr:rowOff>3447</xdr:rowOff>
    </xdr:to>
    <xdr:sp macro="" textlink="">
      <xdr:nvSpPr>
        <xdr:cNvPr id="518" name="楕円 517"/>
        <xdr:cNvSpPr/>
      </xdr:nvSpPr>
      <xdr:spPr>
        <a:xfrm>
          <a:off x="16268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96174</xdr:rowOff>
    </xdr:from>
    <xdr:ext cx="405111" cy="259045"/>
    <xdr:sp macro="" textlink="">
      <xdr:nvSpPr>
        <xdr:cNvPr id="519" name="【保健センター・保健所】&#10;有形固定資産減価償却率該当値テキスト"/>
        <xdr:cNvSpPr txBox="1"/>
      </xdr:nvSpPr>
      <xdr:spPr>
        <a:xfrm>
          <a:off x="16357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99423</xdr:rowOff>
    </xdr:from>
    <xdr:to>
      <xdr:col>81</xdr:col>
      <xdr:colOff>101600</xdr:colOff>
      <xdr:row>58</xdr:row>
      <xdr:rowOff>29573</xdr:rowOff>
    </xdr:to>
    <xdr:sp macro="" textlink="">
      <xdr:nvSpPr>
        <xdr:cNvPr id="520" name="楕円 519"/>
        <xdr:cNvSpPr/>
      </xdr:nvSpPr>
      <xdr:spPr>
        <a:xfrm>
          <a:off x="154305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124097</xdr:rowOff>
    </xdr:from>
    <xdr:to>
      <xdr:col>85</xdr:col>
      <xdr:colOff>127000</xdr:colOff>
      <xdr:row>57</xdr:row>
      <xdr:rowOff>150223</xdr:rowOff>
    </xdr:to>
    <xdr:cxnSp macro="">
      <xdr:nvCxnSpPr>
        <xdr:cNvPr id="521" name="直線コネクタ 520"/>
        <xdr:cNvCxnSpPr/>
      </xdr:nvCxnSpPr>
      <xdr:spPr>
        <a:xfrm flipV="1">
          <a:off x="15481300" y="98967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2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10177</xdr:rowOff>
    </xdr:from>
    <xdr:ext cx="405111" cy="259045"/>
    <xdr:sp macro="" textlink="">
      <xdr:nvSpPr>
        <xdr:cNvPr id="523" name="n_2aveValue【保健センター・保健所】&#10;有形固定資産減価償却率"/>
        <xdr:cNvSpPr txBox="1"/>
      </xdr:nvSpPr>
      <xdr:spPr>
        <a:xfrm>
          <a:off x="14389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46100</xdr:rowOff>
    </xdr:from>
    <xdr:ext cx="405111" cy="259045"/>
    <xdr:sp macro="" textlink="">
      <xdr:nvSpPr>
        <xdr:cNvPr id="524" name="n_1mainValue【保健センター・保健所】&#10;有形固定資産減価償却率"/>
        <xdr:cNvSpPr txBox="1"/>
      </xdr:nvSpPr>
      <xdr:spPr>
        <a:xfrm>
          <a:off x="15266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8" name="テキスト ボックス 5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40" name="テキスト ボックス 5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2" name="テキスト ボックス 5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4" name="テキスト ボックス 5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6" name="テキスト ボックス 54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50" name="直線コネクタ 549"/>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51"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52" name="直線コネクタ 551"/>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53"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54" name="直線コネクタ 553"/>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55"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56" name="フローチャート: 判断 555"/>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57" name="フローチャート: 判断 556"/>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58" name="フローチャート: 判断 557"/>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564" name="楕円 563"/>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565"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566" name="楕円 565"/>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567" name="直線コネクタ 566"/>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568"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569"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570" name="n_1mainValue【保健センター・保健所】&#10;一人当たり面積"/>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1" name="直線コネクタ 58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2" name="テキスト ボックス 58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3" name="直線コネクタ 58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4" name="テキスト ボックス 58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5" name="直線コネクタ 58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6" name="テキスト ボックス 58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7" name="直線コネクタ 58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8" name="テキスト ボックス 58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9" name="直線コネクタ 58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0" name="テキスト ボックス 58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1" name="直線コネクタ 59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2" name="テキスト ボックス 59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4" name="テキスト ボックス 59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96" name="直線コネクタ 595"/>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97"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98" name="直線コネクタ 597"/>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99"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00" name="直線コネクタ 599"/>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01" name="【消防施設】&#10;有形固定資産減価償却率平均値テキスト"/>
        <xdr:cNvSpPr txBox="1"/>
      </xdr:nvSpPr>
      <xdr:spPr>
        <a:xfrm>
          <a:off x="16357600"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02" name="フローチャート: 判断 601"/>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03" name="フローチャート: 判断 602"/>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04" name="フローチャート: 判断 603"/>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52614</xdr:rowOff>
    </xdr:from>
    <xdr:to>
      <xdr:col>85</xdr:col>
      <xdr:colOff>177800</xdr:colOff>
      <xdr:row>84</xdr:row>
      <xdr:rowOff>154214</xdr:rowOff>
    </xdr:to>
    <xdr:sp macro="" textlink="">
      <xdr:nvSpPr>
        <xdr:cNvPr id="610" name="楕円 609"/>
        <xdr:cNvSpPr/>
      </xdr:nvSpPr>
      <xdr:spPr>
        <a:xfrm>
          <a:off x="16268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31041</xdr:rowOff>
    </xdr:from>
    <xdr:ext cx="405111" cy="259045"/>
    <xdr:sp macro="" textlink="">
      <xdr:nvSpPr>
        <xdr:cNvPr id="611" name="【消防施設】&#10;有形固定資産減価償却率該当値テキスト"/>
        <xdr:cNvSpPr txBox="1"/>
      </xdr:nvSpPr>
      <xdr:spPr>
        <a:xfrm>
          <a:off x="16357600"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93436</xdr:rowOff>
    </xdr:from>
    <xdr:to>
      <xdr:col>81</xdr:col>
      <xdr:colOff>101600</xdr:colOff>
      <xdr:row>85</xdr:row>
      <xdr:rowOff>23586</xdr:rowOff>
    </xdr:to>
    <xdr:sp macro="" textlink="">
      <xdr:nvSpPr>
        <xdr:cNvPr id="612" name="楕円 611"/>
        <xdr:cNvSpPr/>
      </xdr:nvSpPr>
      <xdr:spPr>
        <a:xfrm>
          <a:off x="15430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103414</xdr:rowOff>
    </xdr:from>
    <xdr:to>
      <xdr:col>85</xdr:col>
      <xdr:colOff>127000</xdr:colOff>
      <xdr:row>84</xdr:row>
      <xdr:rowOff>144236</xdr:rowOff>
    </xdr:to>
    <xdr:cxnSp macro="">
      <xdr:nvCxnSpPr>
        <xdr:cNvPr id="613" name="直線コネクタ 612"/>
        <xdr:cNvCxnSpPr/>
      </xdr:nvCxnSpPr>
      <xdr:spPr>
        <a:xfrm flipV="1">
          <a:off x="15481300" y="14505214"/>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14"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15"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14713</xdr:rowOff>
    </xdr:from>
    <xdr:ext cx="405111" cy="259045"/>
    <xdr:sp macro="" textlink="">
      <xdr:nvSpPr>
        <xdr:cNvPr id="616" name="n_1mainValue【消防施設】&#10;有形固定資産減価償却率"/>
        <xdr:cNvSpPr txBox="1"/>
      </xdr:nvSpPr>
      <xdr:spPr>
        <a:xfrm>
          <a:off x="152660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7" name="直線コネクタ 6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8" name="テキスト ボックス 6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9" name="直線コネクタ 6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0" name="テキスト ボックス 6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1" name="直線コネクタ 6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2" name="テキスト ボックス 6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3" name="直線コネクタ 6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34" name="テキスト ボックス 6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38" name="直線コネクタ 637"/>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39"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40" name="直線コネクタ 639"/>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41"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42" name="直線コネクタ 641"/>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43"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44" name="フローチャート: 判断 643"/>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45" name="フローチャート: 判断 644"/>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46" name="フローチャート: 判断 645"/>
        <xdr:cNvSpPr/>
      </xdr:nvSpPr>
      <xdr:spPr>
        <a:xfrm>
          <a:off x="20383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652" name="楕円 651"/>
        <xdr:cNvSpPr/>
      </xdr:nvSpPr>
      <xdr:spPr>
        <a:xfrm>
          <a:off x="221107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140479</xdr:rowOff>
    </xdr:from>
    <xdr:ext cx="469744" cy="259045"/>
    <xdr:sp macro="" textlink="">
      <xdr:nvSpPr>
        <xdr:cNvPr id="653" name="【消防施設】&#10;一人当たり面積該当値テキスト"/>
        <xdr:cNvSpPr txBox="1"/>
      </xdr:nvSpPr>
      <xdr:spPr>
        <a:xfrm>
          <a:off x="22199600"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654" name="楕円 653"/>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154687</xdr:rowOff>
    </xdr:from>
    <xdr:to>
      <xdr:col>116</xdr:col>
      <xdr:colOff>63500</xdr:colOff>
      <xdr:row>83</xdr:row>
      <xdr:rowOff>168402</xdr:rowOff>
    </xdr:to>
    <xdr:cxnSp macro="">
      <xdr:nvCxnSpPr>
        <xdr:cNvPr id="655" name="直線コネクタ 654"/>
        <xdr:cNvCxnSpPr/>
      </xdr:nvCxnSpPr>
      <xdr:spPr>
        <a:xfrm>
          <a:off x="21323300" y="14385037"/>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153179</xdr:rowOff>
    </xdr:from>
    <xdr:ext cx="469744" cy="259045"/>
    <xdr:sp macro="" textlink="">
      <xdr:nvSpPr>
        <xdr:cNvPr id="656"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75709</xdr:rowOff>
    </xdr:from>
    <xdr:ext cx="469744" cy="259045"/>
    <xdr:sp macro="" textlink="">
      <xdr:nvSpPr>
        <xdr:cNvPr id="657" name="n_2aveValue【消防施設】&#10;一人当たり面積"/>
        <xdr:cNvSpPr txBox="1"/>
      </xdr:nvSpPr>
      <xdr:spPr>
        <a:xfrm>
          <a:off x="20199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658" name="n_1mainValue【消防施設】&#10;一人当たり面積"/>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9" name="直線コネクタ 66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0" name="テキスト ボックス 66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1" name="直線コネクタ 67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2" name="テキスト ボックス 67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3" name="直線コネクタ 67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4" name="テキスト ボックス 67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5" name="直線コネクタ 67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6" name="テキスト ボックス 67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7" name="直線コネクタ 67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8" name="テキスト ボックス 67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9" name="直線コネクタ 67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0" name="テキスト ボックス 67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1" name="直線コネクタ 6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2" name="テキスト ボックス 6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84" name="直線コネクタ 683"/>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85"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86" name="直線コネクタ 685"/>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87"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88" name="直線コネクタ 687"/>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689" name="【庁舎】&#10;有形固定資産減価償却率平均値テキスト"/>
        <xdr:cNvSpPr txBox="1"/>
      </xdr:nvSpPr>
      <xdr:spPr>
        <a:xfrm>
          <a:off x="16357600"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90" name="フローチャート: 判断 689"/>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91" name="フローチャート: 判断 690"/>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692" name="フローチャート: 判断 691"/>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698" name="楕円 697"/>
        <xdr:cNvSpPr/>
      </xdr:nvSpPr>
      <xdr:spPr>
        <a:xfrm>
          <a:off x="16268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64243</xdr:rowOff>
    </xdr:from>
    <xdr:ext cx="405111" cy="259045"/>
    <xdr:sp macro="" textlink="">
      <xdr:nvSpPr>
        <xdr:cNvPr id="699" name="【庁舎】&#10;有形固定資産減価償却率該当値テキスト"/>
        <xdr:cNvSpPr txBox="1"/>
      </xdr:nvSpPr>
      <xdr:spPr>
        <a:xfrm>
          <a:off x="16357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142966</xdr:rowOff>
    </xdr:from>
    <xdr:to>
      <xdr:col>81</xdr:col>
      <xdr:colOff>101600</xdr:colOff>
      <xdr:row>105</xdr:row>
      <xdr:rowOff>73116</xdr:rowOff>
    </xdr:to>
    <xdr:sp macro="" textlink="">
      <xdr:nvSpPr>
        <xdr:cNvPr id="700" name="楕円 699"/>
        <xdr:cNvSpPr/>
      </xdr:nvSpPr>
      <xdr:spPr>
        <a:xfrm>
          <a:off x="154305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136616</xdr:rowOff>
    </xdr:from>
    <xdr:to>
      <xdr:col>85</xdr:col>
      <xdr:colOff>127000</xdr:colOff>
      <xdr:row>105</xdr:row>
      <xdr:rowOff>22316</xdr:rowOff>
    </xdr:to>
    <xdr:cxnSp macro="">
      <xdr:nvCxnSpPr>
        <xdr:cNvPr id="701" name="直線コネクタ 700"/>
        <xdr:cNvCxnSpPr/>
      </xdr:nvCxnSpPr>
      <xdr:spPr>
        <a:xfrm flipV="1">
          <a:off x="15481300" y="1796741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79846</xdr:rowOff>
    </xdr:from>
    <xdr:ext cx="405111" cy="259045"/>
    <xdr:sp macro="" textlink="">
      <xdr:nvSpPr>
        <xdr:cNvPr id="702" name="n_1aveValue【庁舎】&#10;有形固定資産減価償却率"/>
        <xdr:cNvSpPr txBox="1"/>
      </xdr:nvSpPr>
      <xdr:spPr>
        <a:xfrm>
          <a:off x="152660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136996</xdr:rowOff>
    </xdr:from>
    <xdr:ext cx="405111" cy="259045"/>
    <xdr:sp macro="" textlink="">
      <xdr:nvSpPr>
        <xdr:cNvPr id="703" name="n_2aveValue【庁舎】&#10;有形固定資産減価償却率"/>
        <xdr:cNvSpPr txBox="1"/>
      </xdr:nvSpPr>
      <xdr:spPr>
        <a:xfrm>
          <a:off x="14389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64243</xdr:rowOff>
    </xdr:from>
    <xdr:ext cx="405111" cy="259045"/>
    <xdr:sp macro="" textlink="">
      <xdr:nvSpPr>
        <xdr:cNvPr id="704" name="n_1mainValue【庁舎】&#10;有形固定資産減価償却率"/>
        <xdr:cNvSpPr txBox="1"/>
      </xdr:nvSpPr>
      <xdr:spPr>
        <a:xfrm>
          <a:off x="15266044" y="1806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5" name="テキスト ボックス 7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6" name="直線コネクタ 7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7" name="テキスト ボックス 7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8" name="直線コネクタ 7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9" name="テキスト ボックス 7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0" name="直線コネクタ 7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1" name="テキスト ボックス 7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2" name="直線コネクタ 7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3" name="テキスト ボックス 7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4" name="直線コネクタ 7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5" name="テキスト ボックス 7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6" name="直線コネクタ 7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7" name="テキスト ボックス 7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29" name="直線コネクタ 728"/>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30"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31" name="直線コネクタ 730"/>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32"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33" name="直線コネクタ 732"/>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734"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35" name="フローチャート: 判断 734"/>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36" name="フローチャート: 判断 735"/>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37" name="フローチャート: 判断 736"/>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43" name="楕円 742"/>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744" name="【庁舎】&#10;一人当たり面積該当値テキスト"/>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166370</xdr:rowOff>
    </xdr:from>
    <xdr:to>
      <xdr:col>112</xdr:col>
      <xdr:colOff>38100</xdr:colOff>
      <xdr:row>105</xdr:row>
      <xdr:rowOff>96520</xdr:rowOff>
    </xdr:to>
    <xdr:sp macro="" textlink="">
      <xdr:nvSpPr>
        <xdr:cNvPr id="745" name="楕円 744"/>
        <xdr:cNvSpPr/>
      </xdr:nvSpPr>
      <xdr:spPr>
        <a:xfrm>
          <a:off x="2127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45720</xdr:rowOff>
    </xdr:from>
    <xdr:to>
      <xdr:col>116</xdr:col>
      <xdr:colOff>63500</xdr:colOff>
      <xdr:row>105</xdr:row>
      <xdr:rowOff>53339</xdr:rowOff>
    </xdr:to>
    <xdr:cxnSp macro="">
      <xdr:nvCxnSpPr>
        <xdr:cNvPr id="746" name="直線コネクタ 745"/>
        <xdr:cNvCxnSpPr/>
      </xdr:nvCxnSpPr>
      <xdr:spPr>
        <a:xfrm>
          <a:off x="21323300" y="180479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102888</xdr:rowOff>
    </xdr:from>
    <xdr:ext cx="469744" cy="259045"/>
    <xdr:sp macro="" textlink="">
      <xdr:nvSpPr>
        <xdr:cNvPr id="747"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48"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113047</xdr:rowOff>
    </xdr:from>
    <xdr:ext cx="469744" cy="259045"/>
    <xdr:sp macro="" textlink="">
      <xdr:nvSpPr>
        <xdr:cNvPr id="749" name="n_1mainValue【庁舎】&#10;一人当たり面積"/>
        <xdr:cNvSpPr txBox="1"/>
      </xdr:nvSpPr>
      <xdr:spPr>
        <a:xfrm>
          <a:off x="21075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類似団体と比較して特に有形固定資産減価償却率が高くなっている施設は、体育館・プール、保健センター・保健所、低くなっている施設は、図書館、消防施設である。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保健センター・保健所については、共に老朽化が進んでおり、今後策定される施設個別計画をもとに各公共施設に対し計画的に老朽化対策を行い、維持管理費用の抑制に努めていくこと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年度の「学びの杜ののいち カレード」新設により有形固定資産減価償却率が０となっている。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既存施設より規模が大きくなったため、一人あたりの面積の類似団体と比べ極めて大きくなっており、維持管理費も多額の費用を要するなどの課題も残る。消防施設については、近年の分署移転や建て替えに伴い有形固定資産減価償却率は類似団体に比べ大幅に低い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今後策定される施設個別計画をもとに各公共施設に対し計画的に老朽化対策を行い、維持管理費用の抑制に努めていきたい。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52,148
51,617
13.56
21,808,578
21,448,277
252,362
10,631,869
20,701,562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年度に市制移行したことや人口の増加に伴い財政需要は増加しているものの、区画整理事業を推し進めた効果により市民税や固定資産税が伸びているため、類似団体平均を大きく上回る水準を保っている。</a:t>
          </a:r>
        </a:p>
        <a:p>
          <a:r>
            <a:rPr kumimoji="1" lang="ja-JP" altLang="en-US" sz="1300">
              <a:latin typeface="ＭＳ Ｐゴシック" panose="020B0600070205080204" pitchFamily="50" charset="-128"/>
              <a:ea typeface="ＭＳ Ｐゴシック" panose="020B0600070205080204" pitchFamily="50" charset="-128"/>
            </a:rPr>
            <a:t>　今後も引き続き、歳出の見直しや徴収強化等による安定した税収の確保を図り、更なる財政基盤の強化に努める。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86783</xdr:rowOff>
    </xdr:to>
    <xdr:cxnSp macro="">
      <xdr:nvCxnSpPr>
        <xdr:cNvPr id="69" name="直線コネクタ 68"/>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flipV="1">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147108</xdr:rowOff>
    </xdr:to>
    <xdr:cxnSp macro="">
      <xdr:nvCxnSpPr>
        <xdr:cNvPr id="75" name="直線コネクタ 74"/>
        <xdr:cNvCxnSpPr/>
      </xdr:nvCxnSpPr>
      <xdr:spPr>
        <a:xfrm flipV="1">
          <a:off x="2336800" y="69648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147108</xdr:rowOff>
    </xdr:to>
    <xdr:cxnSp macro="">
      <xdr:nvCxnSpPr>
        <xdr:cNvPr id="78" name="直線コネクタ 77"/>
        <xdr:cNvCxnSpPr/>
      </xdr:nvCxnSpPr>
      <xdr:spPr>
        <a:xfrm>
          <a:off x="1447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56092</xdr:rowOff>
    </xdr:from>
    <xdr:to>
      <xdr:col>15</xdr:col>
      <xdr:colOff>133350</xdr:colOff>
      <xdr:row>40</xdr:row>
      <xdr:rowOff>157692</xdr:rowOff>
    </xdr:to>
    <xdr:sp macro="" textlink="">
      <xdr:nvSpPr>
        <xdr:cNvPr id="92" name="楕円 91"/>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167869</xdr:rowOff>
    </xdr:from>
    <xdr:ext cx="762000" cy="259045"/>
    <xdr:sp macro="" textlink="">
      <xdr:nvSpPr>
        <xdr:cNvPr id="93" name="テキスト ボックス 92"/>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臨時財政対策債を含めた経常一般財源収入は前年度より約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千万円の増となったものの、人件費の増や「学びの杜ののいちカレード」開館に伴う物件費が新たに加わったことなどにより経常経費が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千万円の増となったため、経常収支比率は前年度から</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また、今後も人口の増加に伴い児童福祉費や生活保護費などの扶助費は増加が続くことが予想され、更なる経常収支比率の悪化を招く要因があることから、引き続き人件費の抑制など歳出のスリム化を推進し、行財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91229</xdr:rowOff>
    </xdr:to>
    <xdr:cxnSp macro="">
      <xdr:nvCxnSpPr>
        <xdr:cNvPr id="132" name="直線コネクタ 131"/>
        <xdr:cNvCxnSpPr/>
      </xdr:nvCxnSpPr>
      <xdr:spPr>
        <a:xfrm>
          <a:off x="4114800" y="10433050"/>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60</xdr:row>
      <xdr:rowOff>146050</xdr:rowOff>
    </xdr:to>
    <xdr:cxnSp macro="">
      <xdr:nvCxnSpPr>
        <xdr:cNvPr id="135" name="直線コネクタ 134"/>
        <xdr:cNvCxnSpPr/>
      </xdr:nvCxnSpPr>
      <xdr:spPr>
        <a:xfrm>
          <a:off x="3225800" y="1023196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59</xdr:row>
      <xdr:rowOff>132504</xdr:rowOff>
    </xdr:to>
    <xdr:cxnSp macro="">
      <xdr:nvCxnSpPr>
        <xdr:cNvPr id="138" name="直線コネクタ 137"/>
        <xdr:cNvCxnSpPr/>
      </xdr:nvCxnSpPr>
      <xdr:spPr>
        <a:xfrm flipV="1">
          <a:off x="2336800" y="102319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5292</xdr:rowOff>
    </xdr:to>
    <xdr:cxnSp macro="">
      <xdr:nvCxnSpPr>
        <xdr:cNvPr id="141" name="直線コネクタ 140"/>
        <xdr:cNvCxnSpPr/>
      </xdr:nvCxnSpPr>
      <xdr:spPr>
        <a:xfrm flipV="1">
          <a:off x="1447800" y="10248054"/>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40429</xdr:rowOff>
    </xdr:from>
    <xdr:to>
      <xdr:col>23</xdr:col>
      <xdr:colOff>184150</xdr:colOff>
      <xdr:row>61</xdr:row>
      <xdr:rowOff>142029</xdr:rowOff>
    </xdr:to>
    <xdr:sp macro="" textlink="">
      <xdr:nvSpPr>
        <xdr:cNvPr id="151" name="楕円 150"/>
        <xdr:cNvSpPr/>
      </xdr:nvSpPr>
      <xdr:spPr>
        <a:xfrm>
          <a:off x="4902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56956</xdr:rowOff>
    </xdr:from>
    <xdr:ext cx="762000" cy="259045"/>
    <xdr:sp macro="" textlink="">
      <xdr:nvSpPr>
        <xdr:cNvPr id="152" name="財政構造の弾力性該当値テキスト"/>
        <xdr:cNvSpPr txBox="1"/>
      </xdr:nvSpPr>
      <xdr:spPr>
        <a:xfrm>
          <a:off x="5041900" y="1034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95250</xdr:rowOff>
    </xdr:from>
    <xdr:to>
      <xdr:col>19</xdr:col>
      <xdr:colOff>184150</xdr:colOff>
      <xdr:row>61</xdr:row>
      <xdr:rowOff>25400</xdr:rowOff>
    </xdr:to>
    <xdr:sp macro="" textlink="">
      <xdr:nvSpPr>
        <xdr:cNvPr id="153" name="楕円 152"/>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54" name="テキスト ボックス 153"/>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65617</xdr:rowOff>
    </xdr:from>
    <xdr:to>
      <xdr:col>15</xdr:col>
      <xdr:colOff>133350</xdr:colOff>
      <xdr:row>59</xdr:row>
      <xdr:rowOff>167217</xdr:rowOff>
    </xdr:to>
    <xdr:sp macro="" textlink="">
      <xdr:nvSpPr>
        <xdr:cNvPr id="155" name="楕円 154"/>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5944</xdr:rowOff>
    </xdr:from>
    <xdr:ext cx="762000" cy="259045"/>
    <xdr:sp macro="" textlink="">
      <xdr:nvSpPr>
        <xdr:cNvPr id="156" name="テキスト ボックス 155"/>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81704</xdr:rowOff>
    </xdr:from>
    <xdr:to>
      <xdr:col>11</xdr:col>
      <xdr:colOff>82550</xdr:colOff>
      <xdr:row>60</xdr:row>
      <xdr:rowOff>11854</xdr:rowOff>
    </xdr:to>
    <xdr:sp macro="" textlink="">
      <xdr:nvSpPr>
        <xdr:cNvPr id="157" name="楕円 156"/>
        <xdr:cNvSpPr/>
      </xdr:nvSpPr>
      <xdr:spPr>
        <a:xfrm>
          <a:off x="2286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22031</xdr:rowOff>
    </xdr:from>
    <xdr:ext cx="762000" cy="259045"/>
    <xdr:sp macro="" textlink="">
      <xdr:nvSpPr>
        <xdr:cNvPr id="158" name="テキスト ボックス 157"/>
        <xdr:cNvSpPr txBox="1"/>
      </xdr:nvSpPr>
      <xdr:spPr>
        <a:xfrm>
          <a:off x="1955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125942</xdr:rowOff>
    </xdr:from>
    <xdr:to>
      <xdr:col>7</xdr:col>
      <xdr:colOff>31750</xdr:colOff>
      <xdr:row>60</xdr:row>
      <xdr:rowOff>56092</xdr:rowOff>
    </xdr:to>
    <xdr:sp macro="" textlink="">
      <xdr:nvSpPr>
        <xdr:cNvPr id="159" name="楕円 158"/>
        <xdr:cNvSpPr/>
      </xdr:nvSpPr>
      <xdr:spPr>
        <a:xfrm>
          <a:off x="1397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66269</xdr:rowOff>
    </xdr:from>
    <xdr:ext cx="762000" cy="259045"/>
    <xdr:sp macro="" textlink="">
      <xdr:nvSpPr>
        <xdr:cNvPr id="160" name="テキスト ボックス 159"/>
        <xdr:cNvSpPr txBox="1"/>
      </xdr:nvSpPr>
      <xdr:spPr>
        <a:xfrm>
          <a:off x="1066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石川県平均の数値を下回っているものの、例年増加傾向にあることから、引き続き効率的な職員配置、事業見直しによる経費の節減や不要不急な事務事業の廃止・休止・整理統合・縮小・延伸等を行うことにより、コストの軽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16401</xdr:rowOff>
    </xdr:from>
    <xdr:to>
      <xdr:col>23</xdr:col>
      <xdr:colOff>133350</xdr:colOff>
      <xdr:row>83</xdr:row>
      <xdr:rowOff>98871</xdr:rowOff>
    </xdr:to>
    <xdr:cxnSp macro="">
      <xdr:nvCxnSpPr>
        <xdr:cNvPr id="195" name="直線コネクタ 194"/>
        <xdr:cNvCxnSpPr/>
      </xdr:nvCxnSpPr>
      <xdr:spPr>
        <a:xfrm>
          <a:off x="4114800" y="14246751"/>
          <a:ext cx="838200" cy="8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162327</xdr:rowOff>
    </xdr:from>
    <xdr:to>
      <xdr:col>19</xdr:col>
      <xdr:colOff>133350</xdr:colOff>
      <xdr:row>83</xdr:row>
      <xdr:rowOff>16401</xdr:rowOff>
    </xdr:to>
    <xdr:cxnSp macro="">
      <xdr:nvCxnSpPr>
        <xdr:cNvPr id="198" name="直線コネクタ 197"/>
        <xdr:cNvCxnSpPr/>
      </xdr:nvCxnSpPr>
      <xdr:spPr>
        <a:xfrm>
          <a:off x="3225800" y="14221227"/>
          <a:ext cx="889000" cy="2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89359</xdr:rowOff>
    </xdr:from>
    <xdr:to>
      <xdr:col>15</xdr:col>
      <xdr:colOff>82550</xdr:colOff>
      <xdr:row>82</xdr:row>
      <xdr:rowOff>162327</xdr:rowOff>
    </xdr:to>
    <xdr:cxnSp macro="">
      <xdr:nvCxnSpPr>
        <xdr:cNvPr id="201" name="直線コネクタ 200"/>
        <xdr:cNvCxnSpPr/>
      </xdr:nvCxnSpPr>
      <xdr:spPr>
        <a:xfrm>
          <a:off x="2336800" y="14148259"/>
          <a:ext cx="889000" cy="7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42842</xdr:rowOff>
    </xdr:from>
    <xdr:to>
      <xdr:col>11</xdr:col>
      <xdr:colOff>31750</xdr:colOff>
      <xdr:row>82</xdr:row>
      <xdr:rowOff>89359</xdr:rowOff>
    </xdr:to>
    <xdr:cxnSp macro="">
      <xdr:nvCxnSpPr>
        <xdr:cNvPr id="204" name="直線コネクタ 203"/>
        <xdr:cNvCxnSpPr/>
      </xdr:nvCxnSpPr>
      <xdr:spPr>
        <a:xfrm>
          <a:off x="1447800" y="14101742"/>
          <a:ext cx="889000" cy="4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48071</xdr:rowOff>
    </xdr:from>
    <xdr:to>
      <xdr:col>23</xdr:col>
      <xdr:colOff>184150</xdr:colOff>
      <xdr:row>83</xdr:row>
      <xdr:rowOff>149671</xdr:rowOff>
    </xdr:to>
    <xdr:sp macro="" textlink="">
      <xdr:nvSpPr>
        <xdr:cNvPr id="214" name="楕円 213"/>
        <xdr:cNvSpPr/>
      </xdr:nvSpPr>
      <xdr:spPr>
        <a:xfrm>
          <a:off x="4902200" y="142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64598</xdr:rowOff>
    </xdr:from>
    <xdr:ext cx="762000" cy="259045"/>
    <xdr:sp macro="" textlink="">
      <xdr:nvSpPr>
        <xdr:cNvPr id="215" name="人件費・物件費等の状況該当値テキスト"/>
        <xdr:cNvSpPr txBox="1"/>
      </xdr:nvSpPr>
      <xdr:spPr>
        <a:xfrm>
          <a:off x="5041900" y="14123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137051</xdr:rowOff>
    </xdr:from>
    <xdr:to>
      <xdr:col>19</xdr:col>
      <xdr:colOff>184150</xdr:colOff>
      <xdr:row>83</xdr:row>
      <xdr:rowOff>67201</xdr:rowOff>
    </xdr:to>
    <xdr:sp macro="" textlink="">
      <xdr:nvSpPr>
        <xdr:cNvPr id="216" name="楕円 215"/>
        <xdr:cNvSpPr/>
      </xdr:nvSpPr>
      <xdr:spPr>
        <a:xfrm>
          <a:off x="4064000" y="1419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77378</xdr:rowOff>
    </xdr:from>
    <xdr:ext cx="736600" cy="259045"/>
    <xdr:sp macro="" textlink="">
      <xdr:nvSpPr>
        <xdr:cNvPr id="217" name="テキスト ボックス 216"/>
        <xdr:cNvSpPr txBox="1"/>
      </xdr:nvSpPr>
      <xdr:spPr>
        <a:xfrm>
          <a:off x="3733800" y="13964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111527</xdr:rowOff>
    </xdr:from>
    <xdr:to>
      <xdr:col>15</xdr:col>
      <xdr:colOff>133350</xdr:colOff>
      <xdr:row>83</xdr:row>
      <xdr:rowOff>41677</xdr:rowOff>
    </xdr:to>
    <xdr:sp macro="" textlink="">
      <xdr:nvSpPr>
        <xdr:cNvPr id="218" name="楕円 217"/>
        <xdr:cNvSpPr/>
      </xdr:nvSpPr>
      <xdr:spPr>
        <a:xfrm>
          <a:off x="3175000" y="141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51854</xdr:rowOff>
    </xdr:from>
    <xdr:ext cx="762000" cy="259045"/>
    <xdr:sp macro="" textlink="">
      <xdr:nvSpPr>
        <xdr:cNvPr id="219" name="テキスト ボックス 218"/>
        <xdr:cNvSpPr txBox="1"/>
      </xdr:nvSpPr>
      <xdr:spPr>
        <a:xfrm>
          <a:off x="2844800" y="1393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38559</xdr:rowOff>
    </xdr:from>
    <xdr:to>
      <xdr:col>11</xdr:col>
      <xdr:colOff>82550</xdr:colOff>
      <xdr:row>82</xdr:row>
      <xdr:rowOff>140159</xdr:rowOff>
    </xdr:to>
    <xdr:sp macro="" textlink="">
      <xdr:nvSpPr>
        <xdr:cNvPr id="220" name="楕円 219"/>
        <xdr:cNvSpPr/>
      </xdr:nvSpPr>
      <xdr:spPr>
        <a:xfrm>
          <a:off x="2286000" y="1409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150336</xdr:rowOff>
    </xdr:from>
    <xdr:ext cx="762000" cy="259045"/>
    <xdr:sp macro="" textlink="">
      <xdr:nvSpPr>
        <xdr:cNvPr id="221" name="テキスト ボックス 220"/>
        <xdr:cNvSpPr txBox="1"/>
      </xdr:nvSpPr>
      <xdr:spPr>
        <a:xfrm>
          <a:off x="1955800" y="13866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163492</xdr:rowOff>
    </xdr:from>
    <xdr:to>
      <xdr:col>7</xdr:col>
      <xdr:colOff>31750</xdr:colOff>
      <xdr:row>82</xdr:row>
      <xdr:rowOff>93642</xdr:rowOff>
    </xdr:to>
    <xdr:sp macro="" textlink="">
      <xdr:nvSpPr>
        <xdr:cNvPr id="222" name="楕円 221"/>
        <xdr:cNvSpPr/>
      </xdr:nvSpPr>
      <xdr:spPr>
        <a:xfrm>
          <a:off x="1397000" y="140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103819</xdr:rowOff>
    </xdr:from>
    <xdr:ext cx="762000" cy="259045"/>
    <xdr:sp macro="" textlink="">
      <xdr:nvSpPr>
        <xdr:cNvPr id="223" name="テキスト ボックス 222"/>
        <xdr:cNvSpPr txBox="1"/>
      </xdr:nvSpPr>
      <xdr:spPr>
        <a:xfrm>
          <a:off x="1066800" y="1381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国準拠により給与改定を行っている。類似団体平均及び全国市平均の数値を下回ってはいるが、今後も国の給与改定の動向に注視しながら、引き続き給与の適正化に努める。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15421</xdr:rowOff>
    </xdr:to>
    <xdr:cxnSp macro="">
      <xdr:nvCxnSpPr>
        <xdr:cNvPr id="259" name="直線コネクタ 258"/>
        <xdr:cNvCxnSpPr/>
      </xdr:nvCxnSpPr>
      <xdr:spPr>
        <a:xfrm>
          <a:off x="16179800" y="147601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153307</xdr:rowOff>
    </xdr:to>
    <xdr:cxnSp macro="">
      <xdr:nvCxnSpPr>
        <xdr:cNvPr id="262" name="直線コネクタ 261"/>
        <xdr:cNvCxnSpPr/>
      </xdr:nvCxnSpPr>
      <xdr:spPr>
        <a:xfrm flipV="1">
          <a:off x="15290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86</xdr:row>
      <xdr:rowOff>153307</xdr:rowOff>
    </xdr:to>
    <xdr:cxnSp macro="">
      <xdr:nvCxnSpPr>
        <xdr:cNvPr id="265" name="直線コネクタ 264"/>
        <xdr:cNvCxnSpPr/>
      </xdr:nvCxnSpPr>
      <xdr:spPr>
        <a:xfrm>
          <a:off x="14401800" y="14501586"/>
          <a:ext cx="889000" cy="3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99786</xdr:rowOff>
    </xdr:to>
    <xdr:cxnSp macro="">
      <xdr:nvCxnSpPr>
        <xdr:cNvPr id="268" name="直線コネクタ 267"/>
        <xdr:cNvCxnSpPr/>
      </xdr:nvCxnSpPr>
      <xdr:spPr>
        <a:xfrm>
          <a:off x="13512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2" name="テキスト ボックス 271"/>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9"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0" name="楕円 279"/>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81" name="テキスト ボックス 280"/>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2" name="楕円 281"/>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3" name="テキスト ボックス 28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6" name="楕円 285"/>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7" name="テキスト ボックス 286"/>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類似団体平均、全国平均及び石川県平均の数値を下回っているが、人口増に伴う事務量の増加にも配慮しつつ、引き続き効率的な職員配置による定員管理の適正化や事務の効率化に努める。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63606</xdr:rowOff>
    </xdr:from>
    <xdr:to>
      <xdr:col>81</xdr:col>
      <xdr:colOff>44450</xdr:colOff>
      <xdr:row>60</xdr:row>
      <xdr:rowOff>71649</xdr:rowOff>
    </xdr:to>
    <xdr:cxnSp macro="">
      <xdr:nvCxnSpPr>
        <xdr:cNvPr id="322" name="直線コネクタ 321"/>
        <xdr:cNvCxnSpPr/>
      </xdr:nvCxnSpPr>
      <xdr:spPr>
        <a:xfrm flipV="1">
          <a:off x="16179800" y="1035060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47519</xdr:rowOff>
    </xdr:from>
    <xdr:to>
      <xdr:col>77</xdr:col>
      <xdr:colOff>44450</xdr:colOff>
      <xdr:row>60</xdr:row>
      <xdr:rowOff>71649</xdr:rowOff>
    </xdr:to>
    <xdr:cxnSp macro="">
      <xdr:nvCxnSpPr>
        <xdr:cNvPr id="325" name="直線コネクタ 324"/>
        <xdr:cNvCxnSpPr/>
      </xdr:nvCxnSpPr>
      <xdr:spPr>
        <a:xfrm>
          <a:off x="15290800" y="1033451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39476</xdr:rowOff>
    </xdr:from>
    <xdr:to>
      <xdr:col>72</xdr:col>
      <xdr:colOff>203200</xdr:colOff>
      <xdr:row>60</xdr:row>
      <xdr:rowOff>47519</xdr:rowOff>
    </xdr:to>
    <xdr:cxnSp macro="">
      <xdr:nvCxnSpPr>
        <xdr:cNvPr id="328" name="直線コネクタ 327"/>
        <xdr:cNvCxnSpPr/>
      </xdr:nvCxnSpPr>
      <xdr:spPr>
        <a:xfrm>
          <a:off x="14401800" y="1032647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39476</xdr:rowOff>
    </xdr:from>
    <xdr:to>
      <xdr:col>68</xdr:col>
      <xdr:colOff>152400</xdr:colOff>
      <xdr:row>60</xdr:row>
      <xdr:rowOff>45508</xdr:rowOff>
    </xdr:to>
    <xdr:cxnSp macro="">
      <xdr:nvCxnSpPr>
        <xdr:cNvPr id="331" name="直線コネクタ 330"/>
        <xdr:cNvCxnSpPr/>
      </xdr:nvCxnSpPr>
      <xdr:spPr>
        <a:xfrm flipV="1">
          <a:off x="13512800" y="1032647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12806</xdr:rowOff>
    </xdr:from>
    <xdr:to>
      <xdr:col>81</xdr:col>
      <xdr:colOff>95250</xdr:colOff>
      <xdr:row>60</xdr:row>
      <xdr:rowOff>114406</xdr:rowOff>
    </xdr:to>
    <xdr:sp macro="" textlink="">
      <xdr:nvSpPr>
        <xdr:cNvPr id="341" name="楕円 340"/>
        <xdr:cNvSpPr/>
      </xdr:nvSpPr>
      <xdr:spPr>
        <a:xfrm>
          <a:off x="169672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29333</xdr:rowOff>
    </xdr:from>
    <xdr:ext cx="762000" cy="259045"/>
    <xdr:sp macro="" textlink="">
      <xdr:nvSpPr>
        <xdr:cNvPr id="342" name="定員管理の状況該当値テキスト"/>
        <xdr:cNvSpPr txBox="1"/>
      </xdr:nvSpPr>
      <xdr:spPr>
        <a:xfrm>
          <a:off x="17106900" y="1014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20849</xdr:rowOff>
    </xdr:from>
    <xdr:to>
      <xdr:col>77</xdr:col>
      <xdr:colOff>95250</xdr:colOff>
      <xdr:row>60</xdr:row>
      <xdr:rowOff>122449</xdr:rowOff>
    </xdr:to>
    <xdr:sp macro="" textlink="">
      <xdr:nvSpPr>
        <xdr:cNvPr id="343" name="楕円 342"/>
        <xdr:cNvSpPr/>
      </xdr:nvSpPr>
      <xdr:spPr>
        <a:xfrm>
          <a:off x="16129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132626</xdr:rowOff>
    </xdr:from>
    <xdr:ext cx="736600" cy="259045"/>
    <xdr:sp macro="" textlink="">
      <xdr:nvSpPr>
        <xdr:cNvPr id="344" name="テキスト ボックス 343"/>
        <xdr:cNvSpPr txBox="1"/>
      </xdr:nvSpPr>
      <xdr:spPr>
        <a:xfrm>
          <a:off x="15798800" y="1007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168169</xdr:rowOff>
    </xdr:from>
    <xdr:to>
      <xdr:col>73</xdr:col>
      <xdr:colOff>44450</xdr:colOff>
      <xdr:row>60</xdr:row>
      <xdr:rowOff>98319</xdr:rowOff>
    </xdr:to>
    <xdr:sp macro="" textlink="">
      <xdr:nvSpPr>
        <xdr:cNvPr id="345" name="楕円 344"/>
        <xdr:cNvSpPr/>
      </xdr:nvSpPr>
      <xdr:spPr>
        <a:xfrm>
          <a:off x="15240000" y="1028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108496</xdr:rowOff>
    </xdr:from>
    <xdr:ext cx="762000" cy="259045"/>
    <xdr:sp macro="" textlink="">
      <xdr:nvSpPr>
        <xdr:cNvPr id="346" name="テキスト ボックス 345"/>
        <xdr:cNvSpPr txBox="1"/>
      </xdr:nvSpPr>
      <xdr:spPr>
        <a:xfrm>
          <a:off x="14909800" y="1005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160126</xdr:rowOff>
    </xdr:from>
    <xdr:to>
      <xdr:col>68</xdr:col>
      <xdr:colOff>203200</xdr:colOff>
      <xdr:row>60</xdr:row>
      <xdr:rowOff>90276</xdr:rowOff>
    </xdr:to>
    <xdr:sp macro="" textlink="">
      <xdr:nvSpPr>
        <xdr:cNvPr id="347" name="楕円 346"/>
        <xdr:cNvSpPr/>
      </xdr:nvSpPr>
      <xdr:spPr>
        <a:xfrm>
          <a:off x="14351000" y="1027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100453</xdr:rowOff>
    </xdr:from>
    <xdr:ext cx="762000" cy="259045"/>
    <xdr:sp macro="" textlink="">
      <xdr:nvSpPr>
        <xdr:cNvPr id="348" name="テキスト ボックス 347"/>
        <xdr:cNvSpPr txBox="1"/>
      </xdr:nvSpPr>
      <xdr:spPr>
        <a:xfrm>
          <a:off x="14020800" y="1004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166158</xdr:rowOff>
    </xdr:from>
    <xdr:to>
      <xdr:col>64</xdr:col>
      <xdr:colOff>152400</xdr:colOff>
      <xdr:row>60</xdr:row>
      <xdr:rowOff>96308</xdr:rowOff>
    </xdr:to>
    <xdr:sp macro="" textlink="">
      <xdr:nvSpPr>
        <xdr:cNvPr id="349" name="楕円 348"/>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106485</xdr:rowOff>
    </xdr:from>
    <xdr:ext cx="762000" cy="259045"/>
    <xdr:sp macro="" textlink="">
      <xdr:nvSpPr>
        <xdr:cNvPr id="350" name="テキスト ボックス 349"/>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及び石川県平均の数値を下回っているが、引き続き関係する公営企業や一部事務組合の公債費の状況を注視しつつ普通会計における建設地方債の新規発行の抑制、交付税措置のある有利な地方債の活用により公債費負担の更なる改善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26988</xdr:rowOff>
    </xdr:from>
    <xdr:to>
      <xdr:col>81</xdr:col>
      <xdr:colOff>44450</xdr:colOff>
      <xdr:row>39</xdr:row>
      <xdr:rowOff>33020</xdr:rowOff>
    </xdr:to>
    <xdr:cxnSp macro="">
      <xdr:nvCxnSpPr>
        <xdr:cNvPr id="380" name="直線コネクタ 379"/>
        <xdr:cNvCxnSpPr/>
      </xdr:nvCxnSpPr>
      <xdr:spPr>
        <a:xfrm>
          <a:off x="16179800" y="67135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20955</xdr:rowOff>
    </xdr:from>
    <xdr:to>
      <xdr:col>77</xdr:col>
      <xdr:colOff>44450</xdr:colOff>
      <xdr:row>39</xdr:row>
      <xdr:rowOff>26988</xdr:rowOff>
    </xdr:to>
    <xdr:cxnSp macro="">
      <xdr:nvCxnSpPr>
        <xdr:cNvPr id="383" name="直線コネクタ 382"/>
        <xdr:cNvCxnSpPr/>
      </xdr:nvCxnSpPr>
      <xdr:spPr>
        <a:xfrm>
          <a:off x="15290800" y="670750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20955</xdr:rowOff>
    </xdr:from>
    <xdr:to>
      <xdr:col>72</xdr:col>
      <xdr:colOff>203200</xdr:colOff>
      <xdr:row>39</xdr:row>
      <xdr:rowOff>51118</xdr:rowOff>
    </xdr:to>
    <xdr:cxnSp macro="">
      <xdr:nvCxnSpPr>
        <xdr:cNvPr id="386" name="直線コネクタ 385"/>
        <xdr:cNvCxnSpPr/>
      </xdr:nvCxnSpPr>
      <xdr:spPr>
        <a:xfrm flipV="1">
          <a:off x="14401800" y="67075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51118</xdr:rowOff>
    </xdr:from>
    <xdr:to>
      <xdr:col>68</xdr:col>
      <xdr:colOff>152400</xdr:colOff>
      <xdr:row>39</xdr:row>
      <xdr:rowOff>99378</xdr:rowOff>
    </xdr:to>
    <xdr:cxnSp macro="">
      <xdr:nvCxnSpPr>
        <xdr:cNvPr id="389" name="直線コネクタ 388"/>
        <xdr:cNvCxnSpPr/>
      </xdr:nvCxnSpPr>
      <xdr:spPr>
        <a:xfrm flipV="1">
          <a:off x="13512800" y="67376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9" name="楕円 398"/>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0"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147638</xdr:rowOff>
    </xdr:from>
    <xdr:to>
      <xdr:col>77</xdr:col>
      <xdr:colOff>95250</xdr:colOff>
      <xdr:row>39</xdr:row>
      <xdr:rowOff>77788</xdr:rowOff>
    </xdr:to>
    <xdr:sp macro="" textlink="">
      <xdr:nvSpPr>
        <xdr:cNvPr id="401" name="楕円 400"/>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87965</xdr:rowOff>
    </xdr:from>
    <xdr:ext cx="736600" cy="259045"/>
    <xdr:sp macro="" textlink="">
      <xdr:nvSpPr>
        <xdr:cNvPr id="402" name="テキスト ボックス 401"/>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141605</xdr:rowOff>
    </xdr:from>
    <xdr:to>
      <xdr:col>73</xdr:col>
      <xdr:colOff>44450</xdr:colOff>
      <xdr:row>39</xdr:row>
      <xdr:rowOff>71755</xdr:rowOff>
    </xdr:to>
    <xdr:sp macro="" textlink="">
      <xdr:nvSpPr>
        <xdr:cNvPr id="403" name="楕円 402"/>
        <xdr:cNvSpPr/>
      </xdr:nvSpPr>
      <xdr:spPr>
        <a:xfrm>
          <a:off x="15240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81932</xdr:rowOff>
    </xdr:from>
    <xdr:ext cx="762000" cy="259045"/>
    <xdr:sp macro="" textlink="">
      <xdr:nvSpPr>
        <xdr:cNvPr id="404" name="テキスト ボックス 403"/>
        <xdr:cNvSpPr txBox="1"/>
      </xdr:nvSpPr>
      <xdr:spPr>
        <a:xfrm>
          <a:off x="14909800" y="642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318</xdr:rowOff>
    </xdr:from>
    <xdr:to>
      <xdr:col>68</xdr:col>
      <xdr:colOff>203200</xdr:colOff>
      <xdr:row>39</xdr:row>
      <xdr:rowOff>101918</xdr:rowOff>
    </xdr:to>
    <xdr:sp macro="" textlink="">
      <xdr:nvSpPr>
        <xdr:cNvPr id="405" name="楕円 404"/>
        <xdr:cNvSpPr/>
      </xdr:nvSpPr>
      <xdr:spPr>
        <a:xfrm>
          <a:off x="143510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112095</xdr:rowOff>
    </xdr:from>
    <xdr:ext cx="762000" cy="259045"/>
    <xdr:sp macro="" textlink="">
      <xdr:nvSpPr>
        <xdr:cNvPr id="406" name="テキスト ボックス 405"/>
        <xdr:cNvSpPr txBox="1"/>
      </xdr:nvSpPr>
      <xdr:spPr>
        <a:xfrm>
          <a:off x="14020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48578</xdr:rowOff>
    </xdr:from>
    <xdr:to>
      <xdr:col>64</xdr:col>
      <xdr:colOff>152400</xdr:colOff>
      <xdr:row>39</xdr:row>
      <xdr:rowOff>150178</xdr:rowOff>
    </xdr:to>
    <xdr:sp macro="" textlink="">
      <xdr:nvSpPr>
        <xdr:cNvPr id="407" name="楕円 406"/>
        <xdr:cNvSpPr/>
      </xdr:nvSpPr>
      <xdr:spPr>
        <a:xfrm>
          <a:off x="13462000" y="67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160355</xdr:rowOff>
    </xdr:from>
    <xdr:ext cx="762000" cy="259045"/>
    <xdr:sp macro="" textlink="">
      <xdr:nvSpPr>
        <xdr:cNvPr id="408" name="テキスト ボックス 407"/>
        <xdr:cNvSpPr txBox="1"/>
      </xdr:nvSpPr>
      <xdr:spPr>
        <a:xfrm>
          <a:off x="13131800" y="65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「学びの杜ののいち カレード」竣工に伴い、地方債残高及び債務負担行為に基づく支出予定額が大きく増加したことから前年度と比べると</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ポイントの悪化となった。</a:t>
          </a:r>
        </a:p>
        <a:p>
          <a:r>
            <a:rPr kumimoji="1" lang="ja-JP" altLang="en-US" sz="1300">
              <a:latin typeface="ＭＳ Ｐゴシック" panose="020B0600070205080204" pitchFamily="50" charset="-128"/>
              <a:ea typeface="ＭＳ Ｐゴシック" panose="020B0600070205080204" pitchFamily="50" charset="-128"/>
            </a:rPr>
            <a:t>　今後も区画整理事業や街路整備事業など多額の起債の発行を伴う事業により比率が上昇することが考えられることから、これまで以上に行財政運営の合理化、効率化を図り、将来負担の抑制に努める。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126407</xdr:rowOff>
    </xdr:from>
    <xdr:to>
      <xdr:col>81</xdr:col>
      <xdr:colOff>44450</xdr:colOff>
      <xdr:row>15</xdr:row>
      <xdr:rowOff>69977</xdr:rowOff>
    </xdr:to>
    <xdr:cxnSp macro="">
      <xdr:nvCxnSpPr>
        <xdr:cNvPr id="442" name="直線コネクタ 441"/>
        <xdr:cNvCxnSpPr/>
      </xdr:nvCxnSpPr>
      <xdr:spPr>
        <a:xfrm>
          <a:off x="16179800" y="2526707"/>
          <a:ext cx="838200" cy="11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99060</xdr:rowOff>
    </xdr:from>
    <xdr:to>
      <xdr:col>77</xdr:col>
      <xdr:colOff>44450</xdr:colOff>
      <xdr:row>14</xdr:row>
      <xdr:rowOff>126407</xdr:rowOff>
    </xdr:to>
    <xdr:cxnSp macro="">
      <xdr:nvCxnSpPr>
        <xdr:cNvPr id="445" name="直線コネクタ 444"/>
        <xdr:cNvCxnSpPr/>
      </xdr:nvCxnSpPr>
      <xdr:spPr>
        <a:xfrm>
          <a:off x="15290800" y="2499360"/>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118423</xdr:rowOff>
    </xdr:from>
    <xdr:ext cx="736600" cy="259045"/>
    <xdr:sp macro="" textlink="">
      <xdr:nvSpPr>
        <xdr:cNvPr id="447" name="テキスト ボックス 446"/>
        <xdr:cNvSpPr txBox="1"/>
      </xdr:nvSpPr>
      <xdr:spPr>
        <a:xfrm>
          <a:off x="15798800" y="269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99060</xdr:rowOff>
    </xdr:from>
    <xdr:to>
      <xdr:col>72</xdr:col>
      <xdr:colOff>203200</xdr:colOff>
      <xdr:row>15</xdr:row>
      <xdr:rowOff>6435</xdr:rowOff>
    </xdr:to>
    <xdr:cxnSp macro="">
      <xdr:nvCxnSpPr>
        <xdr:cNvPr id="448" name="直線コネクタ 447"/>
        <xdr:cNvCxnSpPr/>
      </xdr:nvCxnSpPr>
      <xdr:spPr>
        <a:xfrm flipV="1">
          <a:off x="14401800" y="249936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49" name="フローチャート: 判断 448"/>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104750</xdr:rowOff>
    </xdr:from>
    <xdr:ext cx="762000" cy="259045"/>
    <xdr:sp macro="" textlink="">
      <xdr:nvSpPr>
        <xdr:cNvPr id="450" name="テキスト ボックス 449"/>
        <xdr:cNvSpPr txBox="1"/>
      </xdr:nvSpPr>
      <xdr:spPr>
        <a:xfrm>
          <a:off x="14909800" y="267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102277</xdr:rowOff>
    </xdr:from>
    <xdr:to>
      <xdr:col>68</xdr:col>
      <xdr:colOff>152400</xdr:colOff>
      <xdr:row>15</xdr:row>
      <xdr:rowOff>6435</xdr:rowOff>
    </xdr:to>
    <xdr:cxnSp macro="">
      <xdr:nvCxnSpPr>
        <xdr:cNvPr id="451" name="直線コネクタ 450"/>
        <xdr:cNvCxnSpPr/>
      </xdr:nvCxnSpPr>
      <xdr:spPr>
        <a:xfrm>
          <a:off x="13512800" y="2502577"/>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3" name="テキスト ボックス 452"/>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5" name="テキスト ボックス 454"/>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19177</xdr:rowOff>
    </xdr:from>
    <xdr:to>
      <xdr:col>81</xdr:col>
      <xdr:colOff>95250</xdr:colOff>
      <xdr:row>15</xdr:row>
      <xdr:rowOff>120777</xdr:rowOff>
    </xdr:to>
    <xdr:sp macro="" textlink="">
      <xdr:nvSpPr>
        <xdr:cNvPr id="461" name="楕円 460"/>
        <xdr:cNvSpPr/>
      </xdr:nvSpPr>
      <xdr:spPr>
        <a:xfrm>
          <a:off x="169672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162704</xdr:rowOff>
    </xdr:from>
    <xdr:ext cx="762000" cy="259045"/>
    <xdr:sp macro="" textlink="">
      <xdr:nvSpPr>
        <xdr:cNvPr id="462" name="将来負担の状況該当値テキスト"/>
        <xdr:cNvSpPr txBox="1"/>
      </xdr:nvSpPr>
      <xdr:spPr>
        <a:xfrm>
          <a:off x="17106900" y="256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75607</xdr:rowOff>
    </xdr:from>
    <xdr:to>
      <xdr:col>77</xdr:col>
      <xdr:colOff>95250</xdr:colOff>
      <xdr:row>15</xdr:row>
      <xdr:rowOff>5757</xdr:rowOff>
    </xdr:to>
    <xdr:sp macro="" textlink="">
      <xdr:nvSpPr>
        <xdr:cNvPr id="463" name="楕円 462"/>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15934</xdr:rowOff>
    </xdr:from>
    <xdr:ext cx="736600" cy="259045"/>
    <xdr:sp macro="" textlink="">
      <xdr:nvSpPr>
        <xdr:cNvPr id="464" name="テキスト ボックス 463"/>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48260</xdr:rowOff>
    </xdr:from>
    <xdr:to>
      <xdr:col>73</xdr:col>
      <xdr:colOff>44450</xdr:colOff>
      <xdr:row>14</xdr:row>
      <xdr:rowOff>149860</xdr:rowOff>
    </xdr:to>
    <xdr:sp macro="" textlink="">
      <xdr:nvSpPr>
        <xdr:cNvPr id="465" name="楕円 464"/>
        <xdr:cNvSpPr/>
      </xdr:nvSpPr>
      <xdr:spPr>
        <a:xfrm>
          <a:off x="15240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160037</xdr:rowOff>
    </xdr:from>
    <xdr:ext cx="762000" cy="259045"/>
    <xdr:sp macro="" textlink="">
      <xdr:nvSpPr>
        <xdr:cNvPr id="466" name="テキスト ボックス 465"/>
        <xdr:cNvSpPr txBox="1"/>
      </xdr:nvSpPr>
      <xdr:spPr>
        <a:xfrm>
          <a:off x="14909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127085</xdr:rowOff>
    </xdr:from>
    <xdr:to>
      <xdr:col>68</xdr:col>
      <xdr:colOff>203200</xdr:colOff>
      <xdr:row>15</xdr:row>
      <xdr:rowOff>57235</xdr:rowOff>
    </xdr:to>
    <xdr:sp macro="" textlink="">
      <xdr:nvSpPr>
        <xdr:cNvPr id="467" name="楕円 466"/>
        <xdr:cNvSpPr/>
      </xdr:nvSpPr>
      <xdr:spPr>
        <a:xfrm>
          <a:off x="14351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67412</xdr:rowOff>
    </xdr:from>
    <xdr:ext cx="762000" cy="259045"/>
    <xdr:sp macro="" textlink="">
      <xdr:nvSpPr>
        <xdr:cNvPr id="468" name="テキスト ボックス 467"/>
        <xdr:cNvSpPr txBox="1"/>
      </xdr:nvSpPr>
      <xdr:spPr>
        <a:xfrm>
          <a:off x="14020800" y="229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9" name="楕円 468"/>
        <xdr:cNvSpPr/>
      </xdr:nvSpPr>
      <xdr:spPr>
        <a:xfrm>
          <a:off x="13462000" y="24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70" name="テキスト ボックス 469"/>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52,148
51,617
13.56
21,808,578
21,448,277
252,362
10,631,869
20,701,562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類似団体平均と比較すると、人件費に係る経常収支比率は低くなっているが、これはゴミ処理業務や消防業務を一部事務組合で行っていることによるものである。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しかしながら、それら人件費に準ずる費用を考慮しても類似団体平均を下回っているところであり、今後も効率的な職員配置により更なる人件費の抑制に努める。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149860</xdr:rowOff>
    </xdr:to>
    <xdr:cxnSp macro="">
      <xdr:nvCxnSpPr>
        <xdr:cNvPr id="66" name="直線コネクタ 65"/>
        <xdr:cNvCxnSpPr/>
      </xdr:nvCxnSpPr>
      <xdr:spPr>
        <a:xfrm>
          <a:off x="3987800" y="5918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73660</xdr:rowOff>
    </xdr:from>
    <xdr:to>
      <xdr:col>19</xdr:col>
      <xdr:colOff>187325</xdr:colOff>
      <xdr:row>34</xdr:row>
      <xdr:rowOff>88900</xdr:rowOff>
    </xdr:to>
    <xdr:cxnSp macro="">
      <xdr:nvCxnSpPr>
        <xdr:cNvPr id="69" name="直線コネクタ 68"/>
        <xdr:cNvCxnSpPr/>
      </xdr:nvCxnSpPr>
      <xdr:spPr>
        <a:xfrm>
          <a:off x="3098800" y="590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73660</xdr:rowOff>
    </xdr:from>
    <xdr:to>
      <xdr:col>15</xdr:col>
      <xdr:colOff>98425</xdr:colOff>
      <xdr:row>34</xdr:row>
      <xdr:rowOff>111760</xdr:rowOff>
    </xdr:to>
    <xdr:cxnSp macro="">
      <xdr:nvCxnSpPr>
        <xdr:cNvPr id="72" name="直線コネクタ 71"/>
        <xdr:cNvCxnSpPr/>
      </xdr:nvCxnSpPr>
      <xdr:spPr>
        <a:xfrm flipV="1">
          <a:off x="2209800" y="5902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88900</xdr:rowOff>
    </xdr:from>
    <xdr:to>
      <xdr:col>11</xdr:col>
      <xdr:colOff>9525</xdr:colOff>
      <xdr:row>34</xdr:row>
      <xdr:rowOff>111760</xdr:rowOff>
    </xdr:to>
    <xdr:cxnSp macro="">
      <xdr:nvCxnSpPr>
        <xdr:cNvPr id="75" name="直線コネクタ 74"/>
        <xdr:cNvCxnSpPr/>
      </xdr:nvCxnSpPr>
      <xdr:spPr>
        <a:xfrm>
          <a:off x="1320800" y="591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5" name="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22860</xdr:rowOff>
    </xdr:from>
    <xdr:to>
      <xdr:col>15</xdr:col>
      <xdr:colOff>149225</xdr:colOff>
      <xdr:row>34</xdr:row>
      <xdr:rowOff>124460</xdr:rowOff>
    </xdr:to>
    <xdr:sp macro="" textlink="">
      <xdr:nvSpPr>
        <xdr:cNvPr id="89" name="楕円 88"/>
        <xdr:cNvSpPr/>
      </xdr:nvSpPr>
      <xdr:spPr>
        <a:xfrm>
          <a:off x="3048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134637</xdr:rowOff>
    </xdr:from>
    <xdr:ext cx="762000" cy="259045"/>
    <xdr:sp macro="" textlink="">
      <xdr:nvSpPr>
        <xdr:cNvPr id="90" name="テキスト ボックス 89"/>
        <xdr:cNvSpPr txBox="1"/>
      </xdr:nvSpPr>
      <xdr:spPr>
        <a:xfrm>
          <a:off x="2717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60960</xdr:rowOff>
    </xdr:from>
    <xdr:to>
      <xdr:col>11</xdr:col>
      <xdr:colOff>60325</xdr:colOff>
      <xdr:row>34</xdr:row>
      <xdr:rowOff>162560</xdr:rowOff>
    </xdr:to>
    <xdr:sp macro="" textlink="">
      <xdr:nvSpPr>
        <xdr:cNvPr id="91" name="楕円 90"/>
        <xdr:cNvSpPr/>
      </xdr:nvSpPr>
      <xdr:spPr>
        <a:xfrm>
          <a:off x="2159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92" name="テキスト ボックス 91"/>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38100</xdr:rowOff>
    </xdr:from>
    <xdr:to>
      <xdr:col>6</xdr:col>
      <xdr:colOff>171450</xdr:colOff>
      <xdr:row>34</xdr:row>
      <xdr:rowOff>139700</xdr:rowOff>
    </xdr:to>
    <xdr:sp macro="" textlink="">
      <xdr:nvSpPr>
        <xdr:cNvPr id="93" name="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物件費に係る経常収支比率は、類似団体平均、全国平均及び石川県平均を上回っている。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年度においては、「学びの杜ののいち カレード」開館により運営管理費が新たに加わったことなどにより、平成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今後も事務事業の見直し等によりさらなるコストの軽減に努める。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133858</xdr:rowOff>
    </xdr:from>
    <xdr:to>
      <xdr:col>82</xdr:col>
      <xdr:colOff>107950</xdr:colOff>
      <xdr:row>17</xdr:row>
      <xdr:rowOff>143002</xdr:rowOff>
    </xdr:to>
    <xdr:cxnSp macro="">
      <xdr:nvCxnSpPr>
        <xdr:cNvPr id="125" name="直線コネクタ 124"/>
        <xdr:cNvCxnSpPr/>
      </xdr:nvCxnSpPr>
      <xdr:spPr>
        <a:xfrm>
          <a:off x="15671800" y="3048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133858</xdr:rowOff>
    </xdr:to>
    <xdr:cxnSp macro="">
      <xdr:nvCxnSpPr>
        <xdr:cNvPr id="128" name="直線コネクタ 127"/>
        <xdr:cNvCxnSpPr/>
      </xdr:nvCxnSpPr>
      <xdr:spPr>
        <a:xfrm>
          <a:off x="14782800" y="286562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85852</xdr:rowOff>
    </xdr:from>
    <xdr:to>
      <xdr:col>73</xdr:col>
      <xdr:colOff>180975</xdr:colOff>
      <xdr:row>16</xdr:row>
      <xdr:rowOff>122428</xdr:rowOff>
    </xdr:to>
    <xdr:cxnSp macro="">
      <xdr:nvCxnSpPr>
        <xdr:cNvPr id="131" name="直線コネクタ 130"/>
        <xdr:cNvCxnSpPr/>
      </xdr:nvCxnSpPr>
      <xdr:spPr>
        <a:xfrm>
          <a:off x="13893800" y="2829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85852</xdr:rowOff>
    </xdr:to>
    <xdr:cxnSp macro="">
      <xdr:nvCxnSpPr>
        <xdr:cNvPr id="134" name="直線コネクタ 133"/>
        <xdr:cNvCxnSpPr/>
      </xdr:nvCxnSpPr>
      <xdr:spPr>
        <a:xfrm>
          <a:off x="13004800" y="2792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4" name="楕円 143"/>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5" name="物件費該当値テキスト"/>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6" name="楕円 145"/>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7" name="テキスト ボックス 146"/>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8" name="楕円 147"/>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158005</xdr:rowOff>
    </xdr:from>
    <xdr:ext cx="762000" cy="259045"/>
    <xdr:sp macro="" textlink="">
      <xdr:nvSpPr>
        <xdr:cNvPr id="149" name="テキスト ボックス 148"/>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35052</xdr:rowOff>
    </xdr:from>
    <xdr:to>
      <xdr:col>69</xdr:col>
      <xdr:colOff>142875</xdr:colOff>
      <xdr:row>16</xdr:row>
      <xdr:rowOff>136652</xdr:rowOff>
    </xdr:to>
    <xdr:sp macro="" textlink="">
      <xdr:nvSpPr>
        <xdr:cNvPr id="150" name="楕円 149"/>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121429</xdr:rowOff>
    </xdr:from>
    <xdr:ext cx="762000" cy="259045"/>
    <xdr:sp macro="" textlink="">
      <xdr:nvSpPr>
        <xdr:cNvPr id="151" name="テキスト ボックス 150"/>
        <xdr:cNvSpPr txBox="1"/>
      </xdr:nvSpPr>
      <xdr:spPr>
        <a:xfrm>
          <a:off x="13512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53" name="テキスト ボックス 152"/>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扶助費に係る経常収支比率は、類似団体平均、全国平均及び石川県平均を上回っている。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年度においては、社会福祉費の増などがあり、平成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今後も人口増による児童福祉費や生活保護費などの扶助費は増加が続く見込みであり、他経費の歳出抑制により経常収支比率全体の改善に努める必要がある。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58</xdr:row>
      <xdr:rowOff>29028</xdr:rowOff>
    </xdr:to>
    <xdr:cxnSp macro="">
      <xdr:nvCxnSpPr>
        <xdr:cNvPr id="188" name="直線コネクタ 187"/>
        <xdr:cNvCxnSpPr/>
      </xdr:nvCxnSpPr>
      <xdr:spPr>
        <a:xfrm>
          <a:off x="3987800" y="9864272"/>
          <a:ext cx="8382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91622</xdr:rowOff>
    </xdr:to>
    <xdr:cxnSp macro="">
      <xdr:nvCxnSpPr>
        <xdr:cNvPr id="191" name="直線コネクタ 190"/>
        <xdr:cNvCxnSpPr/>
      </xdr:nvCxnSpPr>
      <xdr:spPr>
        <a:xfrm>
          <a:off x="3098800" y="978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121557</xdr:rowOff>
    </xdr:from>
    <xdr:to>
      <xdr:col>15</xdr:col>
      <xdr:colOff>98425</xdr:colOff>
      <xdr:row>57</xdr:row>
      <xdr:rowOff>15422</xdr:rowOff>
    </xdr:to>
    <xdr:cxnSp macro="">
      <xdr:nvCxnSpPr>
        <xdr:cNvPr id="194" name="直線コネクタ 193"/>
        <xdr:cNvCxnSpPr/>
      </xdr:nvCxnSpPr>
      <xdr:spPr>
        <a:xfrm>
          <a:off x="2209800" y="972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165100</xdr:rowOff>
    </xdr:to>
    <xdr:cxnSp macro="">
      <xdr:nvCxnSpPr>
        <xdr:cNvPr id="197" name="直線コネクタ 196"/>
        <xdr:cNvCxnSpPr/>
      </xdr:nvCxnSpPr>
      <xdr:spPr>
        <a:xfrm flipV="1">
          <a:off x="1320800" y="972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207" name="楕円 206"/>
        <xdr:cNvSpPr/>
      </xdr:nvSpPr>
      <xdr:spPr>
        <a:xfrm>
          <a:off x="4775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121755</xdr:rowOff>
    </xdr:from>
    <xdr:ext cx="762000" cy="259045"/>
    <xdr:sp macro="" textlink="">
      <xdr:nvSpPr>
        <xdr:cNvPr id="208" name="扶助費該当値テキスト"/>
        <xdr:cNvSpPr txBox="1"/>
      </xdr:nvSpPr>
      <xdr:spPr>
        <a:xfrm>
          <a:off x="4914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09" name="楕円 208"/>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0" name="テキスト ボックス 209"/>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70757</xdr:rowOff>
    </xdr:from>
    <xdr:to>
      <xdr:col>11</xdr:col>
      <xdr:colOff>60325</xdr:colOff>
      <xdr:row>57</xdr:row>
      <xdr:rowOff>907</xdr:rowOff>
    </xdr:to>
    <xdr:sp macro="" textlink="">
      <xdr:nvSpPr>
        <xdr:cNvPr id="213" name="楕円 212"/>
        <xdr:cNvSpPr/>
      </xdr:nvSpPr>
      <xdr:spPr>
        <a:xfrm>
          <a:off x="2159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157134</xdr:rowOff>
    </xdr:from>
    <xdr:ext cx="762000" cy="259045"/>
    <xdr:sp macro="" textlink="">
      <xdr:nvSpPr>
        <xdr:cNvPr id="214" name="テキスト ボックス 213"/>
        <xdr:cNvSpPr txBox="1"/>
      </xdr:nvSpPr>
      <xdr:spPr>
        <a:xfrm>
          <a:off x="1828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5" name="楕円 214"/>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6" name="テキスト ボックス 215"/>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今後も各特別会計において使用料収入や税収入を確保するなど、繰出金の抑制に努める。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69850</xdr:rowOff>
    </xdr:to>
    <xdr:cxnSp macro="">
      <xdr:nvCxnSpPr>
        <xdr:cNvPr id="249" name="直線コネクタ 248"/>
        <xdr:cNvCxnSpPr/>
      </xdr:nvCxnSpPr>
      <xdr:spPr>
        <a:xfrm>
          <a:off x="15671800" y="9484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16510</xdr:rowOff>
    </xdr:from>
    <xdr:to>
      <xdr:col>78</xdr:col>
      <xdr:colOff>69850</xdr:colOff>
      <xdr:row>55</xdr:row>
      <xdr:rowOff>54610</xdr:rowOff>
    </xdr:to>
    <xdr:cxnSp macro="">
      <xdr:nvCxnSpPr>
        <xdr:cNvPr id="252" name="直線コネクタ 251"/>
        <xdr:cNvCxnSpPr/>
      </xdr:nvCxnSpPr>
      <xdr:spPr>
        <a:xfrm>
          <a:off x="14782800" y="94462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16510</xdr:rowOff>
    </xdr:from>
    <xdr:to>
      <xdr:col>73</xdr:col>
      <xdr:colOff>180975</xdr:colOff>
      <xdr:row>56</xdr:row>
      <xdr:rowOff>35560</xdr:rowOff>
    </xdr:to>
    <xdr:cxnSp macro="">
      <xdr:nvCxnSpPr>
        <xdr:cNvPr id="255" name="直線コネクタ 254"/>
        <xdr:cNvCxnSpPr/>
      </xdr:nvCxnSpPr>
      <xdr:spPr>
        <a:xfrm flipV="1">
          <a:off x="13893800" y="94462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168910</xdr:rowOff>
    </xdr:from>
    <xdr:to>
      <xdr:col>69</xdr:col>
      <xdr:colOff>92075</xdr:colOff>
      <xdr:row>56</xdr:row>
      <xdr:rowOff>35560</xdr:rowOff>
    </xdr:to>
    <xdr:cxnSp macro="">
      <xdr:nvCxnSpPr>
        <xdr:cNvPr id="258" name="直線コネクタ 257"/>
        <xdr:cNvCxnSpPr/>
      </xdr:nvCxnSpPr>
      <xdr:spPr>
        <a:xfrm>
          <a:off x="13004800" y="9598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8" name="楕円 267"/>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9"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0" name="楕円 269"/>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1" name="テキスト ボックス 270"/>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137160</xdr:rowOff>
    </xdr:from>
    <xdr:to>
      <xdr:col>74</xdr:col>
      <xdr:colOff>31750</xdr:colOff>
      <xdr:row>55</xdr:row>
      <xdr:rowOff>67310</xdr:rowOff>
    </xdr:to>
    <xdr:sp macro="" textlink="">
      <xdr:nvSpPr>
        <xdr:cNvPr id="272" name="楕円 271"/>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77487</xdr:rowOff>
    </xdr:from>
    <xdr:ext cx="762000" cy="259045"/>
    <xdr:sp macro="" textlink="">
      <xdr:nvSpPr>
        <xdr:cNvPr id="273" name="テキスト ボックス 272"/>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4" name="楕円 273"/>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5" name="テキスト ボックス 274"/>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76" name="楕円 275"/>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77" name="テキスト ボックス 276"/>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補助費等に係る経常収支比率が類似団体平均を上回っているのは、人件費とは逆にゴミ処理業務や消防業務を一部事務組合で行っており、組合へ負担金として支出していることが主な要因である。</a:t>
          </a:r>
        </a:p>
        <a:p>
          <a:r>
            <a:rPr kumimoji="1" lang="ja-JP" altLang="en-US" sz="1200">
              <a:latin typeface="ＭＳ Ｐゴシック" panose="020B0600070205080204" pitchFamily="50" charset="-128"/>
              <a:ea typeface="ＭＳ Ｐゴシック" panose="020B0600070205080204" pitchFamily="50" charset="-128"/>
            </a:rPr>
            <a:t>　Ｈ</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年度においては、一部事務組合に係る人件費の増などから平成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今後も、一部事務組合の運営を注視しつつ、また各種補助団体へ交付している補助金について、所期の目的が達成された補助金などについては見直しや廃止を求める等補助金の適正化に努める。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88138</xdr:rowOff>
    </xdr:to>
    <xdr:cxnSp macro="">
      <xdr:nvCxnSpPr>
        <xdr:cNvPr id="307" name="直線コネクタ 306"/>
        <xdr:cNvCxnSpPr/>
      </xdr:nvCxnSpPr>
      <xdr:spPr>
        <a:xfrm>
          <a:off x="15671800" y="63769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33274</xdr:rowOff>
    </xdr:to>
    <xdr:cxnSp macro="">
      <xdr:nvCxnSpPr>
        <xdr:cNvPr id="310" name="直線コネクタ 309"/>
        <xdr:cNvCxnSpPr/>
      </xdr:nvCxnSpPr>
      <xdr:spPr>
        <a:xfrm>
          <a:off x="14782800" y="63083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136144</xdr:rowOff>
    </xdr:to>
    <xdr:cxnSp macro="">
      <xdr:nvCxnSpPr>
        <xdr:cNvPr id="313" name="直線コネクタ 312"/>
        <xdr:cNvCxnSpPr/>
      </xdr:nvCxnSpPr>
      <xdr:spPr>
        <a:xfrm>
          <a:off x="13893800" y="62077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122428</xdr:rowOff>
    </xdr:to>
    <xdr:cxnSp macro="">
      <xdr:nvCxnSpPr>
        <xdr:cNvPr id="316" name="直線コネクタ 315"/>
        <xdr:cNvCxnSpPr/>
      </xdr:nvCxnSpPr>
      <xdr:spPr>
        <a:xfrm flipV="1">
          <a:off x="13004800" y="62077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6" name="楕円 32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8" name="楕円 327"/>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9" name="テキスト ボックス 328"/>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0" name="楕円 329"/>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1" name="テキスト ボックス 330"/>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32" name="楕円 33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33" name="テキスト ボックス 332"/>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4" name="楕円 333"/>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35" name="テキスト ボックス 334"/>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公債費に係る経常収支比率は、全国平均及び石川県平均を下回っているものの、今後大型事業に係る起債の償還が始まることにより比率の悪化が予想されるため、予断を許さない状況である。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120142</xdr:rowOff>
    </xdr:to>
    <xdr:cxnSp macro="">
      <xdr:nvCxnSpPr>
        <xdr:cNvPr id="365" name="直線コネクタ 364"/>
        <xdr:cNvCxnSpPr/>
      </xdr:nvCxnSpPr>
      <xdr:spPr>
        <a:xfrm flipV="1">
          <a:off x="3987800" y="13303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120142</xdr:rowOff>
    </xdr:to>
    <xdr:cxnSp macro="">
      <xdr:nvCxnSpPr>
        <xdr:cNvPr id="368" name="直線コネクタ 367"/>
        <xdr:cNvCxnSpPr/>
      </xdr:nvCxnSpPr>
      <xdr:spPr>
        <a:xfrm>
          <a:off x="3098800" y="133172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143002</xdr:rowOff>
    </xdr:to>
    <xdr:cxnSp macro="">
      <xdr:nvCxnSpPr>
        <xdr:cNvPr id="371" name="直線コネクタ 370"/>
        <xdr:cNvCxnSpPr/>
      </xdr:nvCxnSpPr>
      <xdr:spPr>
        <a:xfrm flipV="1">
          <a:off x="2209800" y="13317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143002</xdr:rowOff>
    </xdr:to>
    <xdr:cxnSp macro="">
      <xdr:nvCxnSpPr>
        <xdr:cNvPr id="374" name="直線コネクタ 373"/>
        <xdr:cNvCxnSpPr/>
      </xdr:nvCxnSpPr>
      <xdr:spPr>
        <a:xfrm>
          <a:off x="1320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5"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86" name="楕円 385"/>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87" name="テキスト ボックス 386"/>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8" name="楕円 387"/>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92202</xdr:rowOff>
    </xdr:from>
    <xdr:to>
      <xdr:col>11</xdr:col>
      <xdr:colOff>60325</xdr:colOff>
      <xdr:row>78</xdr:row>
      <xdr:rowOff>22352</xdr:rowOff>
    </xdr:to>
    <xdr:sp macro="" textlink="">
      <xdr:nvSpPr>
        <xdr:cNvPr id="390" name="楕円 389"/>
        <xdr:cNvSpPr/>
      </xdr:nvSpPr>
      <xdr:spPr>
        <a:xfrm>
          <a:off x="2159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91" name="テキスト ボックス 39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2" name="楕円 391"/>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32529</xdr:rowOff>
    </xdr:from>
    <xdr:ext cx="762000" cy="259045"/>
    <xdr:sp macro="" textlink="">
      <xdr:nvSpPr>
        <xdr:cNvPr id="393" name="テキスト ボックス 392"/>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公債費以外の経常収支比率は、人件費や扶助費に係る経常収支比率が悪化したことから、平成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ポイント悪化している。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77</xdr:row>
      <xdr:rowOff>1270</xdr:rowOff>
    </xdr:to>
    <xdr:cxnSp macro="">
      <xdr:nvCxnSpPr>
        <xdr:cNvPr id="426" name="直線コネクタ 425"/>
        <xdr:cNvCxnSpPr/>
      </xdr:nvCxnSpPr>
      <xdr:spPr>
        <a:xfrm>
          <a:off x="15671800" y="13077189"/>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31750</xdr:rowOff>
    </xdr:from>
    <xdr:to>
      <xdr:col>78</xdr:col>
      <xdr:colOff>69850</xdr:colOff>
      <xdr:row>76</xdr:row>
      <xdr:rowOff>46989</xdr:rowOff>
    </xdr:to>
    <xdr:cxnSp macro="">
      <xdr:nvCxnSpPr>
        <xdr:cNvPr id="429" name="直線コネクタ 428"/>
        <xdr:cNvCxnSpPr/>
      </xdr:nvCxnSpPr>
      <xdr:spPr>
        <a:xfrm>
          <a:off x="14782800" y="12890500"/>
          <a:ext cx="8890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31750</xdr:rowOff>
    </xdr:to>
    <xdr:cxnSp macro="">
      <xdr:nvCxnSpPr>
        <xdr:cNvPr id="432" name="直線コネクタ 431"/>
        <xdr:cNvCxnSpPr/>
      </xdr:nvCxnSpPr>
      <xdr:spPr>
        <a:xfrm>
          <a:off x="13893800" y="12882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66040</xdr:rowOff>
    </xdr:to>
    <xdr:cxnSp macro="">
      <xdr:nvCxnSpPr>
        <xdr:cNvPr id="435" name="直線コネクタ 434"/>
        <xdr:cNvCxnSpPr/>
      </xdr:nvCxnSpPr>
      <xdr:spPr>
        <a:xfrm flipV="1">
          <a:off x="13004800" y="12882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7" name="テキスト ボックス 436"/>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9" name="テキスト ボックス 438"/>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5" name="楕円 444"/>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6"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7" name="楕円 446"/>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48" name="テキスト ボックス 447"/>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49" name="楕円 448"/>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50" name="テキスト ボックス 449"/>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51" name="楕円 450"/>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52" name="テキスト ボックス 451"/>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15240</xdr:rowOff>
    </xdr:from>
    <xdr:to>
      <xdr:col>65</xdr:col>
      <xdr:colOff>53975</xdr:colOff>
      <xdr:row>75</xdr:row>
      <xdr:rowOff>116840</xdr:rowOff>
    </xdr:to>
    <xdr:sp macro="" textlink="">
      <xdr:nvSpPr>
        <xdr:cNvPr id="453" name="楕円 452"/>
        <xdr:cNvSpPr/>
      </xdr:nvSpPr>
      <xdr:spPr>
        <a:xfrm>
          <a:off x="12954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127017</xdr:rowOff>
    </xdr:from>
    <xdr:ext cx="762000" cy="259045"/>
    <xdr:sp macro="" textlink="">
      <xdr:nvSpPr>
        <xdr:cNvPr id="454" name="テキスト ボックス 453"/>
        <xdr:cNvSpPr txBox="1"/>
      </xdr:nvSpPr>
      <xdr:spPr>
        <a:xfrm>
          <a:off x="12623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89795</xdr:rowOff>
    </xdr:from>
    <xdr:to>
      <xdr:col>29</xdr:col>
      <xdr:colOff>127000</xdr:colOff>
      <xdr:row>18</xdr:row>
      <xdr:rowOff>105092</xdr:rowOff>
    </xdr:to>
    <xdr:cxnSp macro="">
      <xdr:nvCxnSpPr>
        <xdr:cNvPr id="50" name="直線コネクタ 49"/>
        <xdr:cNvCxnSpPr/>
      </xdr:nvCxnSpPr>
      <xdr:spPr bwMode="auto">
        <a:xfrm flipV="1">
          <a:off x="5003800" y="3223520"/>
          <a:ext cx="647700" cy="15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105092</xdr:rowOff>
    </xdr:from>
    <xdr:to>
      <xdr:col>26</xdr:col>
      <xdr:colOff>50800</xdr:colOff>
      <xdr:row>18</xdr:row>
      <xdr:rowOff>157213</xdr:rowOff>
    </xdr:to>
    <xdr:cxnSp macro="">
      <xdr:nvCxnSpPr>
        <xdr:cNvPr id="53" name="直線コネクタ 52"/>
        <xdr:cNvCxnSpPr/>
      </xdr:nvCxnSpPr>
      <xdr:spPr bwMode="auto">
        <a:xfrm flipV="1">
          <a:off x="4305300" y="3238817"/>
          <a:ext cx="698500" cy="52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157213</xdr:rowOff>
    </xdr:from>
    <xdr:to>
      <xdr:col>22</xdr:col>
      <xdr:colOff>114300</xdr:colOff>
      <xdr:row>18</xdr:row>
      <xdr:rowOff>167939</xdr:rowOff>
    </xdr:to>
    <xdr:cxnSp macro="">
      <xdr:nvCxnSpPr>
        <xdr:cNvPr id="56" name="直線コネクタ 55"/>
        <xdr:cNvCxnSpPr/>
      </xdr:nvCxnSpPr>
      <xdr:spPr bwMode="auto">
        <a:xfrm flipV="1">
          <a:off x="3606800" y="3290938"/>
          <a:ext cx="6985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108712</xdr:rowOff>
    </xdr:from>
    <xdr:to>
      <xdr:col>18</xdr:col>
      <xdr:colOff>177800</xdr:colOff>
      <xdr:row>18</xdr:row>
      <xdr:rowOff>167939</xdr:rowOff>
    </xdr:to>
    <xdr:cxnSp macro="">
      <xdr:nvCxnSpPr>
        <xdr:cNvPr id="59" name="直線コネクタ 58"/>
        <xdr:cNvCxnSpPr/>
      </xdr:nvCxnSpPr>
      <xdr:spPr bwMode="auto">
        <a:xfrm>
          <a:off x="2908300" y="3242437"/>
          <a:ext cx="698500" cy="59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38995</xdr:rowOff>
    </xdr:from>
    <xdr:to>
      <xdr:col>29</xdr:col>
      <xdr:colOff>177800</xdr:colOff>
      <xdr:row>18</xdr:row>
      <xdr:rowOff>140595</xdr:rowOff>
    </xdr:to>
    <xdr:sp macro="" textlink="">
      <xdr:nvSpPr>
        <xdr:cNvPr id="69" name="楕円 68"/>
        <xdr:cNvSpPr/>
      </xdr:nvSpPr>
      <xdr:spPr bwMode="auto">
        <a:xfrm>
          <a:off x="5600700" y="31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11072</xdr:rowOff>
    </xdr:from>
    <xdr:ext cx="762000" cy="259045"/>
    <xdr:sp macro="" textlink="">
      <xdr:nvSpPr>
        <xdr:cNvPr id="70" name="人口1人当たり決算額の推移該当値テキスト130"/>
        <xdr:cNvSpPr txBox="1"/>
      </xdr:nvSpPr>
      <xdr:spPr>
        <a:xfrm>
          <a:off x="5740400" y="31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54292</xdr:rowOff>
    </xdr:from>
    <xdr:to>
      <xdr:col>26</xdr:col>
      <xdr:colOff>101600</xdr:colOff>
      <xdr:row>18</xdr:row>
      <xdr:rowOff>155892</xdr:rowOff>
    </xdr:to>
    <xdr:sp macro="" textlink="">
      <xdr:nvSpPr>
        <xdr:cNvPr id="71" name="楕円 70"/>
        <xdr:cNvSpPr/>
      </xdr:nvSpPr>
      <xdr:spPr bwMode="auto">
        <a:xfrm>
          <a:off x="4953000" y="318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140669</xdr:rowOff>
    </xdr:from>
    <xdr:ext cx="736600" cy="259045"/>
    <xdr:sp macro="" textlink="">
      <xdr:nvSpPr>
        <xdr:cNvPr id="72" name="テキスト ボックス 71"/>
        <xdr:cNvSpPr txBox="1"/>
      </xdr:nvSpPr>
      <xdr:spPr>
        <a:xfrm>
          <a:off x="4622800" y="3274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106413</xdr:rowOff>
    </xdr:from>
    <xdr:to>
      <xdr:col>22</xdr:col>
      <xdr:colOff>165100</xdr:colOff>
      <xdr:row>19</xdr:row>
      <xdr:rowOff>36563</xdr:rowOff>
    </xdr:to>
    <xdr:sp macro="" textlink="">
      <xdr:nvSpPr>
        <xdr:cNvPr id="73" name="楕円 72"/>
        <xdr:cNvSpPr/>
      </xdr:nvSpPr>
      <xdr:spPr bwMode="auto">
        <a:xfrm>
          <a:off x="4254500" y="3240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21340</xdr:rowOff>
    </xdr:from>
    <xdr:ext cx="762000" cy="259045"/>
    <xdr:sp macro="" textlink="">
      <xdr:nvSpPr>
        <xdr:cNvPr id="74" name="テキスト ボックス 73"/>
        <xdr:cNvSpPr txBox="1"/>
      </xdr:nvSpPr>
      <xdr:spPr>
        <a:xfrm>
          <a:off x="3924300" y="332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117138</xdr:rowOff>
    </xdr:from>
    <xdr:to>
      <xdr:col>19</xdr:col>
      <xdr:colOff>38100</xdr:colOff>
      <xdr:row>19</xdr:row>
      <xdr:rowOff>47289</xdr:rowOff>
    </xdr:to>
    <xdr:sp macro="" textlink="">
      <xdr:nvSpPr>
        <xdr:cNvPr id="75" name="楕円 74"/>
        <xdr:cNvSpPr/>
      </xdr:nvSpPr>
      <xdr:spPr bwMode="auto">
        <a:xfrm>
          <a:off x="3556000" y="325086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32066</xdr:rowOff>
    </xdr:from>
    <xdr:ext cx="762000" cy="259045"/>
    <xdr:sp macro="" textlink="">
      <xdr:nvSpPr>
        <xdr:cNvPr id="76" name="テキスト ボックス 75"/>
        <xdr:cNvSpPr txBox="1"/>
      </xdr:nvSpPr>
      <xdr:spPr>
        <a:xfrm>
          <a:off x="3225800" y="333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57912</xdr:rowOff>
    </xdr:from>
    <xdr:to>
      <xdr:col>15</xdr:col>
      <xdr:colOff>101600</xdr:colOff>
      <xdr:row>18</xdr:row>
      <xdr:rowOff>159512</xdr:rowOff>
    </xdr:to>
    <xdr:sp macro="" textlink="">
      <xdr:nvSpPr>
        <xdr:cNvPr id="77" name="楕円 76"/>
        <xdr:cNvSpPr/>
      </xdr:nvSpPr>
      <xdr:spPr bwMode="auto">
        <a:xfrm>
          <a:off x="2857500" y="3191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144289</xdr:rowOff>
    </xdr:from>
    <xdr:ext cx="762000" cy="259045"/>
    <xdr:sp macro="" textlink="">
      <xdr:nvSpPr>
        <xdr:cNvPr id="78" name="テキスト ボックス 77"/>
        <xdr:cNvSpPr txBox="1"/>
      </xdr:nvSpPr>
      <xdr:spPr>
        <a:xfrm>
          <a:off x="2527300" y="327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330584</xdr:rowOff>
    </xdr:from>
    <xdr:to>
      <xdr:col>29</xdr:col>
      <xdr:colOff>127000</xdr:colOff>
      <xdr:row>36</xdr:row>
      <xdr:rowOff>38336</xdr:rowOff>
    </xdr:to>
    <xdr:cxnSp macro="">
      <xdr:nvCxnSpPr>
        <xdr:cNvPr id="113" name="直線コネクタ 112"/>
        <xdr:cNvCxnSpPr/>
      </xdr:nvCxnSpPr>
      <xdr:spPr bwMode="auto">
        <a:xfrm flipV="1">
          <a:off x="5003800" y="6940934"/>
          <a:ext cx="647700" cy="50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11557</xdr:rowOff>
    </xdr:from>
    <xdr:to>
      <xdr:col>26</xdr:col>
      <xdr:colOff>50800</xdr:colOff>
      <xdr:row>36</xdr:row>
      <xdr:rowOff>38336</xdr:rowOff>
    </xdr:to>
    <xdr:cxnSp macro="">
      <xdr:nvCxnSpPr>
        <xdr:cNvPr id="116" name="直線コネクタ 115"/>
        <xdr:cNvCxnSpPr/>
      </xdr:nvCxnSpPr>
      <xdr:spPr bwMode="auto">
        <a:xfrm>
          <a:off x="4305300" y="6964807"/>
          <a:ext cx="698500" cy="26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11557</xdr:rowOff>
    </xdr:from>
    <xdr:to>
      <xdr:col>22</xdr:col>
      <xdr:colOff>114300</xdr:colOff>
      <xdr:row>36</xdr:row>
      <xdr:rowOff>17893</xdr:rowOff>
    </xdr:to>
    <xdr:cxnSp macro="">
      <xdr:nvCxnSpPr>
        <xdr:cNvPr id="119" name="直線コネクタ 118"/>
        <xdr:cNvCxnSpPr/>
      </xdr:nvCxnSpPr>
      <xdr:spPr bwMode="auto">
        <a:xfrm flipV="1">
          <a:off x="3606800" y="6964807"/>
          <a:ext cx="6985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17893</xdr:rowOff>
    </xdr:from>
    <xdr:to>
      <xdr:col>18</xdr:col>
      <xdr:colOff>177800</xdr:colOff>
      <xdr:row>36</xdr:row>
      <xdr:rowOff>41569</xdr:rowOff>
    </xdr:to>
    <xdr:cxnSp macro="">
      <xdr:nvCxnSpPr>
        <xdr:cNvPr id="122" name="直線コネクタ 121"/>
        <xdr:cNvCxnSpPr/>
      </xdr:nvCxnSpPr>
      <xdr:spPr bwMode="auto">
        <a:xfrm flipV="1">
          <a:off x="2908300" y="6971143"/>
          <a:ext cx="698500" cy="2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279784</xdr:rowOff>
    </xdr:from>
    <xdr:to>
      <xdr:col>29</xdr:col>
      <xdr:colOff>177800</xdr:colOff>
      <xdr:row>36</xdr:row>
      <xdr:rowOff>38484</xdr:rowOff>
    </xdr:to>
    <xdr:sp macro="" textlink="">
      <xdr:nvSpPr>
        <xdr:cNvPr id="132" name="楕円 131"/>
        <xdr:cNvSpPr/>
      </xdr:nvSpPr>
      <xdr:spPr bwMode="auto">
        <a:xfrm>
          <a:off x="5600700" y="689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251861</xdr:rowOff>
    </xdr:from>
    <xdr:ext cx="762000" cy="259045"/>
    <xdr:sp macro="" textlink="">
      <xdr:nvSpPr>
        <xdr:cNvPr id="133" name="人口1人当たり決算額の推移該当値テキスト445"/>
        <xdr:cNvSpPr txBox="1"/>
      </xdr:nvSpPr>
      <xdr:spPr>
        <a:xfrm>
          <a:off x="5740400" y="68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330436</xdr:rowOff>
    </xdr:from>
    <xdr:to>
      <xdr:col>26</xdr:col>
      <xdr:colOff>101600</xdr:colOff>
      <xdr:row>36</xdr:row>
      <xdr:rowOff>89136</xdr:rowOff>
    </xdr:to>
    <xdr:sp macro="" textlink="">
      <xdr:nvSpPr>
        <xdr:cNvPr id="134" name="楕円 133"/>
        <xdr:cNvSpPr/>
      </xdr:nvSpPr>
      <xdr:spPr bwMode="auto">
        <a:xfrm>
          <a:off x="4953000" y="69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73913</xdr:rowOff>
    </xdr:from>
    <xdr:ext cx="736600" cy="259045"/>
    <xdr:sp macro="" textlink="">
      <xdr:nvSpPr>
        <xdr:cNvPr id="135" name="テキスト ボックス 134"/>
        <xdr:cNvSpPr txBox="1"/>
      </xdr:nvSpPr>
      <xdr:spPr>
        <a:xfrm>
          <a:off x="4622800" y="702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303657</xdr:rowOff>
    </xdr:from>
    <xdr:to>
      <xdr:col>22</xdr:col>
      <xdr:colOff>165100</xdr:colOff>
      <xdr:row>36</xdr:row>
      <xdr:rowOff>62357</xdr:rowOff>
    </xdr:to>
    <xdr:sp macro="" textlink="">
      <xdr:nvSpPr>
        <xdr:cNvPr id="136" name="楕円 135"/>
        <xdr:cNvSpPr/>
      </xdr:nvSpPr>
      <xdr:spPr bwMode="auto">
        <a:xfrm>
          <a:off x="4254500" y="691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47134</xdr:rowOff>
    </xdr:from>
    <xdr:ext cx="762000" cy="259045"/>
    <xdr:sp macro="" textlink="">
      <xdr:nvSpPr>
        <xdr:cNvPr id="137" name="テキスト ボックス 136"/>
        <xdr:cNvSpPr txBox="1"/>
      </xdr:nvSpPr>
      <xdr:spPr>
        <a:xfrm>
          <a:off x="3924300" y="700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309993</xdr:rowOff>
    </xdr:from>
    <xdr:to>
      <xdr:col>19</xdr:col>
      <xdr:colOff>38100</xdr:colOff>
      <xdr:row>36</xdr:row>
      <xdr:rowOff>68693</xdr:rowOff>
    </xdr:to>
    <xdr:sp macro="" textlink="">
      <xdr:nvSpPr>
        <xdr:cNvPr id="138" name="楕円 137"/>
        <xdr:cNvSpPr/>
      </xdr:nvSpPr>
      <xdr:spPr bwMode="auto">
        <a:xfrm>
          <a:off x="3556000" y="6920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53470</xdr:rowOff>
    </xdr:from>
    <xdr:ext cx="762000" cy="259045"/>
    <xdr:sp macro="" textlink="">
      <xdr:nvSpPr>
        <xdr:cNvPr id="139" name="テキスト ボックス 138"/>
        <xdr:cNvSpPr txBox="1"/>
      </xdr:nvSpPr>
      <xdr:spPr>
        <a:xfrm>
          <a:off x="3225800" y="700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333669</xdr:rowOff>
    </xdr:from>
    <xdr:to>
      <xdr:col>15</xdr:col>
      <xdr:colOff>101600</xdr:colOff>
      <xdr:row>36</xdr:row>
      <xdr:rowOff>92369</xdr:rowOff>
    </xdr:to>
    <xdr:sp macro="" textlink="">
      <xdr:nvSpPr>
        <xdr:cNvPr id="140" name="楕円 139"/>
        <xdr:cNvSpPr/>
      </xdr:nvSpPr>
      <xdr:spPr bwMode="auto">
        <a:xfrm>
          <a:off x="2857500" y="6944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77146</xdr:rowOff>
    </xdr:from>
    <xdr:ext cx="762000" cy="259045"/>
    <xdr:sp macro="" textlink="">
      <xdr:nvSpPr>
        <xdr:cNvPr id="141" name="テキスト ボックス 140"/>
        <xdr:cNvSpPr txBox="1"/>
      </xdr:nvSpPr>
      <xdr:spPr>
        <a:xfrm>
          <a:off x="2527300" y="703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52,148
51,617
13.56
21,808,578
21,448,277
252,362
10,631,869
20,701,562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139700</xdr:rowOff>
    </xdr:from>
    <xdr:to>
      <xdr:col>24</xdr:col>
      <xdr:colOff>63500</xdr:colOff>
      <xdr:row>38</xdr:row>
      <xdr:rowOff>166008</xdr:rowOff>
    </xdr:to>
    <xdr:cxnSp macro="">
      <xdr:nvCxnSpPr>
        <xdr:cNvPr id="61" name="直線コネクタ 60"/>
        <xdr:cNvCxnSpPr/>
      </xdr:nvCxnSpPr>
      <xdr:spPr>
        <a:xfrm flipV="1">
          <a:off x="3797300" y="6654800"/>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155454</xdr:rowOff>
    </xdr:from>
    <xdr:to>
      <xdr:col>19</xdr:col>
      <xdr:colOff>177800</xdr:colOff>
      <xdr:row>38</xdr:row>
      <xdr:rowOff>166008</xdr:rowOff>
    </xdr:to>
    <xdr:cxnSp macro="">
      <xdr:nvCxnSpPr>
        <xdr:cNvPr id="64" name="直線コネクタ 63"/>
        <xdr:cNvCxnSpPr/>
      </xdr:nvCxnSpPr>
      <xdr:spPr>
        <a:xfrm>
          <a:off x="2908300" y="6670554"/>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149092</xdr:rowOff>
    </xdr:from>
    <xdr:to>
      <xdr:col>15</xdr:col>
      <xdr:colOff>50800</xdr:colOff>
      <xdr:row>38</xdr:row>
      <xdr:rowOff>155454</xdr:rowOff>
    </xdr:to>
    <xdr:cxnSp macro="">
      <xdr:nvCxnSpPr>
        <xdr:cNvPr id="67" name="直線コネクタ 66"/>
        <xdr:cNvCxnSpPr/>
      </xdr:nvCxnSpPr>
      <xdr:spPr>
        <a:xfrm>
          <a:off x="2019300" y="6664192"/>
          <a:ext cx="889000" cy="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149092</xdr:rowOff>
    </xdr:from>
    <xdr:to>
      <xdr:col>10</xdr:col>
      <xdr:colOff>114300</xdr:colOff>
      <xdr:row>38</xdr:row>
      <xdr:rowOff>165589</xdr:rowOff>
    </xdr:to>
    <xdr:cxnSp macro="">
      <xdr:nvCxnSpPr>
        <xdr:cNvPr id="70" name="直線コネクタ 69"/>
        <xdr:cNvCxnSpPr/>
      </xdr:nvCxnSpPr>
      <xdr:spPr>
        <a:xfrm flipV="1">
          <a:off x="1130300" y="6664192"/>
          <a:ext cx="889000" cy="1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88900</xdr:rowOff>
    </xdr:from>
    <xdr:to>
      <xdr:col>24</xdr:col>
      <xdr:colOff>114300</xdr:colOff>
      <xdr:row>39</xdr:row>
      <xdr:rowOff>19050</xdr:rowOff>
    </xdr:to>
    <xdr:sp macro="" textlink="">
      <xdr:nvSpPr>
        <xdr:cNvPr id="80" name="楕円 79"/>
        <xdr:cNvSpPr/>
      </xdr:nvSpPr>
      <xdr:spPr>
        <a:xfrm>
          <a:off x="4584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67327</xdr:rowOff>
    </xdr:from>
    <xdr:ext cx="534377" cy="259045"/>
    <xdr:sp macro="" textlink="">
      <xdr:nvSpPr>
        <xdr:cNvPr id="81" name="人件費該当値テキスト"/>
        <xdr:cNvSpPr txBox="1"/>
      </xdr:nvSpPr>
      <xdr:spPr>
        <a:xfrm>
          <a:off x="4686300" y="65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115208</xdr:rowOff>
    </xdr:from>
    <xdr:to>
      <xdr:col>20</xdr:col>
      <xdr:colOff>38100</xdr:colOff>
      <xdr:row>39</xdr:row>
      <xdr:rowOff>45358</xdr:rowOff>
    </xdr:to>
    <xdr:sp macro="" textlink="">
      <xdr:nvSpPr>
        <xdr:cNvPr id="82" name="楕円 81"/>
        <xdr:cNvSpPr/>
      </xdr:nvSpPr>
      <xdr:spPr>
        <a:xfrm>
          <a:off x="3746500" y="66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36485</xdr:rowOff>
    </xdr:from>
    <xdr:ext cx="534377" cy="259045"/>
    <xdr:sp macro="" textlink="">
      <xdr:nvSpPr>
        <xdr:cNvPr id="83" name="テキスト ボックス 82"/>
        <xdr:cNvSpPr txBox="1"/>
      </xdr:nvSpPr>
      <xdr:spPr>
        <a:xfrm>
          <a:off x="3530111" y="672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104654</xdr:rowOff>
    </xdr:from>
    <xdr:to>
      <xdr:col>15</xdr:col>
      <xdr:colOff>101600</xdr:colOff>
      <xdr:row>39</xdr:row>
      <xdr:rowOff>34804</xdr:rowOff>
    </xdr:to>
    <xdr:sp macro="" textlink="">
      <xdr:nvSpPr>
        <xdr:cNvPr id="84" name="楕円 83"/>
        <xdr:cNvSpPr/>
      </xdr:nvSpPr>
      <xdr:spPr>
        <a:xfrm>
          <a:off x="2857500" y="661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25931</xdr:rowOff>
    </xdr:from>
    <xdr:ext cx="534377" cy="259045"/>
    <xdr:sp macro="" textlink="">
      <xdr:nvSpPr>
        <xdr:cNvPr id="85" name="テキスト ボックス 84"/>
        <xdr:cNvSpPr txBox="1"/>
      </xdr:nvSpPr>
      <xdr:spPr>
        <a:xfrm>
          <a:off x="2641111" y="67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98292</xdr:rowOff>
    </xdr:from>
    <xdr:to>
      <xdr:col>10</xdr:col>
      <xdr:colOff>165100</xdr:colOff>
      <xdr:row>39</xdr:row>
      <xdr:rowOff>28442</xdr:rowOff>
    </xdr:to>
    <xdr:sp macro="" textlink="">
      <xdr:nvSpPr>
        <xdr:cNvPr id="86" name="楕円 85"/>
        <xdr:cNvSpPr/>
      </xdr:nvSpPr>
      <xdr:spPr>
        <a:xfrm>
          <a:off x="1968500" y="6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19569</xdr:rowOff>
    </xdr:from>
    <xdr:ext cx="534377" cy="259045"/>
    <xdr:sp macro="" textlink="">
      <xdr:nvSpPr>
        <xdr:cNvPr id="87" name="テキスト ボックス 86"/>
        <xdr:cNvSpPr txBox="1"/>
      </xdr:nvSpPr>
      <xdr:spPr>
        <a:xfrm>
          <a:off x="1752111" y="670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114789</xdr:rowOff>
    </xdr:from>
    <xdr:to>
      <xdr:col>6</xdr:col>
      <xdr:colOff>38100</xdr:colOff>
      <xdr:row>39</xdr:row>
      <xdr:rowOff>44939</xdr:rowOff>
    </xdr:to>
    <xdr:sp macro="" textlink="">
      <xdr:nvSpPr>
        <xdr:cNvPr id="88" name="楕円 87"/>
        <xdr:cNvSpPr/>
      </xdr:nvSpPr>
      <xdr:spPr>
        <a:xfrm>
          <a:off x="1079500" y="66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36066</xdr:rowOff>
    </xdr:from>
    <xdr:ext cx="534377" cy="259045"/>
    <xdr:sp macro="" textlink="">
      <xdr:nvSpPr>
        <xdr:cNvPr id="89" name="テキスト ボックス 88"/>
        <xdr:cNvSpPr txBox="1"/>
      </xdr:nvSpPr>
      <xdr:spPr>
        <a:xfrm>
          <a:off x="863111" y="67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167687</xdr:rowOff>
    </xdr:from>
    <xdr:to>
      <xdr:col>24</xdr:col>
      <xdr:colOff>63500</xdr:colOff>
      <xdr:row>56</xdr:row>
      <xdr:rowOff>8843</xdr:rowOff>
    </xdr:to>
    <xdr:cxnSp macro="">
      <xdr:nvCxnSpPr>
        <xdr:cNvPr id="121" name="直線コネクタ 120"/>
        <xdr:cNvCxnSpPr/>
      </xdr:nvCxnSpPr>
      <xdr:spPr>
        <a:xfrm>
          <a:off x="3797300" y="9597437"/>
          <a:ext cx="838200" cy="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167687</xdr:rowOff>
    </xdr:from>
    <xdr:to>
      <xdr:col>19</xdr:col>
      <xdr:colOff>177800</xdr:colOff>
      <xdr:row>56</xdr:row>
      <xdr:rowOff>64197</xdr:rowOff>
    </xdr:to>
    <xdr:cxnSp macro="">
      <xdr:nvCxnSpPr>
        <xdr:cNvPr id="124" name="直線コネクタ 123"/>
        <xdr:cNvCxnSpPr/>
      </xdr:nvCxnSpPr>
      <xdr:spPr>
        <a:xfrm flipV="1">
          <a:off x="2908300" y="9597437"/>
          <a:ext cx="889000" cy="6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64197</xdr:rowOff>
    </xdr:from>
    <xdr:to>
      <xdr:col>15</xdr:col>
      <xdr:colOff>50800</xdr:colOff>
      <xdr:row>57</xdr:row>
      <xdr:rowOff>56587</xdr:rowOff>
    </xdr:to>
    <xdr:cxnSp macro="">
      <xdr:nvCxnSpPr>
        <xdr:cNvPr id="127" name="直線コネクタ 126"/>
        <xdr:cNvCxnSpPr/>
      </xdr:nvCxnSpPr>
      <xdr:spPr>
        <a:xfrm flipV="1">
          <a:off x="2019300" y="9665397"/>
          <a:ext cx="889000" cy="16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56587</xdr:rowOff>
    </xdr:from>
    <xdr:to>
      <xdr:col>10</xdr:col>
      <xdr:colOff>114300</xdr:colOff>
      <xdr:row>57</xdr:row>
      <xdr:rowOff>127976</xdr:rowOff>
    </xdr:to>
    <xdr:cxnSp macro="">
      <xdr:nvCxnSpPr>
        <xdr:cNvPr id="130" name="直線コネクタ 129"/>
        <xdr:cNvCxnSpPr/>
      </xdr:nvCxnSpPr>
      <xdr:spPr>
        <a:xfrm flipV="1">
          <a:off x="1130300" y="9829237"/>
          <a:ext cx="889000" cy="7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129493</xdr:rowOff>
    </xdr:from>
    <xdr:to>
      <xdr:col>24</xdr:col>
      <xdr:colOff>114300</xdr:colOff>
      <xdr:row>56</xdr:row>
      <xdr:rowOff>59643</xdr:rowOff>
    </xdr:to>
    <xdr:sp macro="" textlink="">
      <xdr:nvSpPr>
        <xdr:cNvPr id="140" name="楕円 139"/>
        <xdr:cNvSpPr/>
      </xdr:nvSpPr>
      <xdr:spPr>
        <a:xfrm>
          <a:off x="4584700" y="95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107920</xdr:rowOff>
    </xdr:from>
    <xdr:ext cx="534377" cy="259045"/>
    <xdr:sp macro="" textlink="">
      <xdr:nvSpPr>
        <xdr:cNvPr id="141" name="物件費該当値テキスト"/>
        <xdr:cNvSpPr txBox="1"/>
      </xdr:nvSpPr>
      <xdr:spPr>
        <a:xfrm>
          <a:off x="4686300" y="953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116887</xdr:rowOff>
    </xdr:from>
    <xdr:to>
      <xdr:col>20</xdr:col>
      <xdr:colOff>38100</xdr:colOff>
      <xdr:row>56</xdr:row>
      <xdr:rowOff>47037</xdr:rowOff>
    </xdr:to>
    <xdr:sp macro="" textlink="">
      <xdr:nvSpPr>
        <xdr:cNvPr id="142" name="楕円 141"/>
        <xdr:cNvSpPr/>
      </xdr:nvSpPr>
      <xdr:spPr>
        <a:xfrm>
          <a:off x="3746500" y="954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38164</xdr:rowOff>
    </xdr:from>
    <xdr:ext cx="534377" cy="259045"/>
    <xdr:sp macro="" textlink="">
      <xdr:nvSpPr>
        <xdr:cNvPr id="143" name="テキスト ボックス 142"/>
        <xdr:cNvSpPr txBox="1"/>
      </xdr:nvSpPr>
      <xdr:spPr>
        <a:xfrm>
          <a:off x="3530111" y="963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13397</xdr:rowOff>
    </xdr:from>
    <xdr:to>
      <xdr:col>15</xdr:col>
      <xdr:colOff>101600</xdr:colOff>
      <xdr:row>56</xdr:row>
      <xdr:rowOff>114997</xdr:rowOff>
    </xdr:to>
    <xdr:sp macro="" textlink="">
      <xdr:nvSpPr>
        <xdr:cNvPr id="144" name="楕円 143"/>
        <xdr:cNvSpPr/>
      </xdr:nvSpPr>
      <xdr:spPr>
        <a:xfrm>
          <a:off x="2857500" y="961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106124</xdr:rowOff>
    </xdr:from>
    <xdr:ext cx="534377" cy="259045"/>
    <xdr:sp macro="" textlink="">
      <xdr:nvSpPr>
        <xdr:cNvPr id="145" name="テキスト ボックス 144"/>
        <xdr:cNvSpPr txBox="1"/>
      </xdr:nvSpPr>
      <xdr:spPr>
        <a:xfrm>
          <a:off x="2641111" y="970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5787</xdr:rowOff>
    </xdr:from>
    <xdr:to>
      <xdr:col>10</xdr:col>
      <xdr:colOff>165100</xdr:colOff>
      <xdr:row>57</xdr:row>
      <xdr:rowOff>107387</xdr:rowOff>
    </xdr:to>
    <xdr:sp macro="" textlink="">
      <xdr:nvSpPr>
        <xdr:cNvPr id="146" name="楕円 145"/>
        <xdr:cNvSpPr/>
      </xdr:nvSpPr>
      <xdr:spPr>
        <a:xfrm>
          <a:off x="1968500" y="977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98514</xdr:rowOff>
    </xdr:from>
    <xdr:ext cx="534377" cy="259045"/>
    <xdr:sp macro="" textlink="">
      <xdr:nvSpPr>
        <xdr:cNvPr id="147" name="テキスト ボックス 146"/>
        <xdr:cNvSpPr txBox="1"/>
      </xdr:nvSpPr>
      <xdr:spPr>
        <a:xfrm>
          <a:off x="1752111" y="987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77176</xdr:rowOff>
    </xdr:from>
    <xdr:to>
      <xdr:col>6</xdr:col>
      <xdr:colOff>38100</xdr:colOff>
      <xdr:row>58</xdr:row>
      <xdr:rowOff>7326</xdr:rowOff>
    </xdr:to>
    <xdr:sp macro="" textlink="">
      <xdr:nvSpPr>
        <xdr:cNvPr id="148" name="楕円 147"/>
        <xdr:cNvSpPr/>
      </xdr:nvSpPr>
      <xdr:spPr>
        <a:xfrm>
          <a:off x="1079500" y="984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169903</xdr:rowOff>
    </xdr:from>
    <xdr:ext cx="534377" cy="259045"/>
    <xdr:sp macro="" textlink="">
      <xdr:nvSpPr>
        <xdr:cNvPr id="149" name="テキスト ボックス 148"/>
        <xdr:cNvSpPr txBox="1"/>
      </xdr:nvSpPr>
      <xdr:spPr>
        <a:xfrm>
          <a:off x="863111" y="994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37516</xdr:rowOff>
    </xdr:from>
    <xdr:to>
      <xdr:col>24</xdr:col>
      <xdr:colOff>63500</xdr:colOff>
      <xdr:row>77</xdr:row>
      <xdr:rowOff>98231</xdr:rowOff>
    </xdr:to>
    <xdr:cxnSp macro="">
      <xdr:nvCxnSpPr>
        <xdr:cNvPr id="176" name="直線コネクタ 175"/>
        <xdr:cNvCxnSpPr/>
      </xdr:nvCxnSpPr>
      <xdr:spPr>
        <a:xfrm flipV="1">
          <a:off x="3797300" y="13067716"/>
          <a:ext cx="838200" cy="23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98231</xdr:rowOff>
    </xdr:from>
    <xdr:to>
      <xdr:col>19</xdr:col>
      <xdr:colOff>177800</xdr:colOff>
      <xdr:row>77</xdr:row>
      <xdr:rowOff>109982</xdr:rowOff>
    </xdr:to>
    <xdr:cxnSp macro="">
      <xdr:nvCxnSpPr>
        <xdr:cNvPr id="179" name="直線コネクタ 178"/>
        <xdr:cNvCxnSpPr/>
      </xdr:nvCxnSpPr>
      <xdr:spPr>
        <a:xfrm flipV="1">
          <a:off x="2908300" y="13299881"/>
          <a:ext cx="889000" cy="1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109982</xdr:rowOff>
    </xdr:from>
    <xdr:to>
      <xdr:col>15</xdr:col>
      <xdr:colOff>50800</xdr:colOff>
      <xdr:row>77</xdr:row>
      <xdr:rowOff>138145</xdr:rowOff>
    </xdr:to>
    <xdr:cxnSp macro="">
      <xdr:nvCxnSpPr>
        <xdr:cNvPr id="182" name="直線コネクタ 181"/>
        <xdr:cNvCxnSpPr/>
      </xdr:nvCxnSpPr>
      <xdr:spPr>
        <a:xfrm flipV="1">
          <a:off x="2019300" y="13311632"/>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27505</xdr:rowOff>
    </xdr:from>
    <xdr:ext cx="469744" cy="259045"/>
    <xdr:sp macro="" textlink="">
      <xdr:nvSpPr>
        <xdr:cNvPr id="184" name="テキスト ボックス 183"/>
        <xdr:cNvSpPr txBox="1"/>
      </xdr:nvSpPr>
      <xdr:spPr>
        <a:xfrm>
          <a:off x="2673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138145</xdr:rowOff>
    </xdr:from>
    <xdr:to>
      <xdr:col>10</xdr:col>
      <xdr:colOff>114300</xdr:colOff>
      <xdr:row>77</xdr:row>
      <xdr:rowOff>158217</xdr:rowOff>
    </xdr:to>
    <xdr:cxnSp macro="">
      <xdr:nvCxnSpPr>
        <xdr:cNvPr id="185" name="直線コネクタ 184"/>
        <xdr:cNvCxnSpPr/>
      </xdr:nvCxnSpPr>
      <xdr:spPr>
        <a:xfrm flipV="1">
          <a:off x="1130300" y="13339795"/>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158166</xdr:rowOff>
    </xdr:from>
    <xdr:to>
      <xdr:col>24</xdr:col>
      <xdr:colOff>114300</xdr:colOff>
      <xdr:row>76</xdr:row>
      <xdr:rowOff>88316</xdr:rowOff>
    </xdr:to>
    <xdr:sp macro="" textlink="">
      <xdr:nvSpPr>
        <xdr:cNvPr id="195" name="楕円 194"/>
        <xdr:cNvSpPr/>
      </xdr:nvSpPr>
      <xdr:spPr>
        <a:xfrm>
          <a:off x="45847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9593</xdr:rowOff>
    </xdr:from>
    <xdr:ext cx="469744" cy="259045"/>
    <xdr:sp macro="" textlink="">
      <xdr:nvSpPr>
        <xdr:cNvPr id="196" name="維持補修費該当値テキスト"/>
        <xdr:cNvSpPr txBox="1"/>
      </xdr:nvSpPr>
      <xdr:spPr>
        <a:xfrm>
          <a:off x="4686300" y="1286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47431</xdr:rowOff>
    </xdr:from>
    <xdr:to>
      <xdr:col>20</xdr:col>
      <xdr:colOff>38100</xdr:colOff>
      <xdr:row>77</xdr:row>
      <xdr:rowOff>149031</xdr:rowOff>
    </xdr:to>
    <xdr:sp macro="" textlink="">
      <xdr:nvSpPr>
        <xdr:cNvPr id="197" name="楕円 196"/>
        <xdr:cNvSpPr/>
      </xdr:nvSpPr>
      <xdr:spPr>
        <a:xfrm>
          <a:off x="3746500" y="132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165558</xdr:rowOff>
    </xdr:from>
    <xdr:ext cx="469744" cy="259045"/>
    <xdr:sp macro="" textlink="">
      <xdr:nvSpPr>
        <xdr:cNvPr id="198" name="テキスト ボックス 197"/>
        <xdr:cNvSpPr txBox="1"/>
      </xdr:nvSpPr>
      <xdr:spPr>
        <a:xfrm>
          <a:off x="3562428" y="1302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59182</xdr:rowOff>
    </xdr:from>
    <xdr:to>
      <xdr:col>15</xdr:col>
      <xdr:colOff>101600</xdr:colOff>
      <xdr:row>77</xdr:row>
      <xdr:rowOff>160782</xdr:rowOff>
    </xdr:to>
    <xdr:sp macro="" textlink="">
      <xdr:nvSpPr>
        <xdr:cNvPr id="199" name="楕円 198"/>
        <xdr:cNvSpPr/>
      </xdr:nvSpPr>
      <xdr:spPr>
        <a:xfrm>
          <a:off x="2857500" y="132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5859</xdr:rowOff>
    </xdr:from>
    <xdr:ext cx="469744" cy="259045"/>
    <xdr:sp macro="" textlink="">
      <xdr:nvSpPr>
        <xdr:cNvPr id="200" name="テキスト ボックス 199"/>
        <xdr:cNvSpPr txBox="1"/>
      </xdr:nvSpPr>
      <xdr:spPr>
        <a:xfrm>
          <a:off x="2673428" y="1303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87345</xdr:rowOff>
    </xdr:from>
    <xdr:to>
      <xdr:col>10</xdr:col>
      <xdr:colOff>165100</xdr:colOff>
      <xdr:row>78</xdr:row>
      <xdr:rowOff>17495</xdr:rowOff>
    </xdr:to>
    <xdr:sp macro="" textlink="">
      <xdr:nvSpPr>
        <xdr:cNvPr id="201" name="楕円 200"/>
        <xdr:cNvSpPr/>
      </xdr:nvSpPr>
      <xdr:spPr>
        <a:xfrm>
          <a:off x="1968500" y="132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8622</xdr:rowOff>
    </xdr:from>
    <xdr:ext cx="469744" cy="259045"/>
    <xdr:sp macro="" textlink="">
      <xdr:nvSpPr>
        <xdr:cNvPr id="202" name="テキスト ボックス 201"/>
        <xdr:cNvSpPr txBox="1"/>
      </xdr:nvSpPr>
      <xdr:spPr>
        <a:xfrm>
          <a:off x="1784428" y="1338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107417</xdr:rowOff>
    </xdr:from>
    <xdr:to>
      <xdr:col>6</xdr:col>
      <xdr:colOff>38100</xdr:colOff>
      <xdr:row>78</xdr:row>
      <xdr:rowOff>37567</xdr:rowOff>
    </xdr:to>
    <xdr:sp macro="" textlink="">
      <xdr:nvSpPr>
        <xdr:cNvPr id="203" name="楕円 202"/>
        <xdr:cNvSpPr/>
      </xdr:nvSpPr>
      <xdr:spPr>
        <a:xfrm>
          <a:off x="1079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28694</xdr:rowOff>
    </xdr:from>
    <xdr:ext cx="469744" cy="259045"/>
    <xdr:sp macro="" textlink="">
      <xdr:nvSpPr>
        <xdr:cNvPr id="204" name="テキスト ボックス 203"/>
        <xdr:cNvSpPr txBox="1"/>
      </xdr:nvSpPr>
      <xdr:spPr>
        <a:xfrm>
          <a:off x="895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111170</xdr:rowOff>
    </xdr:from>
    <xdr:to>
      <xdr:col>24</xdr:col>
      <xdr:colOff>63500</xdr:colOff>
      <xdr:row>96</xdr:row>
      <xdr:rowOff>4552</xdr:rowOff>
    </xdr:to>
    <xdr:cxnSp macro="">
      <xdr:nvCxnSpPr>
        <xdr:cNvPr id="232" name="直線コネクタ 231"/>
        <xdr:cNvCxnSpPr/>
      </xdr:nvCxnSpPr>
      <xdr:spPr>
        <a:xfrm flipV="1">
          <a:off x="3797300" y="16398920"/>
          <a:ext cx="838200" cy="6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107286</xdr:rowOff>
    </xdr:from>
    <xdr:ext cx="534377" cy="259045"/>
    <xdr:sp macro="" textlink="">
      <xdr:nvSpPr>
        <xdr:cNvPr id="233" name="扶助費平均値テキスト"/>
        <xdr:cNvSpPr txBox="1"/>
      </xdr:nvSpPr>
      <xdr:spPr>
        <a:xfrm>
          <a:off x="4686300" y="16395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4552</xdr:rowOff>
    </xdr:from>
    <xdr:to>
      <xdr:col>19</xdr:col>
      <xdr:colOff>177800</xdr:colOff>
      <xdr:row>96</xdr:row>
      <xdr:rowOff>55972</xdr:rowOff>
    </xdr:to>
    <xdr:cxnSp macro="">
      <xdr:nvCxnSpPr>
        <xdr:cNvPr id="235" name="直線コネクタ 234"/>
        <xdr:cNvCxnSpPr/>
      </xdr:nvCxnSpPr>
      <xdr:spPr>
        <a:xfrm flipV="1">
          <a:off x="2908300" y="16463752"/>
          <a:ext cx="889000" cy="5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86011</xdr:rowOff>
    </xdr:from>
    <xdr:ext cx="534377" cy="259045"/>
    <xdr:sp macro="" textlink="">
      <xdr:nvSpPr>
        <xdr:cNvPr id="237" name="テキスト ボックス 236"/>
        <xdr:cNvSpPr txBox="1"/>
      </xdr:nvSpPr>
      <xdr:spPr>
        <a:xfrm>
          <a:off x="3530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55972</xdr:rowOff>
    </xdr:from>
    <xdr:to>
      <xdr:col>15</xdr:col>
      <xdr:colOff>50800</xdr:colOff>
      <xdr:row>96</xdr:row>
      <xdr:rowOff>119583</xdr:rowOff>
    </xdr:to>
    <xdr:cxnSp macro="">
      <xdr:nvCxnSpPr>
        <xdr:cNvPr id="238" name="直線コネクタ 237"/>
        <xdr:cNvCxnSpPr/>
      </xdr:nvCxnSpPr>
      <xdr:spPr>
        <a:xfrm flipV="1">
          <a:off x="2019300" y="16515172"/>
          <a:ext cx="889000" cy="6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133194</xdr:rowOff>
    </xdr:from>
    <xdr:ext cx="534377" cy="259045"/>
    <xdr:sp macro="" textlink="">
      <xdr:nvSpPr>
        <xdr:cNvPr id="240" name="テキスト ボックス 239"/>
        <xdr:cNvSpPr txBox="1"/>
      </xdr:nvSpPr>
      <xdr:spPr>
        <a:xfrm>
          <a:off x="2641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119583</xdr:rowOff>
    </xdr:from>
    <xdr:to>
      <xdr:col>10</xdr:col>
      <xdr:colOff>114300</xdr:colOff>
      <xdr:row>97</xdr:row>
      <xdr:rowOff>39649</xdr:rowOff>
    </xdr:to>
    <xdr:cxnSp macro="">
      <xdr:nvCxnSpPr>
        <xdr:cNvPr id="241" name="直線コネクタ 240"/>
        <xdr:cNvCxnSpPr/>
      </xdr:nvCxnSpPr>
      <xdr:spPr>
        <a:xfrm flipV="1">
          <a:off x="1130300" y="16578783"/>
          <a:ext cx="889000" cy="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60370</xdr:rowOff>
    </xdr:from>
    <xdr:to>
      <xdr:col>24</xdr:col>
      <xdr:colOff>114300</xdr:colOff>
      <xdr:row>95</xdr:row>
      <xdr:rowOff>161970</xdr:rowOff>
    </xdr:to>
    <xdr:sp macro="" textlink="">
      <xdr:nvSpPr>
        <xdr:cNvPr id="251" name="楕円 250"/>
        <xdr:cNvSpPr/>
      </xdr:nvSpPr>
      <xdr:spPr>
        <a:xfrm>
          <a:off x="4584700" y="163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83247</xdr:rowOff>
    </xdr:from>
    <xdr:ext cx="534377" cy="259045"/>
    <xdr:sp macro="" textlink="">
      <xdr:nvSpPr>
        <xdr:cNvPr id="252" name="扶助費該当値テキスト"/>
        <xdr:cNvSpPr txBox="1"/>
      </xdr:nvSpPr>
      <xdr:spPr>
        <a:xfrm>
          <a:off x="4686300" y="161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125202</xdr:rowOff>
    </xdr:from>
    <xdr:to>
      <xdr:col>20</xdr:col>
      <xdr:colOff>38100</xdr:colOff>
      <xdr:row>96</xdr:row>
      <xdr:rowOff>55352</xdr:rowOff>
    </xdr:to>
    <xdr:sp macro="" textlink="">
      <xdr:nvSpPr>
        <xdr:cNvPr id="253" name="楕円 252"/>
        <xdr:cNvSpPr/>
      </xdr:nvSpPr>
      <xdr:spPr>
        <a:xfrm>
          <a:off x="3746500" y="164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71879</xdr:rowOff>
    </xdr:from>
    <xdr:ext cx="534377" cy="259045"/>
    <xdr:sp macro="" textlink="">
      <xdr:nvSpPr>
        <xdr:cNvPr id="254" name="テキスト ボックス 253"/>
        <xdr:cNvSpPr txBox="1"/>
      </xdr:nvSpPr>
      <xdr:spPr>
        <a:xfrm>
          <a:off x="3530111" y="161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5172</xdr:rowOff>
    </xdr:from>
    <xdr:to>
      <xdr:col>15</xdr:col>
      <xdr:colOff>101600</xdr:colOff>
      <xdr:row>96</xdr:row>
      <xdr:rowOff>106772</xdr:rowOff>
    </xdr:to>
    <xdr:sp macro="" textlink="">
      <xdr:nvSpPr>
        <xdr:cNvPr id="255" name="楕円 254"/>
        <xdr:cNvSpPr/>
      </xdr:nvSpPr>
      <xdr:spPr>
        <a:xfrm>
          <a:off x="2857500" y="1646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123299</xdr:rowOff>
    </xdr:from>
    <xdr:ext cx="534377" cy="259045"/>
    <xdr:sp macro="" textlink="">
      <xdr:nvSpPr>
        <xdr:cNvPr id="256" name="テキスト ボックス 255"/>
        <xdr:cNvSpPr txBox="1"/>
      </xdr:nvSpPr>
      <xdr:spPr>
        <a:xfrm>
          <a:off x="2641111" y="162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68783</xdr:rowOff>
    </xdr:from>
    <xdr:to>
      <xdr:col>10</xdr:col>
      <xdr:colOff>165100</xdr:colOff>
      <xdr:row>96</xdr:row>
      <xdr:rowOff>170383</xdr:rowOff>
    </xdr:to>
    <xdr:sp macro="" textlink="">
      <xdr:nvSpPr>
        <xdr:cNvPr id="257" name="楕円 256"/>
        <xdr:cNvSpPr/>
      </xdr:nvSpPr>
      <xdr:spPr>
        <a:xfrm>
          <a:off x="1968500" y="1652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15460</xdr:rowOff>
    </xdr:from>
    <xdr:ext cx="534377" cy="259045"/>
    <xdr:sp macro="" textlink="">
      <xdr:nvSpPr>
        <xdr:cNvPr id="258" name="テキスト ボックス 257"/>
        <xdr:cNvSpPr txBox="1"/>
      </xdr:nvSpPr>
      <xdr:spPr>
        <a:xfrm>
          <a:off x="1752111" y="1630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160299</xdr:rowOff>
    </xdr:from>
    <xdr:to>
      <xdr:col>6</xdr:col>
      <xdr:colOff>38100</xdr:colOff>
      <xdr:row>97</xdr:row>
      <xdr:rowOff>90449</xdr:rowOff>
    </xdr:to>
    <xdr:sp macro="" textlink="">
      <xdr:nvSpPr>
        <xdr:cNvPr id="259" name="楕円 258"/>
        <xdr:cNvSpPr/>
      </xdr:nvSpPr>
      <xdr:spPr>
        <a:xfrm>
          <a:off x="1079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106976</xdr:rowOff>
    </xdr:from>
    <xdr:ext cx="534377" cy="259045"/>
    <xdr:sp macro="" textlink="">
      <xdr:nvSpPr>
        <xdr:cNvPr id="260" name="テキスト ボックス 259"/>
        <xdr:cNvSpPr txBox="1"/>
      </xdr:nvSpPr>
      <xdr:spPr>
        <a:xfrm>
          <a:off x="863111" y="1639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161099</xdr:rowOff>
    </xdr:from>
    <xdr:to>
      <xdr:col>55</xdr:col>
      <xdr:colOff>0</xdr:colOff>
      <xdr:row>36</xdr:row>
      <xdr:rowOff>4902</xdr:rowOff>
    </xdr:to>
    <xdr:cxnSp macro="">
      <xdr:nvCxnSpPr>
        <xdr:cNvPr id="289" name="直線コネクタ 288"/>
        <xdr:cNvCxnSpPr/>
      </xdr:nvCxnSpPr>
      <xdr:spPr>
        <a:xfrm flipV="1">
          <a:off x="9639300" y="6161849"/>
          <a:ext cx="8382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158983</xdr:rowOff>
    </xdr:from>
    <xdr:ext cx="534377" cy="259045"/>
    <xdr:sp macro="" textlink="">
      <xdr:nvSpPr>
        <xdr:cNvPr id="290" name="補助費等平均値テキスト"/>
        <xdr:cNvSpPr txBox="1"/>
      </xdr:nvSpPr>
      <xdr:spPr>
        <a:xfrm>
          <a:off x="10528300" y="6159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158394</xdr:rowOff>
    </xdr:from>
    <xdr:to>
      <xdr:col>50</xdr:col>
      <xdr:colOff>114300</xdr:colOff>
      <xdr:row>36</xdr:row>
      <xdr:rowOff>4902</xdr:rowOff>
    </xdr:to>
    <xdr:cxnSp macro="">
      <xdr:nvCxnSpPr>
        <xdr:cNvPr id="292" name="直線コネクタ 291"/>
        <xdr:cNvCxnSpPr/>
      </xdr:nvCxnSpPr>
      <xdr:spPr>
        <a:xfrm>
          <a:off x="8750300" y="6159144"/>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115765</xdr:rowOff>
    </xdr:from>
    <xdr:ext cx="534377" cy="259045"/>
    <xdr:sp macro="" textlink="">
      <xdr:nvSpPr>
        <xdr:cNvPr id="294" name="テキスト ボックス 293"/>
        <xdr:cNvSpPr txBox="1"/>
      </xdr:nvSpPr>
      <xdr:spPr>
        <a:xfrm>
          <a:off x="9372111" y="628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158394</xdr:rowOff>
    </xdr:from>
    <xdr:to>
      <xdr:col>45</xdr:col>
      <xdr:colOff>177800</xdr:colOff>
      <xdr:row>36</xdr:row>
      <xdr:rowOff>119380</xdr:rowOff>
    </xdr:to>
    <xdr:cxnSp macro="">
      <xdr:nvCxnSpPr>
        <xdr:cNvPr id="295" name="直線コネクタ 294"/>
        <xdr:cNvCxnSpPr/>
      </xdr:nvCxnSpPr>
      <xdr:spPr>
        <a:xfrm flipV="1">
          <a:off x="7861300" y="6159144"/>
          <a:ext cx="8890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128338</xdr:rowOff>
    </xdr:from>
    <xdr:ext cx="534377" cy="259045"/>
    <xdr:sp macro="" textlink="">
      <xdr:nvSpPr>
        <xdr:cNvPr id="297" name="テキスト ボックス 296"/>
        <xdr:cNvSpPr txBox="1"/>
      </xdr:nvSpPr>
      <xdr:spPr>
        <a:xfrm>
          <a:off x="8483111" y="630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104203</xdr:rowOff>
    </xdr:from>
    <xdr:to>
      <xdr:col>41</xdr:col>
      <xdr:colOff>50800</xdr:colOff>
      <xdr:row>36</xdr:row>
      <xdr:rowOff>119380</xdr:rowOff>
    </xdr:to>
    <xdr:cxnSp macro="">
      <xdr:nvCxnSpPr>
        <xdr:cNvPr id="298" name="直線コネクタ 297"/>
        <xdr:cNvCxnSpPr/>
      </xdr:nvCxnSpPr>
      <xdr:spPr>
        <a:xfrm>
          <a:off x="6972300" y="6276403"/>
          <a:ext cx="889000" cy="1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110299</xdr:rowOff>
    </xdr:from>
    <xdr:to>
      <xdr:col>55</xdr:col>
      <xdr:colOff>50800</xdr:colOff>
      <xdr:row>36</xdr:row>
      <xdr:rowOff>40449</xdr:rowOff>
    </xdr:to>
    <xdr:sp macro="" textlink="">
      <xdr:nvSpPr>
        <xdr:cNvPr id="308" name="楕円 307"/>
        <xdr:cNvSpPr/>
      </xdr:nvSpPr>
      <xdr:spPr>
        <a:xfrm>
          <a:off x="10426700" y="611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133176</xdr:rowOff>
    </xdr:from>
    <xdr:ext cx="534377" cy="259045"/>
    <xdr:sp macro="" textlink="">
      <xdr:nvSpPr>
        <xdr:cNvPr id="309" name="補助費等該当値テキスト"/>
        <xdr:cNvSpPr txBox="1"/>
      </xdr:nvSpPr>
      <xdr:spPr>
        <a:xfrm>
          <a:off x="10528300" y="596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125552</xdr:rowOff>
    </xdr:from>
    <xdr:to>
      <xdr:col>50</xdr:col>
      <xdr:colOff>165100</xdr:colOff>
      <xdr:row>36</xdr:row>
      <xdr:rowOff>55702</xdr:rowOff>
    </xdr:to>
    <xdr:sp macro="" textlink="">
      <xdr:nvSpPr>
        <xdr:cNvPr id="310" name="楕円 309"/>
        <xdr:cNvSpPr/>
      </xdr:nvSpPr>
      <xdr:spPr>
        <a:xfrm>
          <a:off x="9588500" y="612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72229</xdr:rowOff>
    </xdr:from>
    <xdr:ext cx="534377" cy="259045"/>
    <xdr:sp macro="" textlink="">
      <xdr:nvSpPr>
        <xdr:cNvPr id="311" name="テキスト ボックス 310"/>
        <xdr:cNvSpPr txBox="1"/>
      </xdr:nvSpPr>
      <xdr:spPr>
        <a:xfrm>
          <a:off x="9372111" y="590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107594</xdr:rowOff>
    </xdr:from>
    <xdr:to>
      <xdr:col>46</xdr:col>
      <xdr:colOff>38100</xdr:colOff>
      <xdr:row>36</xdr:row>
      <xdr:rowOff>37744</xdr:rowOff>
    </xdr:to>
    <xdr:sp macro="" textlink="">
      <xdr:nvSpPr>
        <xdr:cNvPr id="312" name="楕円 311"/>
        <xdr:cNvSpPr/>
      </xdr:nvSpPr>
      <xdr:spPr>
        <a:xfrm>
          <a:off x="8699500" y="61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54271</xdr:rowOff>
    </xdr:from>
    <xdr:ext cx="534377" cy="259045"/>
    <xdr:sp macro="" textlink="">
      <xdr:nvSpPr>
        <xdr:cNvPr id="313" name="テキスト ボックス 312"/>
        <xdr:cNvSpPr txBox="1"/>
      </xdr:nvSpPr>
      <xdr:spPr>
        <a:xfrm>
          <a:off x="8483111" y="588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68580</xdr:rowOff>
    </xdr:from>
    <xdr:to>
      <xdr:col>41</xdr:col>
      <xdr:colOff>101600</xdr:colOff>
      <xdr:row>36</xdr:row>
      <xdr:rowOff>170180</xdr:rowOff>
    </xdr:to>
    <xdr:sp macro="" textlink="">
      <xdr:nvSpPr>
        <xdr:cNvPr id="314" name="楕円 313"/>
        <xdr:cNvSpPr/>
      </xdr:nvSpPr>
      <xdr:spPr>
        <a:xfrm>
          <a:off x="781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161307</xdr:rowOff>
    </xdr:from>
    <xdr:ext cx="534377" cy="259045"/>
    <xdr:sp macro="" textlink="">
      <xdr:nvSpPr>
        <xdr:cNvPr id="315" name="テキスト ボックス 314"/>
        <xdr:cNvSpPr txBox="1"/>
      </xdr:nvSpPr>
      <xdr:spPr>
        <a:xfrm>
          <a:off x="7594111" y="63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53403</xdr:rowOff>
    </xdr:from>
    <xdr:to>
      <xdr:col>36</xdr:col>
      <xdr:colOff>165100</xdr:colOff>
      <xdr:row>36</xdr:row>
      <xdr:rowOff>155003</xdr:rowOff>
    </xdr:to>
    <xdr:sp macro="" textlink="">
      <xdr:nvSpPr>
        <xdr:cNvPr id="316" name="楕円 315"/>
        <xdr:cNvSpPr/>
      </xdr:nvSpPr>
      <xdr:spPr>
        <a:xfrm>
          <a:off x="6921500" y="62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146130</xdr:rowOff>
    </xdr:from>
    <xdr:ext cx="534377" cy="259045"/>
    <xdr:sp macro="" textlink="">
      <xdr:nvSpPr>
        <xdr:cNvPr id="317" name="テキスト ボックス 316"/>
        <xdr:cNvSpPr txBox="1"/>
      </xdr:nvSpPr>
      <xdr:spPr>
        <a:xfrm>
          <a:off x="6705111" y="631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158322</xdr:rowOff>
    </xdr:from>
    <xdr:to>
      <xdr:col>55</xdr:col>
      <xdr:colOff>0</xdr:colOff>
      <xdr:row>57</xdr:row>
      <xdr:rowOff>60399</xdr:rowOff>
    </xdr:to>
    <xdr:cxnSp macro="">
      <xdr:nvCxnSpPr>
        <xdr:cNvPr id="344" name="直線コネクタ 343"/>
        <xdr:cNvCxnSpPr/>
      </xdr:nvCxnSpPr>
      <xdr:spPr>
        <a:xfrm flipV="1">
          <a:off x="9639300" y="9588072"/>
          <a:ext cx="838200" cy="2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60399</xdr:rowOff>
    </xdr:from>
    <xdr:to>
      <xdr:col>50</xdr:col>
      <xdr:colOff>114300</xdr:colOff>
      <xdr:row>57</xdr:row>
      <xdr:rowOff>169011</xdr:rowOff>
    </xdr:to>
    <xdr:cxnSp macro="">
      <xdr:nvCxnSpPr>
        <xdr:cNvPr id="347" name="直線コネクタ 346"/>
        <xdr:cNvCxnSpPr/>
      </xdr:nvCxnSpPr>
      <xdr:spPr>
        <a:xfrm flipV="1">
          <a:off x="8750300" y="9833049"/>
          <a:ext cx="889000" cy="10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159583</xdr:rowOff>
    </xdr:from>
    <xdr:to>
      <xdr:col>45</xdr:col>
      <xdr:colOff>177800</xdr:colOff>
      <xdr:row>57</xdr:row>
      <xdr:rowOff>169011</xdr:rowOff>
    </xdr:to>
    <xdr:cxnSp macro="">
      <xdr:nvCxnSpPr>
        <xdr:cNvPr id="350" name="直線コネクタ 349"/>
        <xdr:cNvCxnSpPr/>
      </xdr:nvCxnSpPr>
      <xdr:spPr>
        <a:xfrm>
          <a:off x="7861300" y="9760783"/>
          <a:ext cx="889000" cy="1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159583</xdr:rowOff>
    </xdr:from>
    <xdr:to>
      <xdr:col>41</xdr:col>
      <xdr:colOff>50800</xdr:colOff>
      <xdr:row>57</xdr:row>
      <xdr:rowOff>79185</xdr:rowOff>
    </xdr:to>
    <xdr:cxnSp macro="">
      <xdr:nvCxnSpPr>
        <xdr:cNvPr id="353" name="直線コネクタ 352"/>
        <xdr:cNvCxnSpPr/>
      </xdr:nvCxnSpPr>
      <xdr:spPr>
        <a:xfrm flipV="1">
          <a:off x="6972300" y="9760783"/>
          <a:ext cx="889000" cy="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107522</xdr:rowOff>
    </xdr:from>
    <xdr:to>
      <xdr:col>55</xdr:col>
      <xdr:colOff>50800</xdr:colOff>
      <xdr:row>56</xdr:row>
      <xdr:rowOff>37672</xdr:rowOff>
    </xdr:to>
    <xdr:sp macro="" textlink="">
      <xdr:nvSpPr>
        <xdr:cNvPr id="363" name="楕円 362"/>
        <xdr:cNvSpPr/>
      </xdr:nvSpPr>
      <xdr:spPr>
        <a:xfrm>
          <a:off x="10426700" y="95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130399</xdr:rowOff>
    </xdr:from>
    <xdr:ext cx="599010" cy="259045"/>
    <xdr:sp macro="" textlink="">
      <xdr:nvSpPr>
        <xdr:cNvPr id="364" name="普通建設事業費該当値テキスト"/>
        <xdr:cNvSpPr txBox="1"/>
      </xdr:nvSpPr>
      <xdr:spPr>
        <a:xfrm>
          <a:off x="10528300" y="938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9599</xdr:rowOff>
    </xdr:from>
    <xdr:to>
      <xdr:col>50</xdr:col>
      <xdr:colOff>165100</xdr:colOff>
      <xdr:row>57</xdr:row>
      <xdr:rowOff>111199</xdr:rowOff>
    </xdr:to>
    <xdr:sp macro="" textlink="">
      <xdr:nvSpPr>
        <xdr:cNvPr id="365" name="楕円 364"/>
        <xdr:cNvSpPr/>
      </xdr:nvSpPr>
      <xdr:spPr>
        <a:xfrm>
          <a:off x="9588500" y="978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127726</xdr:rowOff>
    </xdr:from>
    <xdr:ext cx="534377" cy="259045"/>
    <xdr:sp macro="" textlink="">
      <xdr:nvSpPr>
        <xdr:cNvPr id="366" name="テキスト ボックス 365"/>
        <xdr:cNvSpPr txBox="1"/>
      </xdr:nvSpPr>
      <xdr:spPr>
        <a:xfrm>
          <a:off x="9372111" y="955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118211</xdr:rowOff>
    </xdr:from>
    <xdr:to>
      <xdr:col>46</xdr:col>
      <xdr:colOff>38100</xdr:colOff>
      <xdr:row>58</xdr:row>
      <xdr:rowOff>48361</xdr:rowOff>
    </xdr:to>
    <xdr:sp macro="" textlink="">
      <xdr:nvSpPr>
        <xdr:cNvPr id="367" name="楕円 366"/>
        <xdr:cNvSpPr/>
      </xdr:nvSpPr>
      <xdr:spPr>
        <a:xfrm>
          <a:off x="8699500" y="98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39488</xdr:rowOff>
    </xdr:from>
    <xdr:ext cx="534377" cy="259045"/>
    <xdr:sp macro="" textlink="">
      <xdr:nvSpPr>
        <xdr:cNvPr id="368" name="テキスト ボックス 367"/>
        <xdr:cNvSpPr txBox="1"/>
      </xdr:nvSpPr>
      <xdr:spPr>
        <a:xfrm>
          <a:off x="8483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108783</xdr:rowOff>
    </xdr:from>
    <xdr:to>
      <xdr:col>41</xdr:col>
      <xdr:colOff>101600</xdr:colOff>
      <xdr:row>57</xdr:row>
      <xdr:rowOff>38933</xdr:rowOff>
    </xdr:to>
    <xdr:sp macro="" textlink="">
      <xdr:nvSpPr>
        <xdr:cNvPr id="369" name="楕円 368"/>
        <xdr:cNvSpPr/>
      </xdr:nvSpPr>
      <xdr:spPr>
        <a:xfrm>
          <a:off x="7810500" y="970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55460</xdr:rowOff>
    </xdr:from>
    <xdr:ext cx="534377" cy="259045"/>
    <xdr:sp macro="" textlink="">
      <xdr:nvSpPr>
        <xdr:cNvPr id="370" name="テキスト ボックス 369"/>
        <xdr:cNvSpPr txBox="1"/>
      </xdr:nvSpPr>
      <xdr:spPr>
        <a:xfrm>
          <a:off x="7594111" y="948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28385</xdr:rowOff>
    </xdr:from>
    <xdr:to>
      <xdr:col>36</xdr:col>
      <xdr:colOff>165100</xdr:colOff>
      <xdr:row>57</xdr:row>
      <xdr:rowOff>129985</xdr:rowOff>
    </xdr:to>
    <xdr:sp macro="" textlink="">
      <xdr:nvSpPr>
        <xdr:cNvPr id="371" name="楕円 370"/>
        <xdr:cNvSpPr/>
      </xdr:nvSpPr>
      <xdr:spPr>
        <a:xfrm>
          <a:off x="6921500" y="98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121112</xdr:rowOff>
    </xdr:from>
    <xdr:ext cx="534377" cy="259045"/>
    <xdr:sp macro="" textlink="">
      <xdr:nvSpPr>
        <xdr:cNvPr id="372" name="テキスト ボックス 371"/>
        <xdr:cNvSpPr txBox="1"/>
      </xdr:nvSpPr>
      <xdr:spPr>
        <a:xfrm>
          <a:off x="6705111" y="989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48117</xdr:rowOff>
    </xdr:from>
    <xdr:to>
      <xdr:col>55</xdr:col>
      <xdr:colOff>0</xdr:colOff>
      <xdr:row>77</xdr:row>
      <xdr:rowOff>81116</xdr:rowOff>
    </xdr:to>
    <xdr:cxnSp macro="">
      <xdr:nvCxnSpPr>
        <xdr:cNvPr id="397" name="直線コネクタ 396"/>
        <xdr:cNvCxnSpPr/>
      </xdr:nvCxnSpPr>
      <xdr:spPr>
        <a:xfrm flipV="1">
          <a:off x="9639300" y="12906867"/>
          <a:ext cx="838200" cy="37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81116</xdr:rowOff>
    </xdr:from>
    <xdr:to>
      <xdr:col>50</xdr:col>
      <xdr:colOff>114300</xdr:colOff>
      <xdr:row>77</xdr:row>
      <xdr:rowOff>109810</xdr:rowOff>
    </xdr:to>
    <xdr:cxnSp macro="">
      <xdr:nvCxnSpPr>
        <xdr:cNvPr id="400" name="直線コネクタ 399"/>
        <xdr:cNvCxnSpPr/>
      </xdr:nvCxnSpPr>
      <xdr:spPr>
        <a:xfrm flipV="1">
          <a:off x="8750300" y="13282766"/>
          <a:ext cx="889000" cy="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161298</xdr:rowOff>
    </xdr:from>
    <xdr:ext cx="534377" cy="259045"/>
    <xdr:sp macro="" textlink="">
      <xdr:nvSpPr>
        <xdr:cNvPr id="402" name="テキスト ボックス 401"/>
        <xdr:cNvSpPr txBox="1"/>
      </xdr:nvSpPr>
      <xdr:spPr>
        <a:xfrm>
          <a:off x="9372111" y="1336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126406</xdr:rowOff>
    </xdr:from>
    <xdr:to>
      <xdr:col>45</xdr:col>
      <xdr:colOff>177800</xdr:colOff>
      <xdr:row>77</xdr:row>
      <xdr:rowOff>109810</xdr:rowOff>
    </xdr:to>
    <xdr:cxnSp macro="">
      <xdr:nvCxnSpPr>
        <xdr:cNvPr id="403" name="直線コネクタ 402"/>
        <xdr:cNvCxnSpPr/>
      </xdr:nvCxnSpPr>
      <xdr:spPr>
        <a:xfrm>
          <a:off x="7861300" y="13156606"/>
          <a:ext cx="889000" cy="15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5" name="テキスト ボックス 404"/>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168767</xdr:rowOff>
    </xdr:from>
    <xdr:to>
      <xdr:col>55</xdr:col>
      <xdr:colOff>50800</xdr:colOff>
      <xdr:row>75</xdr:row>
      <xdr:rowOff>98917</xdr:rowOff>
    </xdr:to>
    <xdr:sp macro="" textlink="">
      <xdr:nvSpPr>
        <xdr:cNvPr id="413" name="楕円 412"/>
        <xdr:cNvSpPr/>
      </xdr:nvSpPr>
      <xdr:spPr>
        <a:xfrm>
          <a:off x="10426700" y="12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20194</xdr:rowOff>
    </xdr:from>
    <xdr:ext cx="534377" cy="259045"/>
    <xdr:sp macro="" textlink="">
      <xdr:nvSpPr>
        <xdr:cNvPr id="414" name="普通建設事業費 （ うち新規整備　）該当値テキスト"/>
        <xdr:cNvSpPr txBox="1"/>
      </xdr:nvSpPr>
      <xdr:spPr>
        <a:xfrm>
          <a:off x="10528300" y="1270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30316</xdr:rowOff>
    </xdr:from>
    <xdr:to>
      <xdr:col>50</xdr:col>
      <xdr:colOff>165100</xdr:colOff>
      <xdr:row>77</xdr:row>
      <xdr:rowOff>131916</xdr:rowOff>
    </xdr:to>
    <xdr:sp macro="" textlink="">
      <xdr:nvSpPr>
        <xdr:cNvPr id="415" name="楕円 414"/>
        <xdr:cNvSpPr/>
      </xdr:nvSpPr>
      <xdr:spPr>
        <a:xfrm>
          <a:off x="9588500" y="132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148443</xdr:rowOff>
    </xdr:from>
    <xdr:ext cx="534377" cy="259045"/>
    <xdr:sp macro="" textlink="">
      <xdr:nvSpPr>
        <xdr:cNvPr id="416" name="テキスト ボックス 415"/>
        <xdr:cNvSpPr txBox="1"/>
      </xdr:nvSpPr>
      <xdr:spPr>
        <a:xfrm>
          <a:off x="9372111" y="1300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59010</xdr:rowOff>
    </xdr:from>
    <xdr:to>
      <xdr:col>46</xdr:col>
      <xdr:colOff>38100</xdr:colOff>
      <xdr:row>77</xdr:row>
      <xdr:rowOff>160610</xdr:rowOff>
    </xdr:to>
    <xdr:sp macro="" textlink="">
      <xdr:nvSpPr>
        <xdr:cNvPr id="417" name="楕円 416"/>
        <xdr:cNvSpPr/>
      </xdr:nvSpPr>
      <xdr:spPr>
        <a:xfrm>
          <a:off x="8699500" y="1326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151737</xdr:rowOff>
    </xdr:from>
    <xdr:ext cx="534377" cy="259045"/>
    <xdr:sp macro="" textlink="">
      <xdr:nvSpPr>
        <xdr:cNvPr id="418" name="テキスト ボックス 417"/>
        <xdr:cNvSpPr txBox="1"/>
      </xdr:nvSpPr>
      <xdr:spPr>
        <a:xfrm>
          <a:off x="8483111" y="1335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75606</xdr:rowOff>
    </xdr:from>
    <xdr:to>
      <xdr:col>41</xdr:col>
      <xdr:colOff>101600</xdr:colOff>
      <xdr:row>77</xdr:row>
      <xdr:rowOff>5756</xdr:rowOff>
    </xdr:to>
    <xdr:sp macro="" textlink="">
      <xdr:nvSpPr>
        <xdr:cNvPr id="419" name="楕円 418"/>
        <xdr:cNvSpPr/>
      </xdr:nvSpPr>
      <xdr:spPr>
        <a:xfrm>
          <a:off x="7810500" y="131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22284</xdr:rowOff>
    </xdr:from>
    <xdr:ext cx="534377" cy="259045"/>
    <xdr:sp macro="" textlink="">
      <xdr:nvSpPr>
        <xdr:cNvPr id="420" name="テキスト ボックス 419"/>
        <xdr:cNvSpPr txBox="1"/>
      </xdr:nvSpPr>
      <xdr:spPr>
        <a:xfrm>
          <a:off x="7594111" y="12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58809</xdr:rowOff>
    </xdr:from>
    <xdr:to>
      <xdr:col>55</xdr:col>
      <xdr:colOff>0</xdr:colOff>
      <xdr:row>98</xdr:row>
      <xdr:rowOff>164911</xdr:rowOff>
    </xdr:to>
    <xdr:cxnSp macro="">
      <xdr:nvCxnSpPr>
        <xdr:cNvPr id="451" name="直線コネクタ 450"/>
        <xdr:cNvCxnSpPr/>
      </xdr:nvCxnSpPr>
      <xdr:spPr>
        <a:xfrm>
          <a:off x="9639300" y="16860909"/>
          <a:ext cx="838200" cy="10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58809</xdr:rowOff>
    </xdr:from>
    <xdr:to>
      <xdr:col>50</xdr:col>
      <xdr:colOff>114300</xdr:colOff>
      <xdr:row>98</xdr:row>
      <xdr:rowOff>138443</xdr:rowOff>
    </xdr:to>
    <xdr:cxnSp macro="">
      <xdr:nvCxnSpPr>
        <xdr:cNvPr id="454" name="直線コネクタ 453"/>
        <xdr:cNvCxnSpPr/>
      </xdr:nvCxnSpPr>
      <xdr:spPr>
        <a:xfrm flipV="1">
          <a:off x="8750300" y="16860909"/>
          <a:ext cx="889000" cy="7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6" name="テキスト ボックス 455"/>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124465</xdr:rowOff>
    </xdr:from>
    <xdr:to>
      <xdr:col>45</xdr:col>
      <xdr:colOff>177800</xdr:colOff>
      <xdr:row>98</xdr:row>
      <xdr:rowOff>138443</xdr:rowOff>
    </xdr:to>
    <xdr:cxnSp macro="">
      <xdr:nvCxnSpPr>
        <xdr:cNvPr id="457" name="直線コネクタ 456"/>
        <xdr:cNvCxnSpPr/>
      </xdr:nvCxnSpPr>
      <xdr:spPr>
        <a:xfrm>
          <a:off x="7861300" y="16926565"/>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114111</xdr:rowOff>
    </xdr:from>
    <xdr:to>
      <xdr:col>55</xdr:col>
      <xdr:colOff>50800</xdr:colOff>
      <xdr:row>99</xdr:row>
      <xdr:rowOff>44261</xdr:rowOff>
    </xdr:to>
    <xdr:sp macro="" textlink="">
      <xdr:nvSpPr>
        <xdr:cNvPr id="467" name="楕円 466"/>
        <xdr:cNvSpPr/>
      </xdr:nvSpPr>
      <xdr:spPr>
        <a:xfrm>
          <a:off x="10426700" y="169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29038</xdr:rowOff>
    </xdr:from>
    <xdr:ext cx="469744" cy="259045"/>
    <xdr:sp macro="" textlink="">
      <xdr:nvSpPr>
        <xdr:cNvPr id="468" name="普通建設事業費 （ うち更新整備　）該当値テキスト"/>
        <xdr:cNvSpPr txBox="1"/>
      </xdr:nvSpPr>
      <xdr:spPr>
        <a:xfrm>
          <a:off x="10528300" y="1683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8009</xdr:rowOff>
    </xdr:from>
    <xdr:to>
      <xdr:col>50</xdr:col>
      <xdr:colOff>165100</xdr:colOff>
      <xdr:row>98</xdr:row>
      <xdr:rowOff>109609</xdr:rowOff>
    </xdr:to>
    <xdr:sp macro="" textlink="">
      <xdr:nvSpPr>
        <xdr:cNvPr id="469" name="楕円 468"/>
        <xdr:cNvSpPr/>
      </xdr:nvSpPr>
      <xdr:spPr>
        <a:xfrm>
          <a:off x="9588500" y="1681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100736</xdr:rowOff>
    </xdr:from>
    <xdr:ext cx="534377" cy="259045"/>
    <xdr:sp macro="" textlink="">
      <xdr:nvSpPr>
        <xdr:cNvPr id="470" name="テキスト ボックス 469"/>
        <xdr:cNvSpPr txBox="1"/>
      </xdr:nvSpPr>
      <xdr:spPr>
        <a:xfrm>
          <a:off x="9372111" y="169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87643</xdr:rowOff>
    </xdr:from>
    <xdr:to>
      <xdr:col>46</xdr:col>
      <xdr:colOff>38100</xdr:colOff>
      <xdr:row>99</xdr:row>
      <xdr:rowOff>17793</xdr:rowOff>
    </xdr:to>
    <xdr:sp macro="" textlink="">
      <xdr:nvSpPr>
        <xdr:cNvPr id="471" name="楕円 470"/>
        <xdr:cNvSpPr/>
      </xdr:nvSpPr>
      <xdr:spPr>
        <a:xfrm>
          <a:off x="8699500" y="168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8920</xdr:rowOff>
    </xdr:from>
    <xdr:ext cx="469744" cy="259045"/>
    <xdr:sp macro="" textlink="">
      <xdr:nvSpPr>
        <xdr:cNvPr id="472" name="テキスト ボックス 471"/>
        <xdr:cNvSpPr txBox="1"/>
      </xdr:nvSpPr>
      <xdr:spPr>
        <a:xfrm>
          <a:off x="8515428" y="1698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73665</xdr:rowOff>
    </xdr:from>
    <xdr:to>
      <xdr:col>41</xdr:col>
      <xdr:colOff>101600</xdr:colOff>
      <xdr:row>99</xdr:row>
      <xdr:rowOff>3815</xdr:rowOff>
    </xdr:to>
    <xdr:sp macro="" textlink="">
      <xdr:nvSpPr>
        <xdr:cNvPr id="473" name="楕円 472"/>
        <xdr:cNvSpPr/>
      </xdr:nvSpPr>
      <xdr:spPr>
        <a:xfrm>
          <a:off x="7810500" y="168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166392</xdr:rowOff>
    </xdr:from>
    <xdr:ext cx="469744" cy="259045"/>
    <xdr:sp macro="" textlink="">
      <xdr:nvSpPr>
        <xdr:cNvPr id="474" name="テキスト ボックス 473"/>
        <xdr:cNvSpPr txBox="1"/>
      </xdr:nvSpPr>
      <xdr:spPr>
        <a:xfrm>
          <a:off x="7626428" y="16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5" name="直線コネクタ 50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1" name="直線コネクタ 51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4" name="直線コネクタ 51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4" name="楕円 52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5"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0" name="楕円 52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1" name="テキスト ボックス 53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2" name="楕円 53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3" name="テキスト ボックス 53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135382</xdr:rowOff>
    </xdr:from>
    <xdr:to>
      <xdr:col>85</xdr:col>
      <xdr:colOff>127000</xdr:colOff>
      <xdr:row>76</xdr:row>
      <xdr:rowOff>141999</xdr:rowOff>
    </xdr:to>
    <xdr:cxnSp macro="">
      <xdr:nvCxnSpPr>
        <xdr:cNvPr id="611" name="直線コネクタ 610"/>
        <xdr:cNvCxnSpPr/>
      </xdr:nvCxnSpPr>
      <xdr:spPr>
        <a:xfrm>
          <a:off x="15481300" y="13165582"/>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2"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130848</xdr:rowOff>
    </xdr:from>
    <xdr:to>
      <xdr:col>81</xdr:col>
      <xdr:colOff>50800</xdr:colOff>
      <xdr:row>76</xdr:row>
      <xdr:rowOff>135382</xdr:rowOff>
    </xdr:to>
    <xdr:cxnSp macro="">
      <xdr:nvCxnSpPr>
        <xdr:cNvPr id="614" name="直線コネクタ 613"/>
        <xdr:cNvCxnSpPr/>
      </xdr:nvCxnSpPr>
      <xdr:spPr>
        <a:xfrm>
          <a:off x="14592300" y="1316104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6" name="テキスト ボックス 615"/>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128232</xdr:rowOff>
    </xdr:from>
    <xdr:to>
      <xdr:col>76</xdr:col>
      <xdr:colOff>114300</xdr:colOff>
      <xdr:row>76</xdr:row>
      <xdr:rowOff>130848</xdr:rowOff>
    </xdr:to>
    <xdr:cxnSp macro="">
      <xdr:nvCxnSpPr>
        <xdr:cNvPr id="617" name="直線コネクタ 616"/>
        <xdr:cNvCxnSpPr/>
      </xdr:nvCxnSpPr>
      <xdr:spPr>
        <a:xfrm>
          <a:off x="13703300" y="13158432"/>
          <a:ext cx="889000" cy="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19" name="テキスト ボックス 618"/>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128232</xdr:rowOff>
    </xdr:from>
    <xdr:to>
      <xdr:col>71</xdr:col>
      <xdr:colOff>177800</xdr:colOff>
      <xdr:row>76</xdr:row>
      <xdr:rowOff>130150</xdr:rowOff>
    </xdr:to>
    <xdr:cxnSp macro="">
      <xdr:nvCxnSpPr>
        <xdr:cNvPr id="620" name="直線コネクタ 619"/>
        <xdr:cNvCxnSpPr/>
      </xdr:nvCxnSpPr>
      <xdr:spPr>
        <a:xfrm flipV="1">
          <a:off x="12814300" y="13158432"/>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91199</xdr:rowOff>
    </xdr:from>
    <xdr:to>
      <xdr:col>85</xdr:col>
      <xdr:colOff>177800</xdr:colOff>
      <xdr:row>77</xdr:row>
      <xdr:rowOff>21349</xdr:rowOff>
    </xdr:to>
    <xdr:sp macro="" textlink="">
      <xdr:nvSpPr>
        <xdr:cNvPr id="630" name="楕円 629"/>
        <xdr:cNvSpPr/>
      </xdr:nvSpPr>
      <xdr:spPr>
        <a:xfrm>
          <a:off x="16268700" y="131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69626</xdr:rowOff>
    </xdr:from>
    <xdr:ext cx="534377" cy="259045"/>
    <xdr:sp macro="" textlink="">
      <xdr:nvSpPr>
        <xdr:cNvPr id="631" name="公債費該当値テキスト"/>
        <xdr:cNvSpPr txBox="1"/>
      </xdr:nvSpPr>
      <xdr:spPr>
        <a:xfrm>
          <a:off x="16370300" y="130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84582</xdr:rowOff>
    </xdr:from>
    <xdr:to>
      <xdr:col>81</xdr:col>
      <xdr:colOff>101600</xdr:colOff>
      <xdr:row>77</xdr:row>
      <xdr:rowOff>14732</xdr:rowOff>
    </xdr:to>
    <xdr:sp macro="" textlink="">
      <xdr:nvSpPr>
        <xdr:cNvPr id="632" name="楕円 631"/>
        <xdr:cNvSpPr/>
      </xdr:nvSpPr>
      <xdr:spPr>
        <a:xfrm>
          <a:off x="15430500" y="131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5859</xdr:rowOff>
    </xdr:from>
    <xdr:ext cx="534377" cy="259045"/>
    <xdr:sp macro="" textlink="">
      <xdr:nvSpPr>
        <xdr:cNvPr id="633" name="テキスト ボックス 632"/>
        <xdr:cNvSpPr txBox="1"/>
      </xdr:nvSpPr>
      <xdr:spPr>
        <a:xfrm>
          <a:off x="15214111" y="1320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80048</xdr:rowOff>
    </xdr:from>
    <xdr:to>
      <xdr:col>76</xdr:col>
      <xdr:colOff>165100</xdr:colOff>
      <xdr:row>77</xdr:row>
      <xdr:rowOff>10198</xdr:rowOff>
    </xdr:to>
    <xdr:sp macro="" textlink="">
      <xdr:nvSpPr>
        <xdr:cNvPr id="634" name="楕円 633"/>
        <xdr:cNvSpPr/>
      </xdr:nvSpPr>
      <xdr:spPr>
        <a:xfrm>
          <a:off x="14541500" y="131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1325</xdr:rowOff>
    </xdr:from>
    <xdr:ext cx="534377" cy="259045"/>
    <xdr:sp macro="" textlink="">
      <xdr:nvSpPr>
        <xdr:cNvPr id="635" name="テキスト ボックス 634"/>
        <xdr:cNvSpPr txBox="1"/>
      </xdr:nvSpPr>
      <xdr:spPr>
        <a:xfrm>
          <a:off x="14325111" y="1320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77432</xdr:rowOff>
    </xdr:from>
    <xdr:to>
      <xdr:col>72</xdr:col>
      <xdr:colOff>38100</xdr:colOff>
      <xdr:row>77</xdr:row>
      <xdr:rowOff>7582</xdr:rowOff>
    </xdr:to>
    <xdr:sp macro="" textlink="">
      <xdr:nvSpPr>
        <xdr:cNvPr id="636" name="楕円 635"/>
        <xdr:cNvSpPr/>
      </xdr:nvSpPr>
      <xdr:spPr>
        <a:xfrm>
          <a:off x="13652500" y="1310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170159</xdr:rowOff>
    </xdr:from>
    <xdr:ext cx="534377" cy="259045"/>
    <xdr:sp macro="" textlink="">
      <xdr:nvSpPr>
        <xdr:cNvPr id="637" name="テキスト ボックス 636"/>
        <xdr:cNvSpPr txBox="1"/>
      </xdr:nvSpPr>
      <xdr:spPr>
        <a:xfrm>
          <a:off x="13436111" y="132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79350</xdr:rowOff>
    </xdr:from>
    <xdr:to>
      <xdr:col>67</xdr:col>
      <xdr:colOff>101600</xdr:colOff>
      <xdr:row>77</xdr:row>
      <xdr:rowOff>9500</xdr:rowOff>
    </xdr:to>
    <xdr:sp macro="" textlink="">
      <xdr:nvSpPr>
        <xdr:cNvPr id="638" name="楕円 637"/>
        <xdr:cNvSpPr/>
      </xdr:nvSpPr>
      <xdr:spPr>
        <a:xfrm>
          <a:off x="12763500" y="131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627</xdr:rowOff>
    </xdr:from>
    <xdr:ext cx="534377" cy="259045"/>
    <xdr:sp macro="" textlink="">
      <xdr:nvSpPr>
        <xdr:cNvPr id="639" name="テキスト ボックス 638"/>
        <xdr:cNvSpPr txBox="1"/>
      </xdr:nvSpPr>
      <xdr:spPr>
        <a:xfrm>
          <a:off x="12547111" y="1320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13937</xdr:rowOff>
    </xdr:from>
    <xdr:to>
      <xdr:col>85</xdr:col>
      <xdr:colOff>127000</xdr:colOff>
      <xdr:row>99</xdr:row>
      <xdr:rowOff>97768</xdr:rowOff>
    </xdr:to>
    <xdr:cxnSp macro="">
      <xdr:nvCxnSpPr>
        <xdr:cNvPr id="670" name="直線コネクタ 669"/>
        <xdr:cNvCxnSpPr/>
      </xdr:nvCxnSpPr>
      <xdr:spPr>
        <a:xfrm flipV="1">
          <a:off x="15481300" y="16987487"/>
          <a:ext cx="838200" cy="8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153481</xdr:rowOff>
    </xdr:from>
    <xdr:to>
      <xdr:col>81</xdr:col>
      <xdr:colOff>50800</xdr:colOff>
      <xdr:row>99</xdr:row>
      <xdr:rowOff>97768</xdr:rowOff>
    </xdr:to>
    <xdr:cxnSp macro="">
      <xdr:nvCxnSpPr>
        <xdr:cNvPr id="673" name="直線コネクタ 672"/>
        <xdr:cNvCxnSpPr/>
      </xdr:nvCxnSpPr>
      <xdr:spPr>
        <a:xfrm>
          <a:off x="14592300" y="16955581"/>
          <a:ext cx="889000" cy="1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153481</xdr:rowOff>
    </xdr:from>
    <xdr:to>
      <xdr:col>76</xdr:col>
      <xdr:colOff>114300</xdr:colOff>
      <xdr:row>98</xdr:row>
      <xdr:rowOff>162283</xdr:rowOff>
    </xdr:to>
    <xdr:cxnSp macro="">
      <xdr:nvCxnSpPr>
        <xdr:cNvPr id="676" name="直線コネクタ 675"/>
        <xdr:cNvCxnSpPr/>
      </xdr:nvCxnSpPr>
      <xdr:spPr>
        <a:xfrm flipV="1">
          <a:off x="13703300" y="16955581"/>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162283</xdr:rowOff>
    </xdr:from>
    <xdr:to>
      <xdr:col>71</xdr:col>
      <xdr:colOff>177800</xdr:colOff>
      <xdr:row>99</xdr:row>
      <xdr:rowOff>65618</xdr:rowOff>
    </xdr:to>
    <xdr:cxnSp macro="">
      <xdr:nvCxnSpPr>
        <xdr:cNvPr id="679" name="直線コネクタ 678"/>
        <xdr:cNvCxnSpPr/>
      </xdr:nvCxnSpPr>
      <xdr:spPr>
        <a:xfrm flipV="1">
          <a:off x="12814300" y="16964383"/>
          <a:ext cx="889000" cy="7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134587</xdr:rowOff>
    </xdr:from>
    <xdr:to>
      <xdr:col>85</xdr:col>
      <xdr:colOff>177800</xdr:colOff>
      <xdr:row>99</xdr:row>
      <xdr:rowOff>64737</xdr:rowOff>
    </xdr:to>
    <xdr:sp macro="" textlink="">
      <xdr:nvSpPr>
        <xdr:cNvPr id="689" name="楕円 688"/>
        <xdr:cNvSpPr/>
      </xdr:nvSpPr>
      <xdr:spPr>
        <a:xfrm>
          <a:off x="16268700" y="1693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49514</xdr:rowOff>
    </xdr:from>
    <xdr:ext cx="469744" cy="259045"/>
    <xdr:sp macro="" textlink="">
      <xdr:nvSpPr>
        <xdr:cNvPr id="690" name="積立金該当値テキスト"/>
        <xdr:cNvSpPr txBox="1"/>
      </xdr:nvSpPr>
      <xdr:spPr>
        <a:xfrm>
          <a:off x="16370300" y="1685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46968</xdr:rowOff>
    </xdr:from>
    <xdr:to>
      <xdr:col>81</xdr:col>
      <xdr:colOff>101600</xdr:colOff>
      <xdr:row>99</xdr:row>
      <xdr:rowOff>148568</xdr:rowOff>
    </xdr:to>
    <xdr:sp macro="" textlink="">
      <xdr:nvSpPr>
        <xdr:cNvPr id="691" name="楕円 690"/>
        <xdr:cNvSpPr/>
      </xdr:nvSpPr>
      <xdr:spPr>
        <a:xfrm>
          <a:off x="15430500" y="170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139695</xdr:rowOff>
    </xdr:from>
    <xdr:ext cx="313932" cy="259045"/>
    <xdr:sp macro="" textlink="">
      <xdr:nvSpPr>
        <xdr:cNvPr id="692" name="テキスト ボックス 691"/>
        <xdr:cNvSpPr txBox="1"/>
      </xdr:nvSpPr>
      <xdr:spPr>
        <a:xfrm>
          <a:off x="15324333" y="171132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102681</xdr:rowOff>
    </xdr:from>
    <xdr:to>
      <xdr:col>76</xdr:col>
      <xdr:colOff>165100</xdr:colOff>
      <xdr:row>99</xdr:row>
      <xdr:rowOff>32831</xdr:rowOff>
    </xdr:to>
    <xdr:sp macro="" textlink="">
      <xdr:nvSpPr>
        <xdr:cNvPr id="693" name="楕円 692"/>
        <xdr:cNvSpPr/>
      </xdr:nvSpPr>
      <xdr:spPr>
        <a:xfrm>
          <a:off x="14541500" y="1690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23958</xdr:rowOff>
    </xdr:from>
    <xdr:ext cx="469744" cy="259045"/>
    <xdr:sp macro="" textlink="">
      <xdr:nvSpPr>
        <xdr:cNvPr id="694" name="テキスト ボックス 693"/>
        <xdr:cNvSpPr txBox="1"/>
      </xdr:nvSpPr>
      <xdr:spPr>
        <a:xfrm>
          <a:off x="14357428" y="1699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111483</xdr:rowOff>
    </xdr:from>
    <xdr:to>
      <xdr:col>72</xdr:col>
      <xdr:colOff>38100</xdr:colOff>
      <xdr:row>99</xdr:row>
      <xdr:rowOff>41633</xdr:rowOff>
    </xdr:to>
    <xdr:sp macro="" textlink="">
      <xdr:nvSpPr>
        <xdr:cNvPr id="695" name="楕円 694"/>
        <xdr:cNvSpPr/>
      </xdr:nvSpPr>
      <xdr:spPr>
        <a:xfrm>
          <a:off x="13652500" y="169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32760</xdr:rowOff>
    </xdr:from>
    <xdr:ext cx="469744" cy="259045"/>
    <xdr:sp macro="" textlink="">
      <xdr:nvSpPr>
        <xdr:cNvPr id="696" name="テキスト ボックス 695"/>
        <xdr:cNvSpPr txBox="1"/>
      </xdr:nvSpPr>
      <xdr:spPr>
        <a:xfrm>
          <a:off x="13468428" y="1700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14818</xdr:rowOff>
    </xdr:from>
    <xdr:to>
      <xdr:col>67</xdr:col>
      <xdr:colOff>101600</xdr:colOff>
      <xdr:row>99</xdr:row>
      <xdr:rowOff>116418</xdr:rowOff>
    </xdr:to>
    <xdr:sp macro="" textlink="">
      <xdr:nvSpPr>
        <xdr:cNvPr id="697" name="楕円 696"/>
        <xdr:cNvSpPr/>
      </xdr:nvSpPr>
      <xdr:spPr>
        <a:xfrm>
          <a:off x="12763500" y="169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107545</xdr:rowOff>
    </xdr:from>
    <xdr:ext cx="469744" cy="259045"/>
    <xdr:sp macro="" textlink="">
      <xdr:nvSpPr>
        <xdr:cNvPr id="698" name="テキスト ボックス 697"/>
        <xdr:cNvSpPr txBox="1"/>
      </xdr:nvSpPr>
      <xdr:spPr>
        <a:xfrm>
          <a:off x="12579428" y="1708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97790</xdr:rowOff>
    </xdr:from>
    <xdr:to>
      <xdr:col>102</xdr:col>
      <xdr:colOff>114300</xdr:colOff>
      <xdr:row>39</xdr:row>
      <xdr:rowOff>98878</xdr:rowOff>
    </xdr:to>
    <xdr:cxnSp macro="">
      <xdr:nvCxnSpPr>
        <xdr:cNvPr id="738" name="直線コネクタ 737"/>
        <xdr:cNvCxnSpPr/>
      </xdr:nvCxnSpPr>
      <xdr:spPr>
        <a:xfrm>
          <a:off x="18656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56" name="楕円 755"/>
        <xdr:cNvSpPr/>
      </xdr:nvSpPr>
      <xdr:spPr>
        <a:xfrm>
          <a:off x="18605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139717</xdr:rowOff>
    </xdr:from>
    <xdr:ext cx="313932" cy="259045"/>
    <xdr:sp macro="" textlink="">
      <xdr:nvSpPr>
        <xdr:cNvPr id="757" name="テキスト ボックス 756"/>
        <xdr:cNvSpPr txBox="1"/>
      </xdr:nvSpPr>
      <xdr:spPr>
        <a:xfrm>
          <a:off x="18499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19410</xdr:rowOff>
    </xdr:from>
    <xdr:to>
      <xdr:col>116</xdr:col>
      <xdr:colOff>63500</xdr:colOff>
      <xdr:row>58</xdr:row>
      <xdr:rowOff>134214</xdr:rowOff>
    </xdr:to>
    <xdr:cxnSp macro="">
      <xdr:nvCxnSpPr>
        <xdr:cNvPr id="784" name="直線コネクタ 783"/>
        <xdr:cNvCxnSpPr/>
      </xdr:nvCxnSpPr>
      <xdr:spPr>
        <a:xfrm>
          <a:off x="21323300" y="9963510"/>
          <a:ext cx="838200" cy="1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5"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19410</xdr:rowOff>
    </xdr:from>
    <xdr:to>
      <xdr:col>111</xdr:col>
      <xdr:colOff>177800</xdr:colOff>
      <xdr:row>58</xdr:row>
      <xdr:rowOff>132797</xdr:rowOff>
    </xdr:to>
    <xdr:cxnSp macro="">
      <xdr:nvCxnSpPr>
        <xdr:cNvPr id="787" name="直線コネクタ 786"/>
        <xdr:cNvCxnSpPr/>
      </xdr:nvCxnSpPr>
      <xdr:spPr>
        <a:xfrm flipV="1">
          <a:off x="20434300" y="9963510"/>
          <a:ext cx="889000" cy="11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89" name="テキスト ボックス 788"/>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127905</xdr:rowOff>
    </xdr:from>
    <xdr:to>
      <xdr:col>107</xdr:col>
      <xdr:colOff>50800</xdr:colOff>
      <xdr:row>58</xdr:row>
      <xdr:rowOff>132797</xdr:rowOff>
    </xdr:to>
    <xdr:cxnSp macro="">
      <xdr:nvCxnSpPr>
        <xdr:cNvPr id="790" name="直線コネクタ 789"/>
        <xdr:cNvCxnSpPr/>
      </xdr:nvCxnSpPr>
      <xdr:spPr>
        <a:xfrm>
          <a:off x="19545300" y="10072005"/>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2" name="テキスト ボックス 791"/>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96678</xdr:rowOff>
    </xdr:from>
    <xdr:to>
      <xdr:col>102</xdr:col>
      <xdr:colOff>114300</xdr:colOff>
      <xdr:row>58</xdr:row>
      <xdr:rowOff>127905</xdr:rowOff>
    </xdr:to>
    <xdr:cxnSp macro="">
      <xdr:nvCxnSpPr>
        <xdr:cNvPr id="793" name="直線コネクタ 792"/>
        <xdr:cNvCxnSpPr/>
      </xdr:nvCxnSpPr>
      <xdr:spPr>
        <a:xfrm>
          <a:off x="18656300" y="10040778"/>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83414</xdr:rowOff>
    </xdr:from>
    <xdr:to>
      <xdr:col>116</xdr:col>
      <xdr:colOff>114300</xdr:colOff>
      <xdr:row>59</xdr:row>
      <xdr:rowOff>13564</xdr:rowOff>
    </xdr:to>
    <xdr:sp macro="" textlink="">
      <xdr:nvSpPr>
        <xdr:cNvPr id="803" name="楕円 802"/>
        <xdr:cNvSpPr/>
      </xdr:nvSpPr>
      <xdr:spPr>
        <a:xfrm>
          <a:off x="221107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169791</xdr:rowOff>
    </xdr:from>
    <xdr:ext cx="378565" cy="259045"/>
    <xdr:sp macro="" textlink="">
      <xdr:nvSpPr>
        <xdr:cNvPr id="804" name="貸付金該当値テキスト"/>
        <xdr:cNvSpPr txBox="1"/>
      </xdr:nvSpPr>
      <xdr:spPr>
        <a:xfrm>
          <a:off x="22212300" y="994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140060</xdr:rowOff>
    </xdr:from>
    <xdr:to>
      <xdr:col>112</xdr:col>
      <xdr:colOff>38100</xdr:colOff>
      <xdr:row>58</xdr:row>
      <xdr:rowOff>70210</xdr:rowOff>
    </xdr:to>
    <xdr:sp macro="" textlink="">
      <xdr:nvSpPr>
        <xdr:cNvPr id="805" name="楕円 804"/>
        <xdr:cNvSpPr/>
      </xdr:nvSpPr>
      <xdr:spPr>
        <a:xfrm>
          <a:off x="21272500" y="991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61337</xdr:rowOff>
    </xdr:from>
    <xdr:ext cx="469744" cy="259045"/>
    <xdr:sp macro="" textlink="">
      <xdr:nvSpPr>
        <xdr:cNvPr id="806" name="テキスト ボックス 805"/>
        <xdr:cNvSpPr txBox="1"/>
      </xdr:nvSpPr>
      <xdr:spPr>
        <a:xfrm>
          <a:off x="21088428" y="1000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81997</xdr:rowOff>
    </xdr:from>
    <xdr:to>
      <xdr:col>107</xdr:col>
      <xdr:colOff>101600</xdr:colOff>
      <xdr:row>59</xdr:row>
      <xdr:rowOff>12147</xdr:rowOff>
    </xdr:to>
    <xdr:sp macro="" textlink="">
      <xdr:nvSpPr>
        <xdr:cNvPr id="807" name="楕円 806"/>
        <xdr:cNvSpPr/>
      </xdr:nvSpPr>
      <xdr:spPr>
        <a:xfrm>
          <a:off x="20383500" y="100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3274</xdr:rowOff>
    </xdr:from>
    <xdr:ext cx="378565" cy="259045"/>
    <xdr:sp macro="" textlink="">
      <xdr:nvSpPr>
        <xdr:cNvPr id="808" name="テキスト ボックス 807"/>
        <xdr:cNvSpPr txBox="1"/>
      </xdr:nvSpPr>
      <xdr:spPr>
        <a:xfrm>
          <a:off x="20245017" y="10118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77105</xdr:rowOff>
    </xdr:from>
    <xdr:to>
      <xdr:col>102</xdr:col>
      <xdr:colOff>165100</xdr:colOff>
      <xdr:row>59</xdr:row>
      <xdr:rowOff>7255</xdr:rowOff>
    </xdr:to>
    <xdr:sp macro="" textlink="">
      <xdr:nvSpPr>
        <xdr:cNvPr id="809" name="楕円 808"/>
        <xdr:cNvSpPr/>
      </xdr:nvSpPr>
      <xdr:spPr>
        <a:xfrm>
          <a:off x="19494500" y="1002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169832</xdr:rowOff>
    </xdr:from>
    <xdr:ext cx="378565" cy="259045"/>
    <xdr:sp macro="" textlink="">
      <xdr:nvSpPr>
        <xdr:cNvPr id="810" name="テキスト ボックス 809"/>
        <xdr:cNvSpPr txBox="1"/>
      </xdr:nvSpPr>
      <xdr:spPr>
        <a:xfrm>
          <a:off x="19356017" y="1011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45878</xdr:rowOff>
    </xdr:from>
    <xdr:to>
      <xdr:col>98</xdr:col>
      <xdr:colOff>38100</xdr:colOff>
      <xdr:row>58</xdr:row>
      <xdr:rowOff>147478</xdr:rowOff>
    </xdr:to>
    <xdr:sp macro="" textlink="">
      <xdr:nvSpPr>
        <xdr:cNvPr id="811" name="楕円 810"/>
        <xdr:cNvSpPr/>
      </xdr:nvSpPr>
      <xdr:spPr>
        <a:xfrm>
          <a:off x="18605500" y="99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138605</xdr:rowOff>
    </xdr:from>
    <xdr:ext cx="378565" cy="259045"/>
    <xdr:sp macro="" textlink="">
      <xdr:nvSpPr>
        <xdr:cNvPr id="812" name="テキスト ボックス 811"/>
        <xdr:cNvSpPr txBox="1"/>
      </xdr:nvSpPr>
      <xdr:spPr>
        <a:xfrm>
          <a:off x="18467017" y="1008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92859</xdr:rowOff>
    </xdr:from>
    <xdr:to>
      <xdr:col>116</xdr:col>
      <xdr:colOff>63500</xdr:colOff>
      <xdr:row>78</xdr:row>
      <xdr:rowOff>108359</xdr:rowOff>
    </xdr:to>
    <xdr:cxnSp macro="">
      <xdr:nvCxnSpPr>
        <xdr:cNvPr id="840" name="直線コネクタ 839"/>
        <xdr:cNvCxnSpPr/>
      </xdr:nvCxnSpPr>
      <xdr:spPr>
        <a:xfrm flipV="1">
          <a:off x="21323300" y="13465959"/>
          <a:ext cx="8382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1"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16005</xdr:rowOff>
    </xdr:from>
    <xdr:to>
      <xdr:col>111</xdr:col>
      <xdr:colOff>177800</xdr:colOff>
      <xdr:row>78</xdr:row>
      <xdr:rowOff>108359</xdr:rowOff>
    </xdr:to>
    <xdr:cxnSp macro="">
      <xdr:nvCxnSpPr>
        <xdr:cNvPr id="843" name="直線コネクタ 842"/>
        <xdr:cNvCxnSpPr/>
      </xdr:nvCxnSpPr>
      <xdr:spPr>
        <a:xfrm>
          <a:off x="20434300" y="13389105"/>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113503</xdr:rowOff>
    </xdr:from>
    <xdr:to>
      <xdr:col>107</xdr:col>
      <xdr:colOff>50800</xdr:colOff>
      <xdr:row>78</xdr:row>
      <xdr:rowOff>16005</xdr:rowOff>
    </xdr:to>
    <xdr:cxnSp macro="">
      <xdr:nvCxnSpPr>
        <xdr:cNvPr id="846" name="直線コネクタ 845"/>
        <xdr:cNvCxnSpPr/>
      </xdr:nvCxnSpPr>
      <xdr:spPr>
        <a:xfrm>
          <a:off x="19545300" y="13315153"/>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78459</xdr:rowOff>
    </xdr:from>
    <xdr:to>
      <xdr:col>102</xdr:col>
      <xdr:colOff>114300</xdr:colOff>
      <xdr:row>77</xdr:row>
      <xdr:rowOff>113503</xdr:rowOff>
    </xdr:to>
    <xdr:cxnSp macro="">
      <xdr:nvCxnSpPr>
        <xdr:cNvPr id="849" name="直線コネクタ 848"/>
        <xdr:cNvCxnSpPr/>
      </xdr:nvCxnSpPr>
      <xdr:spPr>
        <a:xfrm>
          <a:off x="18656300" y="13280109"/>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42059</xdr:rowOff>
    </xdr:from>
    <xdr:to>
      <xdr:col>116</xdr:col>
      <xdr:colOff>114300</xdr:colOff>
      <xdr:row>78</xdr:row>
      <xdr:rowOff>143659</xdr:rowOff>
    </xdr:to>
    <xdr:sp macro="" textlink="">
      <xdr:nvSpPr>
        <xdr:cNvPr id="859" name="楕円 858"/>
        <xdr:cNvSpPr/>
      </xdr:nvSpPr>
      <xdr:spPr>
        <a:xfrm>
          <a:off x="22110700" y="1341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128436</xdr:rowOff>
    </xdr:from>
    <xdr:ext cx="534377" cy="259045"/>
    <xdr:sp macro="" textlink="">
      <xdr:nvSpPr>
        <xdr:cNvPr id="860" name="繰出金該当値テキスト"/>
        <xdr:cNvSpPr txBox="1"/>
      </xdr:nvSpPr>
      <xdr:spPr>
        <a:xfrm>
          <a:off x="22212300" y="1333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57559</xdr:rowOff>
    </xdr:from>
    <xdr:to>
      <xdr:col>112</xdr:col>
      <xdr:colOff>38100</xdr:colOff>
      <xdr:row>78</xdr:row>
      <xdr:rowOff>159159</xdr:rowOff>
    </xdr:to>
    <xdr:sp macro="" textlink="">
      <xdr:nvSpPr>
        <xdr:cNvPr id="861" name="楕円 860"/>
        <xdr:cNvSpPr/>
      </xdr:nvSpPr>
      <xdr:spPr>
        <a:xfrm>
          <a:off x="21272500" y="134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150286</xdr:rowOff>
    </xdr:from>
    <xdr:ext cx="534377" cy="259045"/>
    <xdr:sp macro="" textlink="">
      <xdr:nvSpPr>
        <xdr:cNvPr id="862" name="テキスト ボックス 861"/>
        <xdr:cNvSpPr txBox="1"/>
      </xdr:nvSpPr>
      <xdr:spPr>
        <a:xfrm>
          <a:off x="21056111" y="1352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136655</xdr:rowOff>
    </xdr:from>
    <xdr:to>
      <xdr:col>107</xdr:col>
      <xdr:colOff>101600</xdr:colOff>
      <xdr:row>78</xdr:row>
      <xdr:rowOff>66805</xdr:rowOff>
    </xdr:to>
    <xdr:sp macro="" textlink="">
      <xdr:nvSpPr>
        <xdr:cNvPr id="863" name="楕円 862"/>
        <xdr:cNvSpPr/>
      </xdr:nvSpPr>
      <xdr:spPr>
        <a:xfrm>
          <a:off x="20383500" y="133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57932</xdr:rowOff>
    </xdr:from>
    <xdr:ext cx="534377" cy="259045"/>
    <xdr:sp macro="" textlink="">
      <xdr:nvSpPr>
        <xdr:cNvPr id="864" name="テキスト ボックス 863"/>
        <xdr:cNvSpPr txBox="1"/>
      </xdr:nvSpPr>
      <xdr:spPr>
        <a:xfrm>
          <a:off x="20167111" y="134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62703</xdr:rowOff>
    </xdr:from>
    <xdr:to>
      <xdr:col>102</xdr:col>
      <xdr:colOff>165100</xdr:colOff>
      <xdr:row>77</xdr:row>
      <xdr:rowOff>164303</xdr:rowOff>
    </xdr:to>
    <xdr:sp macro="" textlink="">
      <xdr:nvSpPr>
        <xdr:cNvPr id="865" name="楕円 864"/>
        <xdr:cNvSpPr/>
      </xdr:nvSpPr>
      <xdr:spPr>
        <a:xfrm>
          <a:off x="19494500" y="1326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155430</xdr:rowOff>
    </xdr:from>
    <xdr:ext cx="534377" cy="259045"/>
    <xdr:sp macro="" textlink="">
      <xdr:nvSpPr>
        <xdr:cNvPr id="866" name="テキスト ボックス 865"/>
        <xdr:cNvSpPr txBox="1"/>
      </xdr:nvSpPr>
      <xdr:spPr>
        <a:xfrm>
          <a:off x="19278111" y="1335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27659</xdr:rowOff>
    </xdr:from>
    <xdr:to>
      <xdr:col>98</xdr:col>
      <xdr:colOff>38100</xdr:colOff>
      <xdr:row>77</xdr:row>
      <xdr:rowOff>129259</xdr:rowOff>
    </xdr:to>
    <xdr:sp macro="" textlink="">
      <xdr:nvSpPr>
        <xdr:cNvPr id="867" name="楕円 866"/>
        <xdr:cNvSpPr/>
      </xdr:nvSpPr>
      <xdr:spPr>
        <a:xfrm>
          <a:off x="18605500" y="132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120386</xdr:rowOff>
    </xdr:from>
    <xdr:ext cx="534377" cy="259045"/>
    <xdr:sp macro="" textlink="">
      <xdr:nvSpPr>
        <xdr:cNvPr id="868" name="テキスト ボックス 867"/>
        <xdr:cNvSpPr txBox="1"/>
      </xdr:nvSpPr>
      <xdr:spPr>
        <a:xfrm>
          <a:off x="18389111" y="1332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半分以上の項目で類似団体と比較して住民一人当たりのコストが低い状態となっている。しかしながら、維持補修費や扶助費などについては年々増加しており、類似団体平均を上回っている。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維持補修費においては、公共施設の老朽化に伴い増加傾向にあるが、公共施設等総合管理計画に基づき、適切な管理、維持修繕をしていくことにより経費の平準化に努めていく。</a:t>
          </a:r>
        </a:p>
        <a:p>
          <a:r>
            <a:rPr kumimoji="1" lang="ja-JP" altLang="en-US" sz="1300">
              <a:latin typeface="ＭＳ Ｐゴシック" panose="020B0600070205080204" pitchFamily="50" charset="-128"/>
              <a:ea typeface="ＭＳ Ｐゴシック" panose="020B0600070205080204" pitchFamily="50" charset="-128"/>
            </a:rPr>
            <a:t>扶助費においては、人口の増加に伴い児童福祉費や生活保護費が増加傾向にあるが、今後も増加が見込まれることから、他の経費を見直すことにより歳出全体額の抑制を図っていく。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108,427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これは、中央地区整備事業によるものであり、前年度決算と比較し</a:t>
          </a:r>
          <a:r>
            <a:rPr kumimoji="1" lang="en-US" altLang="ja-JP" sz="1300">
              <a:latin typeface="ＭＳ Ｐゴシック" panose="020B0600070205080204" pitchFamily="50" charset="-128"/>
              <a:ea typeface="ＭＳ Ｐゴシック" panose="020B0600070205080204" pitchFamily="50" charset="-128"/>
            </a:rPr>
            <a:t>97.7</a:t>
          </a:r>
          <a:r>
            <a:rPr kumimoji="1" lang="ja-JP" altLang="en-US" sz="1300">
              <a:latin typeface="ＭＳ Ｐゴシック" panose="020B0600070205080204" pitchFamily="50" charset="-128"/>
              <a:ea typeface="ＭＳ Ｐゴシック" panose="020B0600070205080204" pitchFamily="50" charset="-128"/>
            </a:rPr>
            <a:t>％増と大幅な増となっている。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今後も事業の取捨選択を徹底していくことで事業費の減少を目指すこととする。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石川県野々市市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52,148
51,617
13.56
21,808,578
21,448,277
252,362
10,631,869
20,701,562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101295</xdr:rowOff>
    </xdr:from>
    <xdr:to>
      <xdr:col>24</xdr:col>
      <xdr:colOff>63500</xdr:colOff>
      <xdr:row>35</xdr:row>
      <xdr:rowOff>113640</xdr:rowOff>
    </xdr:to>
    <xdr:cxnSp macro="">
      <xdr:nvCxnSpPr>
        <xdr:cNvPr id="59" name="直線コネクタ 58"/>
        <xdr:cNvCxnSpPr/>
      </xdr:nvCxnSpPr>
      <xdr:spPr>
        <a:xfrm flipV="1">
          <a:off x="3797300" y="6102045"/>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156616</xdr:rowOff>
    </xdr:from>
    <xdr:to>
      <xdr:col>19</xdr:col>
      <xdr:colOff>177800</xdr:colOff>
      <xdr:row>35</xdr:row>
      <xdr:rowOff>113640</xdr:rowOff>
    </xdr:to>
    <xdr:cxnSp macro="">
      <xdr:nvCxnSpPr>
        <xdr:cNvPr id="62" name="直線コネクタ 61"/>
        <xdr:cNvCxnSpPr/>
      </xdr:nvCxnSpPr>
      <xdr:spPr>
        <a:xfrm>
          <a:off x="2908300" y="5985916"/>
          <a:ext cx="8890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156616</xdr:rowOff>
    </xdr:from>
    <xdr:to>
      <xdr:col>15</xdr:col>
      <xdr:colOff>50800</xdr:colOff>
      <xdr:row>35</xdr:row>
      <xdr:rowOff>95352</xdr:rowOff>
    </xdr:to>
    <xdr:cxnSp macro="">
      <xdr:nvCxnSpPr>
        <xdr:cNvPr id="65" name="直線コネクタ 64"/>
        <xdr:cNvCxnSpPr/>
      </xdr:nvCxnSpPr>
      <xdr:spPr>
        <a:xfrm flipV="1">
          <a:off x="2019300" y="5985916"/>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67463</xdr:rowOff>
    </xdr:from>
    <xdr:to>
      <xdr:col>10</xdr:col>
      <xdr:colOff>114300</xdr:colOff>
      <xdr:row>35</xdr:row>
      <xdr:rowOff>95352</xdr:rowOff>
    </xdr:to>
    <xdr:cxnSp macro="">
      <xdr:nvCxnSpPr>
        <xdr:cNvPr id="68" name="直線コネクタ 67"/>
        <xdr:cNvCxnSpPr/>
      </xdr:nvCxnSpPr>
      <xdr:spPr>
        <a:xfrm>
          <a:off x="1130300" y="6068213"/>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50495</xdr:rowOff>
    </xdr:from>
    <xdr:to>
      <xdr:col>24</xdr:col>
      <xdr:colOff>114300</xdr:colOff>
      <xdr:row>35</xdr:row>
      <xdr:rowOff>152095</xdr:rowOff>
    </xdr:to>
    <xdr:sp macro="" textlink="">
      <xdr:nvSpPr>
        <xdr:cNvPr id="78" name="楕円 77"/>
        <xdr:cNvSpPr/>
      </xdr:nvSpPr>
      <xdr:spPr>
        <a:xfrm>
          <a:off x="45847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28922</xdr:rowOff>
    </xdr:from>
    <xdr:ext cx="469744" cy="259045"/>
    <xdr:sp macro="" textlink="">
      <xdr:nvSpPr>
        <xdr:cNvPr id="79" name="議会費該当値テキスト"/>
        <xdr:cNvSpPr txBox="1"/>
      </xdr:nvSpPr>
      <xdr:spPr>
        <a:xfrm>
          <a:off x="4686300" y="6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62840</xdr:rowOff>
    </xdr:from>
    <xdr:to>
      <xdr:col>20</xdr:col>
      <xdr:colOff>38100</xdr:colOff>
      <xdr:row>35</xdr:row>
      <xdr:rowOff>164440</xdr:rowOff>
    </xdr:to>
    <xdr:sp macro="" textlink="">
      <xdr:nvSpPr>
        <xdr:cNvPr id="80" name="楕円 79"/>
        <xdr:cNvSpPr/>
      </xdr:nvSpPr>
      <xdr:spPr>
        <a:xfrm>
          <a:off x="3746500" y="60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155567</xdr:rowOff>
    </xdr:from>
    <xdr:ext cx="469744" cy="259045"/>
    <xdr:sp macro="" textlink="">
      <xdr:nvSpPr>
        <xdr:cNvPr id="81" name="テキスト ボックス 80"/>
        <xdr:cNvSpPr txBox="1"/>
      </xdr:nvSpPr>
      <xdr:spPr>
        <a:xfrm>
          <a:off x="3562428" y="61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105816</xdr:rowOff>
    </xdr:from>
    <xdr:to>
      <xdr:col>15</xdr:col>
      <xdr:colOff>101600</xdr:colOff>
      <xdr:row>35</xdr:row>
      <xdr:rowOff>35966</xdr:rowOff>
    </xdr:to>
    <xdr:sp macro="" textlink="">
      <xdr:nvSpPr>
        <xdr:cNvPr id="82" name="楕円 81"/>
        <xdr:cNvSpPr/>
      </xdr:nvSpPr>
      <xdr:spPr>
        <a:xfrm>
          <a:off x="2857500" y="59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27093</xdr:rowOff>
    </xdr:from>
    <xdr:ext cx="469744" cy="259045"/>
    <xdr:sp macro="" textlink="">
      <xdr:nvSpPr>
        <xdr:cNvPr id="83" name="テキスト ボックス 82"/>
        <xdr:cNvSpPr txBox="1"/>
      </xdr:nvSpPr>
      <xdr:spPr>
        <a:xfrm>
          <a:off x="2673428" y="602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44552</xdr:rowOff>
    </xdr:from>
    <xdr:to>
      <xdr:col>10</xdr:col>
      <xdr:colOff>165100</xdr:colOff>
      <xdr:row>35</xdr:row>
      <xdr:rowOff>146152</xdr:rowOff>
    </xdr:to>
    <xdr:sp macro="" textlink="">
      <xdr:nvSpPr>
        <xdr:cNvPr id="84" name="楕円 83"/>
        <xdr:cNvSpPr/>
      </xdr:nvSpPr>
      <xdr:spPr>
        <a:xfrm>
          <a:off x="1968500" y="60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137279</xdr:rowOff>
    </xdr:from>
    <xdr:ext cx="469744" cy="259045"/>
    <xdr:sp macro="" textlink="">
      <xdr:nvSpPr>
        <xdr:cNvPr id="85" name="テキスト ボックス 84"/>
        <xdr:cNvSpPr txBox="1"/>
      </xdr:nvSpPr>
      <xdr:spPr>
        <a:xfrm>
          <a:off x="1784428" y="613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16663</xdr:rowOff>
    </xdr:from>
    <xdr:to>
      <xdr:col>6</xdr:col>
      <xdr:colOff>38100</xdr:colOff>
      <xdr:row>35</xdr:row>
      <xdr:rowOff>118263</xdr:rowOff>
    </xdr:to>
    <xdr:sp macro="" textlink="">
      <xdr:nvSpPr>
        <xdr:cNvPr id="86" name="楕円 85"/>
        <xdr:cNvSpPr/>
      </xdr:nvSpPr>
      <xdr:spPr>
        <a:xfrm>
          <a:off x="1079500" y="60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109390</xdr:rowOff>
    </xdr:from>
    <xdr:ext cx="469744" cy="259045"/>
    <xdr:sp macro="" textlink="">
      <xdr:nvSpPr>
        <xdr:cNvPr id="87" name="テキスト ボックス 86"/>
        <xdr:cNvSpPr txBox="1"/>
      </xdr:nvSpPr>
      <xdr:spPr>
        <a:xfrm>
          <a:off x="895428" y="611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19838</xdr:rowOff>
    </xdr:from>
    <xdr:to>
      <xdr:col>24</xdr:col>
      <xdr:colOff>63500</xdr:colOff>
      <xdr:row>59</xdr:row>
      <xdr:rowOff>45631</xdr:rowOff>
    </xdr:to>
    <xdr:cxnSp macro="">
      <xdr:nvCxnSpPr>
        <xdr:cNvPr id="117" name="直線コネクタ 116"/>
        <xdr:cNvCxnSpPr/>
      </xdr:nvCxnSpPr>
      <xdr:spPr>
        <a:xfrm>
          <a:off x="3797300" y="10135388"/>
          <a:ext cx="8382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115608</xdr:rowOff>
    </xdr:from>
    <xdr:to>
      <xdr:col>19</xdr:col>
      <xdr:colOff>177800</xdr:colOff>
      <xdr:row>59</xdr:row>
      <xdr:rowOff>19838</xdr:rowOff>
    </xdr:to>
    <xdr:cxnSp macro="">
      <xdr:nvCxnSpPr>
        <xdr:cNvPr id="120" name="直線コネクタ 119"/>
        <xdr:cNvCxnSpPr/>
      </xdr:nvCxnSpPr>
      <xdr:spPr>
        <a:xfrm>
          <a:off x="2908300" y="10059708"/>
          <a:ext cx="889000" cy="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115608</xdr:rowOff>
    </xdr:from>
    <xdr:to>
      <xdr:col>15</xdr:col>
      <xdr:colOff>50800</xdr:colOff>
      <xdr:row>58</xdr:row>
      <xdr:rowOff>169253</xdr:rowOff>
    </xdr:to>
    <xdr:cxnSp macro="">
      <xdr:nvCxnSpPr>
        <xdr:cNvPr id="123" name="直線コネクタ 122"/>
        <xdr:cNvCxnSpPr/>
      </xdr:nvCxnSpPr>
      <xdr:spPr>
        <a:xfrm flipV="1">
          <a:off x="2019300" y="10059708"/>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169253</xdr:rowOff>
    </xdr:from>
    <xdr:to>
      <xdr:col>10</xdr:col>
      <xdr:colOff>114300</xdr:colOff>
      <xdr:row>59</xdr:row>
      <xdr:rowOff>55143</xdr:rowOff>
    </xdr:to>
    <xdr:cxnSp macro="">
      <xdr:nvCxnSpPr>
        <xdr:cNvPr id="126" name="直線コネクタ 125"/>
        <xdr:cNvCxnSpPr/>
      </xdr:nvCxnSpPr>
      <xdr:spPr>
        <a:xfrm flipV="1">
          <a:off x="1130300" y="10113353"/>
          <a:ext cx="889000" cy="5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166281</xdr:rowOff>
    </xdr:from>
    <xdr:to>
      <xdr:col>24</xdr:col>
      <xdr:colOff>114300</xdr:colOff>
      <xdr:row>59</xdr:row>
      <xdr:rowOff>96431</xdr:rowOff>
    </xdr:to>
    <xdr:sp macro="" textlink="">
      <xdr:nvSpPr>
        <xdr:cNvPr id="136" name="楕円 135"/>
        <xdr:cNvSpPr/>
      </xdr:nvSpPr>
      <xdr:spPr>
        <a:xfrm>
          <a:off x="4584700" y="101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81208</xdr:rowOff>
    </xdr:from>
    <xdr:ext cx="534377" cy="259045"/>
    <xdr:sp macro="" textlink="">
      <xdr:nvSpPr>
        <xdr:cNvPr id="137" name="総務費該当値テキスト"/>
        <xdr:cNvSpPr txBox="1"/>
      </xdr:nvSpPr>
      <xdr:spPr>
        <a:xfrm>
          <a:off x="4686300" y="100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140488</xdr:rowOff>
    </xdr:from>
    <xdr:to>
      <xdr:col>20</xdr:col>
      <xdr:colOff>38100</xdr:colOff>
      <xdr:row>59</xdr:row>
      <xdr:rowOff>70638</xdr:rowOff>
    </xdr:to>
    <xdr:sp macro="" textlink="">
      <xdr:nvSpPr>
        <xdr:cNvPr id="138" name="楕円 137"/>
        <xdr:cNvSpPr/>
      </xdr:nvSpPr>
      <xdr:spPr>
        <a:xfrm>
          <a:off x="3746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61765</xdr:rowOff>
    </xdr:from>
    <xdr:ext cx="534377" cy="259045"/>
    <xdr:sp macro="" textlink="">
      <xdr:nvSpPr>
        <xdr:cNvPr id="139" name="テキスト ボックス 138"/>
        <xdr:cNvSpPr txBox="1"/>
      </xdr:nvSpPr>
      <xdr:spPr>
        <a:xfrm>
          <a:off x="3530111" y="101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64808</xdr:rowOff>
    </xdr:from>
    <xdr:to>
      <xdr:col>15</xdr:col>
      <xdr:colOff>101600</xdr:colOff>
      <xdr:row>58</xdr:row>
      <xdr:rowOff>166408</xdr:rowOff>
    </xdr:to>
    <xdr:sp macro="" textlink="">
      <xdr:nvSpPr>
        <xdr:cNvPr id="140" name="楕円 139"/>
        <xdr:cNvSpPr/>
      </xdr:nvSpPr>
      <xdr:spPr>
        <a:xfrm>
          <a:off x="2857500" y="1000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157535</xdr:rowOff>
    </xdr:from>
    <xdr:ext cx="534377" cy="259045"/>
    <xdr:sp macro="" textlink="">
      <xdr:nvSpPr>
        <xdr:cNvPr id="141" name="テキスト ボックス 140"/>
        <xdr:cNvSpPr txBox="1"/>
      </xdr:nvSpPr>
      <xdr:spPr>
        <a:xfrm>
          <a:off x="2641111" y="101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118453</xdr:rowOff>
    </xdr:from>
    <xdr:to>
      <xdr:col>10</xdr:col>
      <xdr:colOff>165100</xdr:colOff>
      <xdr:row>59</xdr:row>
      <xdr:rowOff>48603</xdr:rowOff>
    </xdr:to>
    <xdr:sp macro="" textlink="">
      <xdr:nvSpPr>
        <xdr:cNvPr id="142" name="楕円 141"/>
        <xdr:cNvSpPr/>
      </xdr:nvSpPr>
      <xdr:spPr>
        <a:xfrm>
          <a:off x="1968500" y="100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39730</xdr:rowOff>
    </xdr:from>
    <xdr:ext cx="534377" cy="259045"/>
    <xdr:sp macro="" textlink="">
      <xdr:nvSpPr>
        <xdr:cNvPr id="143" name="テキスト ボックス 142"/>
        <xdr:cNvSpPr txBox="1"/>
      </xdr:nvSpPr>
      <xdr:spPr>
        <a:xfrm>
          <a:off x="1752111" y="1015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4343</xdr:rowOff>
    </xdr:from>
    <xdr:to>
      <xdr:col>6</xdr:col>
      <xdr:colOff>38100</xdr:colOff>
      <xdr:row>59</xdr:row>
      <xdr:rowOff>105943</xdr:rowOff>
    </xdr:to>
    <xdr:sp macro="" textlink="">
      <xdr:nvSpPr>
        <xdr:cNvPr id="144" name="楕円 143"/>
        <xdr:cNvSpPr/>
      </xdr:nvSpPr>
      <xdr:spPr>
        <a:xfrm>
          <a:off x="1079500" y="101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97070</xdr:rowOff>
    </xdr:from>
    <xdr:ext cx="534377" cy="259045"/>
    <xdr:sp macro="" textlink="">
      <xdr:nvSpPr>
        <xdr:cNvPr id="145" name="テキスト ボックス 144"/>
        <xdr:cNvSpPr txBox="1"/>
      </xdr:nvSpPr>
      <xdr:spPr>
        <a:xfrm>
          <a:off x="863111" y="102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25832</xdr:rowOff>
    </xdr:from>
    <xdr:to>
      <xdr:col>24</xdr:col>
      <xdr:colOff>63500</xdr:colOff>
      <xdr:row>75</xdr:row>
      <xdr:rowOff>104801</xdr:rowOff>
    </xdr:to>
    <xdr:cxnSp macro="">
      <xdr:nvCxnSpPr>
        <xdr:cNvPr id="175" name="直線コネクタ 174"/>
        <xdr:cNvCxnSpPr/>
      </xdr:nvCxnSpPr>
      <xdr:spPr>
        <a:xfrm flipV="1">
          <a:off x="3797300" y="12884582"/>
          <a:ext cx="838200" cy="7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104801</xdr:rowOff>
    </xdr:from>
    <xdr:to>
      <xdr:col>19</xdr:col>
      <xdr:colOff>177800</xdr:colOff>
      <xdr:row>75</xdr:row>
      <xdr:rowOff>155930</xdr:rowOff>
    </xdr:to>
    <xdr:cxnSp macro="">
      <xdr:nvCxnSpPr>
        <xdr:cNvPr id="178" name="直線コネクタ 177"/>
        <xdr:cNvCxnSpPr/>
      </xdr:nvCxnSpPr>
      <xdr:spPr>
        <a:xfrm flipV="1">
          <a:off x="2908300" y="12963551"/>
          <a:ext cx="889000" cy="5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105308</xdr:rowOff>
    </xdr:from>
    <xdr:to>
      <xdr:col>15</xdr:col>
      <xdr:colOff>50800</xdr:colOff>
      <xdr:row>75</xdr:row>
      <xdr:rowOff>155930</xdr:rowOff>
    </xdr:to>
    <xdr:cxnSp macro="">
      <xdr:nvCxnSpPr>
        <xdr:cNvPr id="181" name="直線コネクタ 180"/>
        <xdr:cNvCxnSpPr/>
      </xdr:nvCxnSpPr>
      <xdr:spPr>
        <a:xfrm>
          <a:off x="2019300" y="12964058"/>
          <a:ext cx="8890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105308</xdr:rowOff>
    </xdr:from>
    <xdr:to>
      <xdr:col>10</xdr:col>
      <xdr:colOff>114300</xdr:colOff>
      <xdr:row>76</xdr:row>
      <xdr:rowOff>72834</xdr:rowOff>
    </xdr:to>
    <xdr:cxnSp macro="">
      <xdr:nvCxnSpPr>
        <xdr:cNvPr id="184" name="直線コネクタ 183"/>
        <xdr:cNvCxnSpPr/>
      </xdr:nvCxnSpPr>
      <xdr:spPr>
        <a:xfrm flipV="1">
          <a:off x="1130300" y="12964058"/>
          <a:ext cx="889000" cy="1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146482</xdr:rowOff>
    </xdr:from>
    <xdr:to>
      <xdr:col>24</xdr:col>
      <xdr:colOff>114300</xdr:colOff>
      <xdr:row>75</xdr:row>
      <xdr:rowOff>76632</xdr:rowOff>
    </xdr:to>
    <xdr:sp macro="" textlink="">
      <xdr:nvSpPr>
        <xdr:cNvPr id="194" name="楕円 193"/>
        <xdr:cNvSpPr/>
      </xdr:nvSpPr>
      <xdr:spPr>
        <a:xfrm>
          <a:off x="4584700" y="128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124909</xdr:rowOff>
    </xdr:from>
    <xdr:ext cx="599010" cy="259045"/>
    <xdr:sp macro="" textlink="">
      <xdr:nvSpPr>
        <xdr:cNvPr id="195" name="民生費該当値テキスト"/>
        <xdr:cNvSpPr txBox="1"/>
      </xdr:nvSpPr>
      <xdr:spPr>
        <a:xfrm>
          <a:off x="4686300" y="1281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54001</xdr:rowOff>
    </xdr:from>
    <xdr:to>
      <xdr:col>20</xdr:col>
      <xdr:colOff>38100</xdr:colOff>
      <xdr:row>75</xdr:row>
      <xdr:rowOff>155600</xdr:rowOff>
    </xdr:to>
    <xdr:sp macro="" textlink="">
      <xdr:nvSpPr>
        <xdr:cNvPr id="196" name="楕円 195"/>
        <xdr:cNvSpPr/>
      </xdr:nvSpPr>
      <xdr:spPr>
        <a:xfrm>
          <a:off x="3746500" y="129127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146727</xdr:rowOff>
    </xdr:from>
    <xdr:ext cx="599010" cy="259045"/>
    <xdr:sp macro="" textlink="">
      <xdr:nvSpPr>
        <xdr:cNvPr id="197" name="テキスト ボックス 196"/>
        <xdr:cNvSpPr txBox="1"/>
      </xdr:nvSpPr>
      <xdr:spPr>
        <a:xfrm>
          <a:off x="3497795" y="1300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105131</xdr:rowOff>
    </xdr:from>
    <xdr:to>
      <xdr:col>15</xdr:col>
      <xdr:colOff>101600</xdr:colOff>
      <xdr:row>76</xdr:row>
      <xdr:rowOff>35282</xdr:rowOff>
    </xdr:to>
    <xdr:sp macro="" textlink="">
      <xdr:nvSpPr>
        <xdr:cNvPr id="198" name="楕円 197"/>
        <xdr:cNvSpPr/>
      </xdr:nvSpPr>
      <xdr:spPr>
        <a:xfrm>
          <a:off x="2857500" y="129638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26407</xdr:rowOff>
    </xdr:from>
    <xdr:ext cx="599010" cy="259045"/>
    <xdr:sp macro="" textlink="">
      <xdr:nvSpPr>
        <xdr:cNvPr id="199" name="テキスト ボックス 198"/>
        <xdr:cNvSpPr txBox="1"/>
      </xdr:nvSpPr>
      <xdr:spPr>
        <a:xfrm>
          <a:off x="2608795" y="1305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54508</xdr:rowOff>
    </xdr:from>
    <xdr:to>
      <xdr:col>10</xdr:col>
      <xdr:colOff>165100</xdr:colOff>
      <xdr:row>75</xdr:row>
      <xdr:rowOff>156108</xdr:rowOff>
    </xdr:to>
    <xdr:sp macro="" textlink="">
      <xdr:nvSpPr>
        <xdr:cNvPr id="200" name="楕円 199"/>
        <xdr:cNvSpPr/>
      </xdr:nvSpPr>
      <xdr:spPr>
        <a:xfrm>
          <a:off x="1968500" y="1291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147235</xdr:rowOff>
    </xdr:from>
    <xdr:ext cx="599010" cy="259045"/>
    <xdr:sp macro="" textlink="">
      <xdr:nvSpPr>
        <xdr:cNvPr id="201" name="テキスト ボックス 200"/>
        <xdr:cNvSpPr txBox="1"/>
      </xdr:nvSpPr>
      <xdr:spPr>
        <a:xfrm>
          <a:off x="1719795" y="13005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22034</xdr:rowOff>
    </xdr:from>
    <xdr:to>
      <xdr:col>6</xdr:col>
      <xdr:colOff>38100</xdr:colOff>
      <xdr:row>76</xdr:row>
      <xdr:rowOff>123634</xdr:rowOff>
    </xdr:to>
    <xdr:sp macro="" textlink="">
      <xdr:nvSpPr>
        <xdr:cNvPr id="202" name="楕円 201"/>
        <xdr:cNvSpPr/>
      </xdr:nvSpPr>
      <xdr:spPr>
        <a:xfrm>
          <a:off x="1079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114761</xdr:rowOff>
    </xdr:from>
    <xdr:ext cx="599010" cy="259045"/>
    <xdr:sp macro="" textlink="">
      <xdr:nvSpPr>
        <xdr:cNvPr id="203" name="テキスト ボックス 202"/>
        <xdr:cNvSpPr txBox="1"/>
      </xdr:nvSpPr>
      <xdr:spPr>
        <a:xfrm>
          <a:off x="830795" y="1314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12636</xdr:rowOff>
    </xdr:from>
    <xdr:to>
      <xdr:col>24</xdr:col>
      <xdr:colOff>63500</xdr:colOff>
      <xdr:row>99</xdr:row>
      <xdr:rowOff>37421</xdr:rowOff>
    </xdr:to>
    <xdr:cxnSp macro="">
      <xdr:nvCxnSpPr>
        <xdr:cNvPr id="233" name="直線コネクタ 232"/>
        <xdr:cNvCxnSpPr/>
      </xdr:nvCxnSpPr>
      <xdr:spPr>
        <a:xfrm>
          <a:off x="3797300" y="16986186"/>
          <a:ext cx="838200" cy="2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4008</xdr:rowOff>
    </xdr:from>
    <xdr:to>
      <xdr:col>19</xdr:col>
      <xdr:colOff>177800</xdr:colOff>
      <xdr:row>99</xdr:row>
      <xdr:rowOff>12636</xdr:rowOff>
    </xdr:to>
    <xdr:cxnSp macro="">
      <xdr:nvCxnSpPr>
        <xdr:cNvPr id="236" name="直線コネクタ 235"/>
        <xdr:cNvCxnSpPr/>
      </xdr:nvCxnSpPr>
      <xdr:spPr>
        <a:xfrm>
          <a:off x="2908300" y="16977558"/>
          <a:ext cx="8890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4008</xdr:rowOff>
    </xdr:from>
    <xdr:to>
      <xdr:col>15</xdr:col>
      <xdr:colOff>50800</xdr:colOff>
      <xdr:row>99</xdr:row>
      <xdr:rowOff>23876</xdr:rowOff>
    </xdr:to>
    <xdr:cxnSp macro="">
      <xdr:nvCxnSpPr>
        <xdr:cNvPr id="239" name="直線コネクタ 238"/>
        <xdr:cNvCxnSpPr/>
      </xdr:nvCxnSpPr>
      <xdr:spPr>
        <a:xfrm flipV="1">
          <a:off x="2019300" y="16977558"/>
          <a:ext cx="889000" cy="1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23876</xdr:rowOff>
    </xdr:from>
    <xdr:to>
      <xdr:col>10</xdr:col>
      <xdr:colOff>114300</xdr:colOff>
      <xdr:row>99</xdr:row>
      <xdr:rowOff>45155</xdr:rowOff>
    </xdr:to>
    <xdr:cxnSp macro="">
      <xdr:nvCxnSpPr>
        <xdr:cNvPr id="242" name="直線コネクタ 241"/>
        <xdr:cNvCxnSpPr/>
      </xdr:nvCxnSpPr>
      <xdr:spPr>
        <a:xfrm flipV="1">
          <a:off x="1130300" y="16997426"/>
          <a:ext cx="8890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158071</xdr:rowOff>
    </xdr:from>
    <xdr:to>
      <xdr:col>24</xdr:col>
      <xdr:colOff>114300</xdr:colOff>
      <xdr:row>99</xdr:row>
      <xdr:rowOff>88221</xdr:rowOff>
    </xdr:to>
    <xdr:sp macro="" textlink="">
      <xdr:nvSpPr>
        <xdr:cNvPr id="252" name="楕円 251"/>
        <xdr:cNvSpPr/>
      </xdr:nvSpPr>
      <xdr:spPr>
        <a:xfrm>
          <a:off x="4584700" y="169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72998</xdr:rowOff>
    </xdr:from>
    <xdr:ext cx="534377" cy="259045"/>
    <xdr:sp macro="" textlink="">
      <xdr:nvSpPr>
        <xdr:cNvPr id="253" name="衛生費該当値テキスト"/>
        <xdr:cNvSpPr txBox="1"/>
      </xdr:nvSpPr>
      <xdr:spPr>
        <a:xfrm>
          <a:off x="4686300" y="1687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133286</xdr:rowOff>
    </xdr:from>
    <xdr:to>
      <xdr:col>20</xdr:col>
      <xdr:colOff>38100</xdr:colOff>
      <xdr:row>99</xdr:row>
      <xdr:rowOff>63436</xdr:rowOff>
    </xdr:to>
    <xdr:sp macro="" textlink="">
      <xdr:nvSpPr>
        <xdr:cNvPr id="254" name="楕円 253"/>
        <xdr:cNvSpPr/>
      </xdr:nvSpPr>
      <xdr:spPr>
        <a:xfrm>
          <a:off x="3746500" y="169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54563</xdr:rowOff>
    </xdr:from>
    <xdr:ext cx="534377" cy="259045"/>
    <xdr:sp macro="" textlink="">
      <xdr:nvSpPr>
        <xdr:cNvPr id="255" name="テキスト ボックス 254"/>
        <xdr:cNvSpPr txBox="1"/>
      </xdr:nvSpPr>
      <xdr:spPr>
        <a:xfrm>
          <a:off x="3530111" y="1702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124658</xdr:rowOff>
    </xdr:from>
    <xdr:to>
      <xdr:col>15</xdr:col>
      <xdr:colOff>101600</xdr:colOff>
      <xdr:row>99</xdr:row>
      <xdr:rowOff>54808</xdr:rowOff>
    </xdr:to>
    <xdr:sp macro="" textlink="">
      <xdr:nvSpPr>
        <xdr:cNvPr id="256" name="楕円 255"/>
        <xdr:cNvSpPr/>
      </xdr:nvSpPr>
      <xdr:spPr>
        <a:xfrm>
          <a:off x="2857500" y="1692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45935</xdr:rowOff>
    </xdr:from>
    <xdr:ext cx="534377" cy="259045"/>
    <xdr:sp macro="" textlink="">
      <xdr:nvSpPr>
        <xdr:cNvPr id="257" name="テキスト ボックス 256"/>
        <xdr:cNvSpPr txBox="1"/>
      </xdr:nvSpPr>
      <xdr:spPr>
        <a:xfrm>
          <a:off x="2641111" y="1701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144526</xdr:rowOff>
    </xdr:from>
    <xdr:to>
      <xdr:col>10</xdr:col>
      <xdr:colOff>165100</xdr:colOff>
      <xdr:row>99</xdr:row>
      <xdr:rowOff>74676</xdr:rowOff>
    </xdr:to>
    <xdr:sp macro="" textlink="">
      <xdr:nvSpPr>
        <xdr:cNvPr id="258" name="楕円 257"/>
        <xdr:cNvSpPr/>
      </xdr:nvSpPr>
      <xdr:spPr>
        <a:xfrm>
          <a:off x="1968500" y="169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65803</xdr:rowOff>
    </xdr:from>
    <xdr:ext cx="534377" cy="259045"/>
    <xdr:sp macro="" textlink="">
      <xdr:nvSpPr>
        <xdr:cNvPr id="259" name="テキスト ボックス 258"/>
        <xdr:cNvSpPr txBox="1"/>
      </xdr:nvSpPr>
      <xdr:spPr>
        <a:xfrm>
          <a:off x="1752111"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165805</xdr:rowOff>
    </xdr:from>
    <xdr:to>
      <xdr:col>6</xdr:col>
      <xdr:colOff>38100</xdr:colOff>
      <xdr:row>99</xdr:row>
      <xdr:rowOff>95955</xdr:rowOff>
    </xdr:to>
    <xdr:sp macro="" textlink="">
      <xdr:nvSpPr>
        <xdr:cNvPr id="260" name="楕円 259"/>
        <xdr:cNvSpPr/>
      </xdr:nvSpPr>
      <xdr:spPr>
        <a:xfrm>
          <a:off x="1079500" y="169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87082</xdr:rowOff>
    </xdr:from>
    <xdr:ext cx="534377" cy="259045"/>
    <xdr:sp macro="" textlink="">
      <xdr:nvSpPr>
        <xdr:cNvPr id="261" name="テキスト ボックス 260"/>
        <xdr:cNvSpPr txBox="1"/>
      </xdr:nvSpPr>
      <xdr:spPr>
        <a:xfrm>
          <a:off x="863111" y="170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118745</xdr:rowOff>
    </xdr:from>
    <xdr:to>
      <xdr:col>55</xdr:col>
      <xdr:colOff>0</xdr:colOff>
      <xdr:row>38</xdr:row>
      <xdr:rowOff>123889</xdr:rowOff>
    </xdr:to>
    <xdr:cxnSp macro="">
      <xdr:nvCxnSpPr>
        <xdr:cNvPr id="290" name="直線コネクタ 289"/>
        <xdr:cNvCxnSpPr/>
      </xdr:nvCxnSpPr>
      <xdr:spPr>
        <a:xfrm flipV="1">
          <a:off x="9639300" y="6633845"/>
          <a:ext cx="8382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123889</xdr:rowOff>
    </xdr:from>
    <xdr:to>
      <xdr:col>50</xdr:col>
      <xdr:colOff>114300</xdr:colOff>
      <xdr:row>38</xdr:row>
      <xdr:rowOff>125222</xdr:rowOff>
    </xdr:to>
    <xdr:cxnSp macro="">
      <xdr:nvCxnSpPr>
        <xdr:cNvPr id="293" name="直線コネクタ 292"/>
        <xdr:cNvCxnSpPr/>
      </xdr:nvCxnSpPr>
      <xdr:spPr>
        <a:xfrm flipV="1">
          <a:off x="8750300" y="663898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113411</xdr:rowOff>
    </xdr:from>
    <xdr:to>
      <xdr:col>45</xdr:col>
      <xdr:colOff>177800</xdr:colOff>
      <xdr:row>38</xdr:row>
      <xdr:rowOff>125222</xdr:rowOff>
    </xdr:to>
    <xdr:cxnSp macro="">
      <xdr:nvCxnSpPr>
        <xdr:cNvPr id="296" name="直線コネクタ 295"/>
        <xdr:cNvCxnSpPr/>
      </xdr:nvCxnSpPr>
      <xdr:spPr>
        <a:xfrm>
          <a:off x="7861300" y="662851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148924</xdr:rowOff>
    </xdr:from>
    <xdr:ext cx="378565" cy="259045"/>
    <xdr:sp macro="" textlink="">
      <xdr:nvSpPr>
        <xdr:cNvPr id="298" name="テキスト ボックス 297"/>
        <xdr:cNvSpPr txBox="1"/>
      </xdr:nvSpPr>
      <xdr:spPr>
        <a:xfrm>
          <a:off x="8561017" y="632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83693</xdr:rowOff>
    </xdr:from>
    <xdr:to>
      <xdr:col>41</xdr:col>
      <xdr:colOff>50800</xdr:colOff>
      <xdr:row>38</xdr:row>
      <xdr:rowOff>113411</xdr:rowOff>
    </xdr:to>
    <xdr:cxnSp macro="">
      <xdr:nvCxnSpPr>
        <xdr:cNvPr id="299" name="直線コネクタ 298"/>
        <xdr:cNvCxnSpPr/>
      </xdr:nvCxnSpPr>
      <xdr:spPr>
        <a:xfrm>
          <a:off x="6972300" y="6598793"/>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67945</xdr:rowOff>
    </xdr:from>
    <xdr:to>
      <xdr:col>55</xdr:col>
      <xdr:colOff>50800</xdr:colOff>
      <xdr:row>38</xdr:row>
      <xdr:rowOff>169545</xdr:rowOff>
    </xdr:to>
    <xdr:sp macro="" textlink="">
      <xdr:nvSpPr>
        <xdr:cNvPr id="309" name="楕円 308"/>
        <xdr:cNvSpPr/>
      </xdr:nvSpPr>
      <xdr:spPr>
        <a:xfrm>
          <a:off x="104267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73089</xdr:rowOff>
    </xdr:from>
    <xdr:to>
      <xdr:col>50</xdr:col>
      <xdr:colOff>165100</xdr:colOff>
      <xdr:row>39</xdr:row>
      <xdr:rowOff>3239</xdr:rowOff>
    </xdr:to>
    <xdr:sp macro="" textlink="">
      <xdr:nvSpPr>
        <xdr:cNvPr id="311" name="楕円 310"/>
        <xdr:cNvSpPr/>
      </xdr:nvSpPr>
      <xdr:spPr>
        <a:xfrm>
          <a:off x="9588500" y="65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165816</xdr:rowOff>
    </xdr:from>
    <xdr:ext cx="378565" cy="259045"/>
    <xdr:sp macro="" textlink="">
      <xdr:nvSpPr>
        <xdr:cNvPr id="312" name="テキスト ボックス 311"/>
        <xdr:cNvSpPr txBox="1"/>
      </xdr:nvSpPr>
      <xdr:spPr>
        <a:xfrm>
          <a:off x="9450017" y="6680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74422</xdr:rowOff>
    </xdr:from>
    <xdr:to>
      <xdr:col>46</xdr:col>
      <xdr:colOff>38100</xdr:colOff>
      <xdr:row>39</xdr:row>
      <xdr:rowOff>4572</xdr:rowOff>
    </xdr:to>
    <xdr:sp macro="" textlink="">
      <xdr:nvSpPr>
        <xdr:cNvPr id="313" name="楕円 312"/>
        <xdr:cNvSpPr/>
      </xdr:nvSpPr>
      <xdr:spPr>
        <a:xfrm>
          <a:off x="8699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167149</xdr:rowOff>
    </xdr:from>
    <xdr:ext cx="378565" cy="259045"/>
    <xdr:sp macro="" textlink="">
      <xdr:nvSpPr>
        <xdr:cNvPr id="314" name="テキスト ボックス 313"/>
        <xdr:cNvSpPr txBox="1"/>
      </xdr:nvSpPr>
      <xdr:spPr>
        <a:xfrm>
          <a:off x="8561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62611</xdr:rowOff>
    </xdr:from>
    <xdr:to>
      <xdr:col>41</xdr:col>
      <xdr:colOff>101600</xdr:colOff>
      <xdr:row>38</xdr:row>
      <xdr:rowOff>164211</xdr:rowOff>
    </xdr:to>
    <xdr:sp macro="" textlink="">
      <xdr:nvSpPr>
        <xdr:cNvPr id="315" name="楕円 314"/>
        <xdr:cNvSpPr/>
      </xdr:nvSpPr>
      <xdr:spPr>
        <a:xfrm>
          <a:off x="7810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155338</xdr:rowOff>
    </xdr:from>
    <xdr:ext cx="378565" cy="259045"/>
    <xdr:sp macro="" textlink="">
      <xdr:nvSpPr>
        <xdr:cNvPr id="316" name="テキスト ボックス 315"/>
        <xdr:cNvSpPr txBox="1"/>
      </xdr:nvSpPr>
      <xdr:spPr>
        <a:xfrm>
          <a:off x="7672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17" name="楕円 316"/>
        <xdr:cNvSpPr/>
      </xdr:nvSpPr>
      <xdr:spPr>
        <a:xfrm>
          <a:off x="6921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125620</xdr:rowOff>
    </xdr:from>
    <xdr:ext cx="378565" cy="259045"/>
    <xdr:sp macro="" textlink="">
      <xdr:nvSpPr>
        <xdr:cNvPr id="318" name="テキスト ボックス 317"/>
        <xdr:cNvSpPr txBox="1"/>
      </xdr:nvSpPr>
      <xdr:spPr>
        <a:xfrm>
          <a:off x="6783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90185</xdr:rowOff>
    </xdr:from>
    <xdr:to>
      <xdr:col>55</xdr:col>
      <xdr:colOff>0</xdr:colOff>
      <xdr:row>58</xdr:row>
      <xdr:rowOff>103536</xdr:rowOff>
    </xdr:to>
    <xdr:cxnSp macro="">
      <xdr:nvCxnSpPr>
        <xdr:cNvPr id="345" name="直線コネクタ 344"/>
        <xdr:cNvCxnSpPr/>
      </xdr:nvCxnSpPr>
      <xdr:spPr>
        <a:xfrm flipV="1">
          <a:off x="9639300" y="10034285"/>
          <a:ext cx="838200" cy="1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103536</xdr:rowOff>
    </xdr:from>
    <xdr:to>
      <xdr:col>50</xdr:col>
      <xdr:colOff>114300</xdr:colOff>
      <xdr:row>58</xdr:row>
      <xdr:rowOff>115651</xdr:rowOff>
    </xdr:to>
    <xdr:cxnSp macro="">
      <xdr:nvCxnSpPr>
        <xdr:cNvPr id="348" name="直線コネクタ 347"/>
        <xdr:cNvCxnSpPr/>
      </xdr:nvCxnSpPr>
      <xdr:spPr>
        <a:xfrm flipV="1">
          <a:off x="8750300" y="10047636"/>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115651</xdr:rowOff>
    </xdr:from>
    <xdr:to>
      <xdr:col>45</xdr:col>
      <xdr:colOff>177800</xdr:colOff>
      <xdr:row>58</xdr:row>
      <xdr:rowOff>116749</xdr:rowOff>
    </xdr:to>
    <xdr:cxnSp macro="">
      <xdr:nvCxnSpPr>
        <xdr:cNvPr id="351" name="直線コネクタ 350"/>
        <xdr:cNvCxnSpPr/>
      </xdr:nvCxnSpPr>
      <xdr:spPr>
        <a:xfrm flipV="1">
          <a:off x="7861300" y="10059751"/>
          <a:ext cx="889000" cy="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99855</xdr:rowOff>
    </xdr:from>
    <xdr:to>
      <xdr:col>41</xdr:col>
      <xdr:colOff>50800</xdr:colOff>
      <xdr:row>58</xdr:row>
      <xdr:rowOff>116749</xdr:rowOff>
    </xdr:to>
    <xdr:cxnSp macro="">
      <xdr:nvCxnSpPr>
        <xdr:cNvPr id="354" name="直線コネクタ 353"/>
        <xdr:cNvCxnSpPr/>
      </xdr:nvCxnSpPr>
      <xdr:spPr>
        <a:xfrm>
          <a:off x="6972300" y="10043955"/>
          <a:ext cx="889000" cy="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39385</xdr:rowOff>
    </xdr:from>
    <xdr:to>
      <xdr:col>55</xdr:col>
      <xdr:colOff>50800</xdr:colOff>
      <xdr:row>58</xdr:row>
      <xdr:rowOff>140985</xdr:rowOff>
    </xdr:to>
    <xdr:sp macro="" textlink="">
      <xdr:nvSpPr>
        <xdr:cNvPr id="364" name="楕円 363"/>
        <xdr:cNvSpPr/>
      </xdr:nvSpPr>
      <xdr:spPr>
        <a:xfrm>
          <a:off x="10426700" y="99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125762</xdr:rowOff>
    </xdr:from>
    <xdr:ext cx="469744" cy="259045"/>
    <xdr:sp macro="" textlink="">
      <xdr:nvSpPr>
        <xdr:cNvPr id="365" name="農林水産業費該当値テキスト"/>
        <xdr:cNvSpPr txBox="1"/>
      </xdr:nvSpPr>
      <xdr:spPr>
        <a:xfrm>
          <a:off x="10528300" y="989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52736</xdr:rowOff>
    </xdr:from>
    <xdr:to>
      <xdr:col>50</xdr:col>
      <xdr:colOff>165100</xdr:colOff>
      <xdr:row>58</xdr:row>
      <xdr:rowOff>154336</xdr:rowOff>
    </xdr:to>
    <xdr:sp macro="" textlink="">
      <xdr:nvSpPr>
        <xdr:cNvPr id="366" name="楕円 365"/>
        <xdr:cNvSpPr/>
      </xdr:nvSpPr>
      <xdr:spPr>
        <a:xfrm>
          <a:off x="9588500" y="999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145463</xdr:rowOff>
    </xdr:from>
    <xdr:ext cx="469744" cy="259045"/>
    <xdr:sp macro="" textlink="">
      <xdr:nvSpPr>
        <xdr:cNvPr id="367" name="テキスト ボックス 366"/>
        <xdr:cNvSpPr txBox="1"/>
      </xdr:nvSpPr>
      <xdr:spPr>
        <a:xfrm>
          <a:off x="9404428" y="1008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64851</xdr:rowOff>
    </xdr:from>
    <xdr:to>
      <xdr:col>46</xdr:col>
      <xdr:colOff>38100</xdr:colOff>
      <xdr:row>58</xdr:row>
      <xdr:rowOff>166451</xdr:rowOff>
    </xdr:to>
    <xdr:sp macro="" textlink="">
      <xdr:nvSpPr>
        <xdr:cNvPr id="368" name="楕円 367"/>
        <xdr:cNvSpPr/>
      </xdr:nvSpPr>
      <xdr:spPr>
        <a:xfrm>
          <a:off x="8699500" y="100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157578</xdr:rowOff>
    </xdr:from>
    <xdr:ext cx="469744" cy="259045"/>
    <xdr:sp macro="" textlink="">
      <xdr:nvSpPr>
        <xdr:cNvPr id="369" name="テキスト ボックス 368"/>
        <xdr:cNvSpPr txBox="1"/>
      </xdr:nvSpPr>
      <xdr:spPr>
        <a:xfrm>
          <a:off x="8515428" y="1010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65949</xdr:rowOff>
    </xdr:from>
    <xdr:to>
      <xdr:col>41</xdr:col>
      <xdr:colOff>101600</xdr:colOff>
      <xdr:row>58</xdr:row>
      <xdr:rowOff>167549</xdr:rowOff>
    </xdr:to>
    <xdr:sp macro="" textlink="">
      <xdr:nvSpPr>
        <xdr:cNvPr id="370" name="楕円 369"/>
        <xdr:cNvSpPr/>
      </xdr:nvSpPr>
      <xdr:spPr>
        <a:xfrm>
          <a:off x="7810500" y="1001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158676</xdr:rowOff>
    </xdr:from>
    <xdr:ext cx="469744" cy="259045"/>
    <xdr:sp macro="" textlink="">
      <xdr:nvSpPr>
        <xdr:cNvPr id="371" name="テキスト ボックス 370"/>
        <xdr:cNvSpPr txBox="1"/>
      </xdr:nvSpPr>
      <xdr:spPr>
        <a:xfrm>
          <a:off x="7626428" y="1010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49055</xdr:rowOff>
    </xdr:from>
    <xdr:to>
      <xdr:col>36</xdr:col>
      <xdr:colOff>165100</xdr:colOff>
      <xdr:row>58</xdr:row>
      <xdr:rowOff>150655</xdr:rowOff>
    </xdr:to>
    <xdr:sp macro="" textlink="">
      <xdr:nvSpPr>
        <xdr:cNvPr id="372" name="楕円 371"/>
        <xdr:cNvSpPr/>
      </xdr:nvSpPr>
      <xdr:spPr>
        <a:xfrm>
          <a:off x="6921500" y="9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141782</xdr:rowOff>
    </xdr:from>
    <xdr:ext cx="469744" cy="259045"/>
    <xdr:sp macro="" textlink="">
      <xdr:nvSpPr>
        <xdr:cNvPr id="373" name="テキスト ボックス 372"/>
        <xdr:cNvSpPr txBox="1"/>
      </xdr:nvSpPr>
      <xdr:spPr>
        <a:xfrm>
          <a:off x="6737428" y="10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36068</xdr:rowOff>
    </xdr:from>
    <xdr:to>
      <xdr:col>55</xdr:col>
      <xdr:colOff>0</xdr:colOff>
      <xdr:row>78</xdr:row>
      <xdr:rowOff>51194</xdr:rowOff>
    </xdr:to>
    <xdr:cxnSp macro="">
      <xdr:nvCxnSpPr>
        <xdr:cNvPr id="402" name="直線コネクタ 401"/>
        <xdr:cNvCxnSpPr/>
      </xdr:nvCxnSpPr>
      <xdr:spPr>
        <a:xfrm>
          <a:off x="9639300" y="13409168"/>
          <a:ext cx="8382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36068</xdr:rowOff>
    </xdr:from>
    <xdr:to>
      <xdr:col>50</xdr:col>
      <xdr:colOff>114300</xdr:colOff>
      <xdr:row>78</xdr:row>
      <xdr:rowOff>79959</xdr:rowOff>
    </xdr:to>
    <xdr:cxnSp macro="">
      <xdr:nvCxnSpPr>
        <xdr:cNvPr id="405" name="直線コネクタ 404"/>
        <xdr:cNvCxnSpPr/>
      </xdr:nvCxnSpPr>
      <xdr:spPr>
        <a:xfrm flipV="1">
          <a:off x="8750300" y="13409168"/>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79959</xdr:rowOff>
    </xdr:from>
    <xdr:to>
      <xdr:col>45</xdr:col>
      <xdr:colOff>177800</xdr:colOff>
      <xdr:row>78</xdr:row>
      <xdr:rowOff>129680</xdr:rowOff>
    </xdr:to>
    <xdr:cxnSp macro="">
      <xdr:nvCxnSpPr>
        <xdr:cNvPr id="408" name="直線コネクタ 407"/>
        <xdr:cNvCxnSpPr/>
      </xdr:nvCxnSpPr>
      <xdr:spPr>
        <a:xfrm flipV="1">
          <a:off x="7861300" y="13453059"/>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96876</xdr:rowOff>
    </xdr:from>
    <xdr:to>
      <xdr:col>41</xdr:col>
      <xdr:colOff>50800</xdr:colOff>
      <xdr:row>78</xdr:row>
      <xdr:rowOff>129680</xdr:rowOff>
    </xdr:to>
    <xdr:cxnSp macro="">
      <xdr:nvCxnSpPr>
        <xdr:cNvPr id="411" name="直線コネクタ 410"/>
        <xdr:cNvCxnSpPr/>
      </xdr:nvCxnSpPr>
      <xdr:spPr>
        <a:xfrm>
          <a:off x="6972300" y="13469976"/>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394</xdr:rowOff>
    </xdr:from>
    <xdr:to>
      <xdr:col>55</xdr:col>
      <xdr:colOff>50800</xdr:colOff>
      <xdr:row>78</xdr:row>
      <xdr:rowOff>101994</xdr:rowOff>
    </xdr:to>
    <xdr:sp macro="" textlink="">
      <xdr:nvSpPr>
        <xdr:cNvPr id="421" name="楕円 420"/>
        <xdr:cNvSpPr/>
      </xdr:nvSpPr>
      <xdr:spPr>
        <a:xfrm>
          <a:off x="10426700" y="133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150271</xdr:rowOff>
    </xdr:from>
    <xdr:ext cx="469744" cy="259045"/>
    <xdr:sp macro="" textlink="">
      <xdr:nvSpPr>
        <xdr:cNvPr id="422" name="商工費該当値テキスト"/>
        <xdr:cNvSpPr txBox="1"/>
      </xdr:nvSpPr>
      <xdr:spPr>
        <a:xfrm>
          <a:off x="10528300" y="133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156718</xdr:rowOff>
    </xdr:from>
    <xdr:to>
      <xdr:col>50</xdr:col>
      <xdr:colOff>165100</xdr:colOff>
      <xdr:row>78</xdr:row>
      <xdr:rowOff>86868</xdr:rowOff>
    </xdr:to>
    <xdr:sp macro="" textlink="">
      <xdr:nvSpPr>
        <xdr:cNvPr id="423" name="楕円 422"/>
        <xdr:cNvSpPr/>
      </xdr:nvSpPr>
      <xdr:spPr>
        <a:xfrm>
          <a:off x="9588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77995</xdr:rowOff>
    </xdr:from>
    <xdr:ext cx="469744" cy="259045"/>
    <xdr:sp macro="" textlink="">
      <xdr:nvSpPr>
        <xdr:cNvPr id="424" name="テキスト ボックス 423"/>
        <xdr:cNvSpPr txBox="1"/>
      </xdr:nvSpPr>
      <xdr:spPr>
        <a:xfrm>
          <a:off x="9404428"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29159</xdr:rowOff>
    </xdr:from>
    <xdr:to>
      <xdr:col>46</xdr:col>
      <xdr:colOff>38100</xdr:colOff>
      <xdr:row>78</xdr:row>
      <xdr:rowOff>130759</xdr:rowOff>
    </xdr:to>
    <xdr:sp macro="" textlink="">
      <xdr:nvSpPr>
        <xdr:cNvPr id="425" name="楕円 424"/>
        <xdr:cNvSpPr/>
      </xdr:nvSpPr>
      <xdr:spPr>
        <a:xfrm>
          <a:off x="8699500" y="134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121886</xdr:rowOff>
    </xdr:from>
    <xdr:ext cx="469744" cy="259045"/>
    <xdr:sp macro="" textlink="">
      <xdr:nvSpPr>
        <xdr:cNvPr id="426" name="テキスト ボックス 425"/>
        <xdr:cNvSpPr txBox="1"/>
      </xdr:nvSpPr>
      <xdr:spPr>
        <a:xfrm>
          <a:off x="8515428" y="1349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78880</xdr:rowOff>
    </xdr:from>
    <xdr:to>
      <xdr:col>41</xdr:col>
      <xdr:colOff>101600</xdr:colOff>
      <xdr:row>79</xdr:row>
      <xdr:rowOff>9030</xdr:rowOff>
    </xdr:to>
    <xdr:sp macro="" textlink="">
      <xdr:nvSpPr>
        <xdr:cNvPr id="427" name="楕円 426"/>
        <xdr:cNvSpPr/>
      </xdr:nvSpPr>
      <xdr:spPr>
        <a:xfrm>
          <a:off x="7810500" y="134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157</xdr:rowOff>
    </xdr:from>
    <xdr:ext cx="469744" cy="259045"/>
    <xdr:sp macro="" textlink="">
      <xdr:nvSpPr>
        <xdr:cNvPr id="428" name="テキスト ボックス 427"/>
        <xdr:cNvSpPr txBox="1"/>
      </xdr:nvSpPr>
      <xdr:spPr>
        <a:xfrm>
          <a:off x="7626428" y="135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46076</xdr:rowOff>
    </xdr:from>
    <xdr:to>
      <xdr:col>36</xdr:col>
      <xdr:colOff>165100</xdr:colOff>
      <xdr:row>78</xdr:row>
      <xdr:rowOff>147676</xdr:rowOff>
    </xdr:to>
    <xdr:sp macro="" textlink="">
      <xdr:nvSpPr>
        <xdr:cNvPr id="429" name="楕円 428"/>
        <xdr:cNvSpPr/>
      </xdr:nvSpPr>
      <xdr:spPr>
        <a:xfrm>
          <a:off x="6921500" y="134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138803</xdr:rowOff>
    </xdr:from>
    <xdr:ext cx="469744" cy="259045"/>
    <xdr:sp macro="" textlink="">
      <xdr:nvSpPr>
        <xdr:cNvPr id="430" name="テキスト ボックス 429"/>
        <xdr:cNvSpPr txBox="1"/>
      </xdr:nvSpPr>
      <xdr:spPr>
        <a:xfrm>
          <a:off x="6737428" y="135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126222</xdr:rowOff>
    </xdr:from>
    <xdr:to>
      <xdr:col>55</xdr:col>
      <xdr:colOff>0</xdr:colOff>
      <xdr:row>97</xdr:row>
      <xdr:rowOff>58931</xdr:rowOff>
    </xdr:to>
    <xdr:cxnSp macro="">
      <xdr:nvCxnSpPr>
        <xdr:cNvPr id="457" name="直線コネクタ 456"/>
        <xdr:cNvCxnSpPr/>
      </xdr:nvCxnSpPr>
      <xdr:spPr>
        <a:xfrm flipV="1">
          <a:off x="9639300" y="16413972"/>
          <a:ext cx="838200" cy="27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58931</xdr:rowOff>
    </xdr:from>
    <xdr:to>
      <xdr:col>50</xdr:col>
      <xdr:colOff>114300</xdr:colOff>
      <xdr:row>97</xdr:row>
      <xdr:rowOff>111162</xdr:rowOff>
    </xdr:to>
    <xdr:cxnSp macro="">
      <xdr:nvCxnSpPr>
        <xdr:cNvPr id="460" name="直線コネクタ 459"/>
        <xdr:cNvCxnSpPr/>
      </xdr:nvCxnSpPr>
      <xdr:spPr>
        <a:xfrm flipV="1">
          <a:off x="8750300" y="16689581"/>
          <a:ext cx="889000" cy="5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103370</xdr:rowOff>
    </xdr:from>
    <xdr:to>
      <xdr:col>45</xdr:col>
      <xdr:colOff>177800</xdr:colOff>
      <xdr:row>97</xdr:row>
      <xdr:rowOff>111162</xdr:rowOff>
    </xdr:to>
    <xdr:cxnSp macro="">
      <xdr:nvCxnSpPr>
        <xdr:cNvPr id="463" name="直線コネクタ 462"/>
        <xdr:cNvCxnSpPr/>
      </xdr:nvCxnSpPr>
      <xdr:spPr>
        <a:xfrm>
          <a:off x="7861300" y="16734020"/>
          <a:ext cx="889000" cy="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164679</xdr:rowOff>
    </xdr:from>
    <xdr:ext cx="534377" cy="259045"/>
    <xdr:sp macro="" textlink="">
      <xdr:nvSpPr>
        <xdr:cNvPr id="465" name="テキスト ボックス 464"/>
        <xdr:cNvSpPr txBox="1"/>
      </xdr:nvSpPr>
      <xdr:spPr>
        <a:xfrm>
          <a:off x="8483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103370</xdr:rowOff>
    </xdr:from>
    <xdr:to>
      <xdr:col>41</xdr:col>
      <xdr:colOff>50800</xdr:colOff>
      <xdr:row>97</xdr:row>
      <xdr:rowOff>161892</xdr:rowOff>
    </xdr:to>
    <xdr:cxnSp macro="">
      <xdr:nvCxnSpPr>
        <xdr:cNvPr id="466" name="直線コネクタ 465"/>
        <xdr:cNvCxnSpPr/>
      </xdr:nvCxnSpPr>
      <xdr:spPr>
        <a:xfrm flipV="1">
          <a:off x="6972300" y="16734020"/>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75422</xdr:rowOff>
    </xdr:from>
    <xdr:to>
      <xdr:col>55</xdr:col>
      <xdr:colOff>50800</xdr:colOff>
      <xdr:row>96</xdr:row>
      <xdr:rowOff>5572</xdr:rowOff>
    </xdr:to>
    <xdr:sp macro="" textlink="">
      <xdr:nvSpPr>
        <xdr:cNvPr id="476" name="楕円 475"/>
        <xdr:cNvSpPr/>
      </xdr:nvSpPr>
      <xdr:spPr>
        <a:xfrm>
          <a:off x="10426700" y="1636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98299</xdr:rowOff>
    </xdr:from>
    <xdr:ext cx="599010" cy="259045"/>
    <xdr:sp macro="" textlink="">
      <xdr:nvSpPr>
        <xdr:cNvPr id="477" name="土木費該当値テキスト"/>
        <xdr:cNvSpPr txBox="1"/>
      </xdr:nvSpPr>
      <xdr:spPr>
        <a:xfrm>
          <a:off x="10528300" y="1621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8131</xdr:rowOff>
    </xdr:from>
    <xdr:to>
      <xdr:col>50</xdr:col>
      <xdr:colOff>165100</xdr:colOff>
      <xdr:row>97</xdr:row>
      <xdr:rowOff>109731</xdr:rowOff>
    </xdr:to>
    <xdr:sp macro="" textlink="">
      <xdr:nvSpPr>
        <xdr:cNvPr id="478" name="楕円 477"/>
        <xdr:cNvSpPr/>
      </xdr:nvSpPr>
      <xdr:spPr>
        <a:xfrm>
          <a:off x="9588500" y="166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126258</xdr:rowOff>
    </xdr:from>
    <xdr:ext cx="534377" cy="259045"/>
    <xdr:sp macro="" textlink="">
      <xdr:nvSpPr>
        <xdr:cNvPr id="479" name="テキスト ボックス 478"/>
        <xdr:cNvSpPr txBox="1"/>
      </xdr:nvSpPr>
      <xdr:spPr>
        <a:xfrm>
          <a:off x="9372111" y="1641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60362</xdr:rowOff>
    </xdr:from>
    <xdr:to>
      <xdr:col>46</xdr:col>
      <xdr:colOff>38100</xdr:colOff>
      <xdr:row>97</xdr:row>
      <xdr:rowOff>161962</xdr:rowOff>
    </xdr:to>
    <xdr:sp macro="" textlink="">
      <xdr:nvSpPr>
        <xdr:cNvPr id="480" name="楕円 479"/>
        <xdr:cNvSpPr/>
      </xdr:nvSpPr>
      <xdr:spPr>
        <a:xfrm>
          <a:off x="8699500" y="1669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7039</xdr:rowOff>
    </xdr:from>
    <xdr:ext cx="534377" cy="259045"/>
    <xdr:sp macro="" textlink="">
      <xdr:nvSpPr>
        <xdr:cNvPr id="481" name="テキスト ボックス 480"/>
        <xdr:cNvSpPr txBox="1"/>
      </xdr:nvSpPr>
      <xdr:spPr>
        <a:xfrm>
          <a:off x="8483111" y="1646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52570</xdr:rowOff>
    </xdr:from>
    <xdr:to>
      <xdr:col>41</xdr:col>
      <xdr:colOff>101600</xdr:colOff>
      <xdr:row>97</xdr:row>
      <xdr:rowOff>154170</xdr:rowOff>
    </xdr:to>
    <xdr:sp macro="" textlink="">
      <xdr:nvSpPr>
        <xdr:cNvPr id="482" name="楕円 481"/>
        <xdr:cNvSpPr/>
      </xdr:nvSpPr>
      <xdr:spPr>
        <a:xfrm>
          <a:off x="7810500" y="166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145297</xdr:rowOff>
    </xdr:from>
    <xdr:ext cx="534377" cy="259045"/>
    <xdr:sp macro="" textlink="">
      <xdr:nvSpPr>
        <xdr:cNvPr id="483" name="テキスト ボックス 482"/>
        <xdr:cNvSpPr txBox="1"/>
      </xdr:nvSpPr>
      <xdr:spPr>
        <a:xfrm>
          <a:off x="7594111" y="167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111092</xdr:rowOff>
    </xdr:from>
    <xdr:to>
      <xdr:col>36</xdr:col>
      <xdr:colOff>165100</xdr:colOff>
      <xdr:row>98</xdr:row>
      <xdr:rowOff>41242</xdr:rowOff>
    </xdr:to>
    <xdr:sp macro="" textlink="">
      <xdr:nvSpPr>
        <xdr:cNvPr id="484" name="楕円 483"/>
        <xdr:cNvSpPr/>
      </xdr:nvSpPr>
      <xdr:spPr>
        <a:xfrm>
          <a:off x="6921500" y="167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32369</xdr:rowOff>
    </xdr:from>
    <xdr:ext cx="534377" cy="259045"/>
    <xdr:sp macro="" textlink="">
      <xdr:nvSpPr>
        <xdr:cNvPr id="485" name="テキスト ボックス 484"/>
        <xdr:cNvSpPr txBox="1"/>
      </xdr:nvSpPr>
      <xdr:spPr>
        <a:xfrm>
          <a:off x="6705111" y="168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49952</xdr:rowOff>
    </xdr:from>
    <xdr:to>
      <xdr:col>85</xdr:col>
      <xdr:colOff>127000</xdr:colOff>
      <xdr:row>38</xdr:row>
      <xdr:rowOff>90963</xdr:rowOff>
    </xdr:to>
    <xdr:cxnSp macro="">
      <xdr:nvCxnSpPr>
        <xdr:cNvPr id="513" name="直線コネクタ 512"/>
        <xdr:cNvCxnSpPr/>
      </xdr:nvCxnSpPr>
      <xdr:spPr>
        <a:xfrm flipV="1">
          <a:off x="15481300" y="6565052"/>
          <a:ext cx="838200" cy="4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35641</xdr:rowOff>
    </xdr:from>
    <xdr:to>
      <xdr:col>81</xdr:col>
      <xdr:colOff>50800</xdr:colOff>
      <xdr:row>38</xdr:row>
      <xdr:rowOff>90963</xdr:rowOff>
    </xdr:to>
    <xdr:cxnSp macro="">
      <xdr:nvCxnSpPr>
        <xdr:cNvPr id="516" name="直線コネクタ 515"/>
        <xdr:cNvCxnSpPr/>
      </xdr:nvCxnSpPr>
      <xdr:spPr>
        <a:xfrm>
          <a:off x="14592300" y="6550741"/>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20782</xdr:rowOff>
    </xdr:from>
    <xdr:to>
      <xdr:col>76</xdr:col>
      <xdr:colOff>114300</xdr:colOff>
      <xdr:row>38</xdr:row>
      <xdr:rowOff>35641</xdr:rowOff>
    </xdr:to>
    <xdr:cxnSp macro="">
      <xdr:nvCxnSpPr>
        <xdr:cNvPr id="519" name="直線コネクタ 518"/>
        <xdr:cNvCxnSpPr/>
      </xdr:nvCxnSpPr>
      <xdr:spPr>
        <a:xfrm>
          <a:off x="13703300" y="6192982"/>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151587</xdr:rowOff>
    </xdr:from>
    <xdr:to>
      <xdr:col>71</xdr:col>
      <xdr:colOff>177800</xdr:colOff>
      <xdr:row>36</xdr:row>
      <xdr:rowOff>20782</xdr:rowOff>
    </xdr:to>
    <xdr:cxnSp macro="">
      <xdr:nvCxnSpPr>
        <xdr:cNvPr id="522" name="直線コネクタ 521"/>
        <xdr:cNvCxnSpPr/>
      </xdr:nvCxnSpPr>
      <xdr:spPr>
        <a:xfrm>
          <a:off x="12814300" y="6152337"/>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4" name="テキスト ボックス 523"/>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6" name="テキスト ボックス 525"/>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170602</xdr:rowOff>
    </xdr:from>
    <xdr:to>
      <xdr:col>85</xdr:col>
      <xdr:colOff>177800</xdr:colOff>
      <xdr:row>38</xdr:row>
      <xdr:rowOff>100752</xdr:rowOff>
    </xdr:to>
    <xdr:sp macro="" textlink="">
      <xdr:nvSpPr>
        <xdr:cNvPr id="532" name="楕円 531"/>
        <xdr:cNvSpPr/>
      </xdr:nvSpPr>
      <xdr:spPr>
        <a:xfrm>
          <a:off x="16268700" y="651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149029</xdr:rowOff>
    </xdr:from>
    <xdr:ext cx="534377" cy="259045"/>
    <xdr:sp macro="" textlink="">
      <xdr:nvSpPr>
        <xdr:cNvPr id="533" name="消防費該当値テキスト"/>
        <xdr:cNvSpPr txBox="1"/>
      </xdr:nvSpPr>
      <xdr:spPr>
        <a:xfrm>
          <a:off x="16370300" y="649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40163</xdr:rowOff>
    </xdr:from>
    <xdr:to>
      <xdr:col>81</xdr:col>
      <xdr:colOff>101600</xdr:colOff>
      <xdr:row>38</xdr:row>
      <xdr:rowOff>141763</xdr:rowOff>
    </xdr:to>
    <xdr:sp macro="" textlink="">
      <xdr:nvSpPr>
        <xdr:cNvPr id="534" name="楕円 533"/>
        <xdr:cNvSpPr/>
      </xdr:nvSpPr>
      <xdr:spPr>
        <a:xfrm>
          <a:off x="15430500" y="65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132890</xdr:rowOff>
    </xdr:from>
    <xdr:ext cx="534377" cy="259045"/>
    <xdr:sp macro="" textlink="">
      <xdr:nvSpPr>
        <xdr:cNvPr id="535" name="テキスト ボックス 534"/>
        <xdr:cNvSpPr txBox="1"/>
      </xdr:nvSpPr>
      <xdr:spPr>
        <a:xfrm>
          <a:off x="15214111" y="664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156291</xdr:rowOff>
    </xdr:from>
    <xdr:to>
      <xdr:col>76</xdr:col>
      <xdr:colOff>165100</xdr:colOff>
      <xdr:row>38</xdr:row>
      <xdr:rowOff>86441</xdr:rowOff>
    </xdr:to>
    <xdr:sp macro="" textlink="">
      <xdr:nvSpPr>
        <xdr:cNvPr id="536" name="楕円 535"/>
        <xdr:cNvSpPr/>
      </xdr:nvSpPr>
      <xdr:spPr>
        <a:xfrm>
          <a:off x="14541500" y="649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77568</xdr:rowOff>
    </xdr:from>
    <xdr:ext cx="534377" cy="259045"/>
    <xdr:sp macro="" textlink="">
      <xdr:nvSpPr>
        <xdr:cNvPr id="537" name="テキスト ボックス 536"/>
        <xdr:cNvSpPr txBox="1"/>
      </xdr:nvSpPr>
      <xdr:spPr>
        <a:xfrm>
          <a:off x="14325111" y="659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141432</xdr:rowOff>
    </xdr:from>
    <xdr:to>
      <xdr:col>72</xdr:col>
      <xdr:colOff>38100</xdr:colOff>
      <xdr:row>36</xdr:row>
      <xdr:rowOff>71582</xdr:rowOff>
    </xdr:to>
    <xdr:sp macro="" textlink="">
      <xdr:nvSpPr>
        <xdr:cNvPr id="538" name="楕円 537"/>
        <xdr:cNvSpPr/>
      </xdr:nvSpPr>
      <xdr:spPr>
        <a:xfrm>
          <a:off x="13652500" y="61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88109</xdr:rowOff>
    </xdr:from>
    <xdr:ext cx="534377" cy="259045"/>
    <xdr:sp macro="" textlink="">
      <xdr:nvSpPr>
        <xdr:cNvPr id="539" name="テキスト ボックス 538"/>
        <xdr:cNvSpPr txBox="1"/>
      </xdr:nvSpPr>
      <xdr:spPr>
        <a:xfrm>
          <a:off x="13436111" y="59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100787</xdr:rowOff>
    </xdr:from>
    <xdr:to>
      <xdr:col>67</xdr:col>
      <xdr:colOff>101600</xdr:colOff>
      <xdr:row>36</xdr:row>
      <xdr:rowOff>30937</xdr:rowOff>
    </xdr:to>
    <xdr:sp macro="" textlink="">
      <xdr:nvSpPr>
        <xdr:cNvPr id="540" name="楕円 539"/>
        <xdr:cNvSpPr/>
      </xdr:nvSpPr>
      <xdr:spPr>
        <a:xfrm>
          <a:off x="12763500" y="610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47464</xdr:rowOff>
    </xdr:from>
    <xdr:ext cx="534377" cy="259045"/>
    <xdr:sp macro="" textlink="">
      <xdr:nvSpPr>
        <xdr:cNvPr id="541" name="テキスト ボックス 540"/>
        <xdr:cNvSpPr txBox="1"/>
      </xdr:nvSpPr>
      <xdr:spPr>
        <a:xfrm>
          <a:off x="12547111" y="587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79898</xdr:rowOff>
    </xdr:from>
    <xdr:to>
      <xdr:col>85</xdr:col>
      <xdr:colOff>127000</xdr:colOff>
      <xdr:row>56</xdr:row>
      <xdr:rowOff>2334</xdr:rowOff>
    </xdr:to>
    <xdr:cxnSp macro="">
      <xdr:nvCxnSpPr>
        <xdr:cNvPr id="569" name="直線コネクタ 568"/>
        <xdr:cNvCxnSpPr/>
      </xdr:nvCxnSpPr>
      <xdr:spPr>
        <a:xfrm flipV="1">
          <a:off x="15481300" y="9509648"/>
          <a:ext cx="838200" cy="9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0"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2334</xdr:rowOff>
    </xdr:from>
    <xdr:to>
      <xdr:col>81</xdr:col>
      <xdr:colOff>50800</xdr:colOff>
      <xdr:row>57</xdr:row>
      <xdr:rowOff>50706</xdr:rowOff>
    </xdr:to>
    <xdr:cxnSp macro="">
      <xdr:nvCxnSpPr>
        <xdr:cNvPr id="572" name="直線コネクタ 571"/>
        <xdr:cNvCxnSpPr/>
      </xdr:nvCxnSpPr>
      <xdr:spPr>
        <a:xfrm flipV="1">
          <a:off x="14592300" y="9603534"/>
          <a:ext cx="889000" cy="21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4" name="テキスト ボックス 573"/>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33584</xdr:rowOff>
    </xdr:from>
    <xdr:to>
      <xdr:col>76</xdr:col>
      <xdr:colOff>114300</xdr:colOff>
      <xdr:row>57</xdr:row>
      <xdr:rowOff>50706</xdr:rowOff>
    </xdr:to>
    <xdr:cxnSp macro="">
      <xdr:nvCxnSpPr>
        <xdr:cNvPr id="575" name="直線コネクタ 574"/>
        <xdr:cNvCxnSpPr/>
      </xdr:nvCxnSpPr>
      <xdr:spPr>
        <a:xfrm>
          <a:off x="13703300" y="9463334"/>
          <a:ext cx="889000" cy="3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33584</xdr:rowOff>
    </xdr:from>
    <xdr:to>
      <xdr:col>71</xdr:col>
      <xdr:colOff>177800</xdr:colOff>
      <xdr:row>55</xdr:row>
      <xdr:rowOff>122761</xdr:rowOff>
    </xdr:to>
    <xdr:cxnSp macro="">
      <xdr:nvCxnSpPr>
        <xdr:cNvPr id="578" name="直線コネクタ 577"/>
        <xdr:cNvCxnSpPr/>
      </xdr:nvCxnSpPr>
      <xdr:spPr>
        <a:xfrm flipV="1">
          <a:off x="12814300" y="9463334"/>
          <a:ext cx="889000" cy="8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90804</xdr:rowOff>
    </xdr:from>
    <xdr:ext cx="534377" cy="259045"/>
    <xdr:sp macro="" textlink="">
      <xdr:nvSpPr>
        <xdr:cNvPr id="580" name="テキスト ボックス 579"/>
        <xdr:cNvSpPr txBox="1"/>
      </xdr:nvSpPr>
      <xdr:spPr>
        <a:xfrm>
          <a:off x="13436111" y="95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29098</xdr:rowOff>
    </xdr:from>
    <xdr:to>
      <xdr:col>85</xdr:col>
      <xdr:colOff>177800</xdr:colOff>
      <xdr:row>55</xdr:row>
      <xdr:rowOff>130698</xdr:rowOff>
    </xdr:to>
    <xdr:sp macro="" textlink="">
      <xdr:nvSpPr>
        <xdr:cNvPr id="588" name="楕円 587"/>
        <xdr:cNvSpPr/>
      </xdr:nvSpPr>
      <xdr:spPr>
        <a:xfrm>
          <a:off x="16268700" y="94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51975</xdr:rowOff>
    </xdr:from>
    <xdr:ext cx="534377" cy="259045"/>
    <xdr:sp macro="" textlink="">
      <xdr:nvSpPr>
        <xdr:cNvPr id="589" name="教育費該当値テキスト"/>
        <xdr:cNvSpPr txBox="1"/>
      </xdr:nvSpPr>
      <xdr:spPr>
        <a:xfrm>
          <a:off x="16370300" y="931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122984</xdr:rowOff>
    </xdr:from>
    <xdr:to>
      <xdr:col>81</xdr:col>
      <xdr:colOff>101600</xdr:colOff>
      <xdr:row>56</xdr:row>
      <xdr:rowOff>53134</xdr:rowOff>
    </xdr:to>
    <xdr:sp macro="" textlink="">
      <xdr:nvSpPr>
        <xdr:cNvPr id="590" name="楕円 589"/>
        <xdr:cNvSpPr/>
      </xdr:nvSpPr>
      <xdr:spPr>
        <a:xfrm>
          <a:off x="15430500" y="95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69661</xdr:rowOff>
    </xdr:from>
    <xdr:ext cx="534377" cy="259045"/>
    <xdr:sp macro="" textlink="">
      <xdr:nvSpPr>
        <xdr:cNvPr id="591" name="テキスト ボックス 590"/>
        <xdr:cNvSpPr txBox="1"/>
      </xdr:nvSpPr>
      <xdr:spPr>
        <a:xfrm>
          <a:off x="15214111" y="93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171356</xdr:rowOff>
    </xdr:from>
    <xdr:to>
      <xdr:col>76</xdr:col>
      <xdr:colOff>165100</xdr:colOff>
      <xdr:row>57</xdr:row>
      <xdr:rowOff>101506</xdr:rowOff>
    </xdr:to>
    <xdr:sp macro="" textlink="">
      <xdr:nvSpPr>
        <xdr:cNvPr id="592" name="楕円 591"/>
        <xdr:cNvSpPr/>
      </xdr:nvSpPr>
      <xdr:spPr>
        <a:xfrm>
          <a:off x="14541500" y="977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92633</xdr:rowOff>
    </xdr:from>
    <xdr:ext cx="534377" cy="259045"/>
    <xdr:sp macro="" textlink="">
      <xdr:nvSpPr>
        <xdr:cNvPr id="593" name="テキスト ボックス 592"/>
        <xdr:cNvSpPr txBox="1"/>
      </xdr:nvSpPr>
      <xdr:spPr>
        <a:xfrm>
          <a:off x="14325111" y="986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154234</xdr:rowOff>
    </xdr:from>
    <xdr:to>
      <xdr:col>72</xdr:col>
      <xdr:colOff>38100</xdr:colOff>
      <xdr:row>55</xdr:row>
      <xdr:rowOff>84384</xdr:rowOff>
    </xdr:to>
    <xdr:sp macro="" textlink="">
      <xdr:nvSpPr>
        <xdr:cNvPr id="594" name="楕円 593"/>
        <xdr:cNvSpPr/>
      </xdr:nvSpPr>
      <xdr:spPr>
        <a:xfrm>
          <a:off x="13652500" y="94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100911</xdr:rowOff>
    </xdr:from>
    <xdr:ext cx="534377" cy="259045"/>
    <xdr:sp macro="" textlink="">
      <xdr:nvSpPr>
        <xdr:cNvPr id="595" name="テキスト ボックス 594"/>
        <xdr:cNvSpPr txBox="1"/>
      </xdr:nvSpPr>
      <xdr:spPr>
        <a:xfrm>
          <a:off x="13436111" y="918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71961</xdr:rowOff>
    </xdr:from>
    <xdr:to>
      <xdr:col>67</xdr:col>
      <xdr:colOff>101600</xdr:colOff>
      <xdr:row>56</xdr:row>
      <xdr:rowOff>2111</xdr:rowOff>
    </xdr:to>
    <xdr:sp macro="" textlink="">
      <xdr:nvSpPr>
        <xdr:cNvPr id="596" name="楕円 595"/>
        <xdr:cNvSpPr/>
      </xdr:nvSpPr>
      <xdr:spPr>
        <a:xfrm>
          <a:off x="12763500" y="950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164688</xdr:rowOff>
    </xdr:from>
    <xdr:ext cx="534377" cy="259045"/>
    <xdr:sp macro="" textlink="">
      <xdr:nvSpPr>
        <xdr:cNvPr id="597" name="テキスト ボックス 596"/>
        <xdr:cNvSpPr txBox="1"/>
      </xdr:nvSpPr>
      <xdr:spPr>
        <a:xfrm>
          <a:off x="12547111" y="959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135382</xdr:rowOff>
    </xdr:from>
    <xdr:to>
      <xdr:col>85</xdr:col>
      <xdr:colOff>127000</xdr:colOff>
      <xdr:row>96</xdr:row>
      <xdr:rowOff>141999</xdr:rowOff>
    </xdr:to>
    <xdr:cxnSp macro="">
      <xdr:nvCxnSpPr>
        <xdr:cNvPr id="685" name="直線コネクタ 684"/>
        <xdr:cNvCxnSpPr/>
      </xdr:nvCxnSpPr>
      <xdr:spPr>
        <a:xfrm>
          <a:off x="15481300" y="16594582"/>
          <a:ext cx="8382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130848</xdr:rowOff>
    </xdr:from>
    <xdr:to>
      <xdr:col>81</xdr:col>
      <xdr:colOff>50800</xdr:colOff>
      <xdr:row>96</xdr:row>
      <xdr:rowOff>135382</xdr:rowOff>
    </xdr:to>
    <xdr:cxnSp macro="">
      <xdr:nvCxnSpPr>
        <xdr:cNvPr id="688" name="直線コネクタ 687"/>
        <xdr:cNvCxnSpPr/>
      </xdr:nvCxnSpPr>
      <xdr:spPr>
        <a:xfrm>
          <a:off x="14592300" y="16590048"/>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128219</xdr:rowOff>
    </xdr:from>
    <xdr:to>
      <xdr:col>76</xdr:col>
      <xdr:colOff>114300</xdr:colOff>
      <xdr:row>96</xdr:row>
      <xdr:rowOff>130848</xdr:rowOff>
    </xdr:to>
    <xdr:cxnSp macro="">
      <xdr:nvCxnSpPr>
        <xdr:cNvPr id="691" name="直線コネクタ 690"/>
        <xdr:cNvCxnSpPr/>
      </xdr:nvCxnSpPr>
      <xdr:spPr>
        <a:xfrm>
          <a:off x="13703300" y="1658741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128219</xdr:rowOff>
    </xdr:from>
    <xdr:to>
      <xdr:col>71</xdr:col>
      <xdr:colOff>177800</xdr:colOff>
      <xdr:row>96</xdr:row>
      <xdr:rowOff>130136</xdr:rowOff>
    </xdr:to>
    <xdr:cxnSp macro="">
      <xdr:nvCxnSpPr>
        <xdr:cNvPr id="694" name="直線コネクタ 693"/>
        <xdr:cNvCxnSpPr/>
      </xdr:nvCxnSpPr>
      <xdr:spPr>
        <a:xfrm flipV="1">
          <a:off x="12814300" y="16587419"/>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91199</xdr:rowOff>
    </xdr:from>
    <xdr:to>
      <xdr:col>85</xdr:col>
      <xdr:colOff>177800</xdr:colOff>
      <xdr:row>97</xdr:row>
      <xdr:rowOff>21349</xdr:rowOff>
    </xdr:to>
    <xdr:sp macro="" textlink="">
      <xdr:nvSpPr>
        <xdr:cNvPr id="704" name="楕円 703"/>
        <xdr:cNvSpPr/>
      </xdr:nvSpPr>
      <xdr:spPr>
        <a:xfrm>
          <a:off x="16268700" y="1655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69626</xdr:rowOff>
    </xdr:from>
    <xdr:ext cx="534377" cy="259045"/>
    <xdr:sp macro="" textlink="">
      <xdr:nvSpPr>
        <xdr:cNvPr id="705" name="公債費該当値テキスト"/>
        <xdr:cNvSpPr txBox="1"/>
      </xdr:nvSpPr>
      <xdr:spPr>
        <a:xfrm>
          <a:off x="16370300" y="16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84582</xdr:rowOff>
    </xdr:from>
    <xdr:to>
      <xdr:col>81</xdr:col>
      <xdr:colOff>101600</xdr:colOff>
      <xdr:row>97</xdr:row>
      <xdr:rowOff>14732</xdr:rowOff>
    </xdr:to>
    <xdr:sp macro="" textlink="">
      <xdr:nvSpPr>
        <xdr:cNvPr id="706" name="楕円 705"/>
        <xdr:cNvSpPr/>
      </xdr:nvSpPr>
      <xdr:spPr>
        <a:xfrm>
          <a:off x="15430500" y="165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5859</xdr:rowOff>
    </xdr:from>
    <xdr:ext cx="534377" cy="259045"/>
    <xdr:sp macro="" textlink="">
      <xdr:nvSpPr>
        <xdr:cNvPr id="707" name="テキスト ボックス 706"/>
        <xdr:cNvSpPr txBox="1"/>
      </xdr:nvSpPr>
      <xdr:spPr>
        <a:xfrm>
          <a:off x="15214111" y="166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80048</xdr:rowOff>
    </xdr:from>
    <xdr:to>
      <xdr:col>76</xdr:col>
      <xdr:colOff>165100</xdr:colOff>
      <xdr:row>97</xdr:row>
      <xdr:rowOff>10198</xdr:rowOff>
    </xdr:to>
    <xdr:sp macro="" textlink="">
      <xdr:nvSpPr>
        <xdr:cNvPr id="708" name="楕円 707"/>
        <xdr:cNvSpPr/>
      </xdr:nvSpPr>
      <xdr:spPr>
        <a:xfrm>
          <a:off x="14541500" y="165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1325</xdr:rowOff>
    </xdr:from>
    <xdr:ext cx="534377" cy="259045"/>
    <xdr:sp macro="" textlink="">
      <xdr:nvSpPr>
        <xdr:cNvPr id="709" name="テキスト ボックス 708"/>
        <xdr:cNvSpPr txBox="1"/>
      </xdr:nvSpPr>
      <xdr:spPr>
        <a:xfrm>
          <a:off x="14325111" y="166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77419</xdr:rowOff>
    </xdr:from>
    <xdr:to>
      <xdr:col>72</xdr:col>
      <xdr:colOff>38100</xdr:colOff>
      <xdr:row>97</xdr:row>
      <xdr:rowOff>7569</xdr:rowOff>
    </xdr:to>
    <xdr:sp macro="" textlink="">
      <xdr:nvSpPr>
        <xdr:cNvPr id="710" name="楕円 709"/>
        <xdr:cNvSpPr/>
      </xdr:nvSpPr>
      <xdr:spPr>
        <a:xfrm>
          <a:off x="13652500" y="1653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170146</xdr:rowOff>
    </xdr:from>
    <xdr:ext cx="534377" cy="259045"/>
    <xdr:sp macro="" textlink="">
      <xdr:nvSpPr>
        <xdr:cNvPr id="711" name="テキスト ボックス 710"/>
        <xdr:cNvSpPr txBox="1"/>
      </xdr:nvSpPr>
      <xdr:spPr>
        <a:xfrm>
          <a:off x="13436111" y="1662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79336</xdr:rowOff>
    </xdr:from>
    <xdr:to>
      <xdr:col>67</xdr:col>
      <xdr:colOff>101600</xdr:colOff>
      <xdr:row>97</xdr:row>
      <xdr:rowOff>9486</xdr:rowOff>
    </xdr:to>
    <xdr:sp macro="" textlink="">
      <xdr:nvSpPr>
        <xdr:cNvPr id="712" name="楕円 711"/>
        <xdr:cNvSpPr/>
      </xdr:nvSpPr>
      <xdr:spPr>
        <a:xfrm>
          <a:off x="12763500" y="165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613</xdr:rowOff>
    </xdr:from>
    <xdr:ext cx="534377" cy="259045"/>
    <xdr:sp macro="" textlink="">
      <xdr:nvSpPr>
        <xdr:cNvPr id="713" name="テキスト ボックス 712"/>
        <xdr:cNvSpPr txBox="1"/>
      </xdr:nvSpPr>
      <xdr:spPr>
        <a:xfrm>
          <a:off x="12547111" y="1663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ほぼすべての項目で類似団体と比較して一人当たりコストが低い状態となっている。</a:t>
          </a:r>
        </a:p>
        <a:p>
          <a:r>
            <a:rPr kumimoji="1" lang="ja-JP" altLang="en-US" sz="1300">
              <a:latin typeface="ＭＳ Ｐゴシック" panose="020B0600070205080204" pitchFamily="50" charset="-128"/>
              <a:ea typeface="ＭＳ Ｐゴシック" panose="020B0600070205080204" pitchFamily="50" charset="-128"/>
            </a:rPr>
            <a:t>民生費においては、人口の増加に伴い今後も児童福祉費や生活保護費の増加が見込まれているため、非常に厳しい財政運営となることが予想されている。</a:t>
          </a:r>
        </a:p>
        <a:p>
          <a:r>
            <a:rPr kumimoji="1" lang="ja-JP" altLang="en-US" sz="1300">
              <a:latin typeface="ＭＳ Ｐゴシック" panose="020B0600070205080204" pitchFamily="50" charset="-128"/>
              <a:ea typeface="ＭＳ Ｐゴシック" panose="020B0600070205080204" pitchFamily="50" charset="-128"/>
            </a:rPr>
            <a:t>土木費においては野々市中央地区整備事業や、西部中央土地区画整理事業、中林土地区画整理事業などの、大型事業の進捗により大幅な増加となった。</a:t>
          </a:r>
        </a:p>
        <a:p>
          <a:r>
            <a:rPr kumimoji="1" lang="ja-JP" altLang="en-US" sz="1300">
              <a:latin typeface="ＭＳ Ｐゴシック" panose="020B0600070205080204" pitchFamily="50" charset="-128"/>
              <a:ea typeface="ＭＳ Ｐゴシック" panose="020B0600070205080204" pitchFamily="50" charset="-128"/>
            </a:rPr>
            <a:t>教育費については、学校施設の老朽化に伴い大規模改造事業等を実施したことから、土木費と同様に類似団体より高い数値となっている。</a:t>
          </a:r>
        </a:p>
        <a:p>
          <a:r>
            <a:rPr kumimoji="1" lang="ja-JP" altLang="en-US" sz="1300">
              <a:latin typeface="ＭＳ Ｐゴシック" panose="020B0600070205080204" pitchFamily="50" charset="-128"/>
              <a:ea typeface="ＭＳ Ｐゴシック" panose="020B0600070205080204" pitchFamily="50" charset="-128"/>
            </a:rPr>
            <a:t>今後も公共施設等総合管理計画に基づく施設維持管理費の平準化や事業の取捨選択を徹底していくことにより経費の縮減に努めていく。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中央地区整備事業などの大型事業の進捗により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年連続で実質単年度収支は赤字となっている。財政調整基金の取り崩しにより実質収支は黒字となっているものの引き続き厳しい財政運営となることが予想される。</a:t>
          </a:r>
        </a:p>
        <a:p>
          <a:r>
            <a:rPr kumimoji="1" lang="ja-JP" altLang="en-US" sz="1400">
              <a:latin typeface="ＭＳ ゴシック" pitchFamily="49" charset="-128"/>
              <a:ea typeface="ＭＳ ゴシック" pitchFamily="49" charset="-128"/>
            </a:rPr>
            <a:t>　今後も、事業の見直し・統廃合など歳出の合理化等行財政改革を推進し、健全な行財政運営に努めていく。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石川県野々市市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年度も、すべての会計において黒字となっている。特に水道事業会計については、標準財政規模比も高く安定した経営状態といえる。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21808578</v>
      </c>
      <c r="BO4" s="410"/>
      <c r="BP4" s="410"/>
      <c r="BQ4" s="410"/>
      <c r="BR4" s="410"/>
      <c r="BS4" s="410"/>
      <c r="BT4" s="410"/>
      <c r="BU4" s="411"/>
      <c r="BV4" s="409">
        <v>18297718</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2.4</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21448277</v>
      </c>
      <c r="BO5" s="447"/>
      <c r="BP5" s="447"/>
      <c r="BQ5" s="447"/>
      <c r="BR5" s="447"/>
      <c r="BS5" s="447"/>
      <c r="BT5" s="447"/>
      <c r="BU5" s="448"/>
      <c r="BV5" s="446">
        <v>17795595</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93.9</v>
      </c>
      <c r="CU5" s="444"/>
      <c r="CV5" s="444"/>
      <c r="CW5" s="444"/>
      <c r="CX5" s="444"/>
      <c r="CY5" s="444"/>
      <c r="CZ5" s="444"/>
      <c r="DA5" s="445"/>
      <c r="DB5" s="443">
        <v>91</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360301</v>
      </c>
      <c r="BO6" s="447"/>
      <c r="BP6" s="447"/>
      <c r="BQ6" s="447"/>
      <c r="BR6" s="447"/>
      <c r="BS6" s="447"/>
      <c r="BT6" s="447"/>
      <c r="BU6" s="448"/>
      <c r="BV6" s="446">
        <v>502123</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100.4</v>
      </c>
      <c r="CU6" s="484"/>
      <c r="CV6" s="484"/>
      <c r="CW6" s="484"/>
      <c r="CX6" s="484"/>
      <c r="CY6" s="484"/>
      <c r="CZ6" s="484"/>
      <c r="DA6" s="485"/>
      <c r="DB6" s="483">
        <v>97</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107939</v>
      </c>
      <c r="BO7" s="447"/>
      <c r="BP7" s="447"/>
      <c r="BQ7" s="447"/>
      <c r="BR7" s="447"/>
      <c r="BS7" s="447"/>
      <c r="BT7" s="447"/>
      <c r="BU7" s="448"/>
      <c r="BV7" s="446">
        <v>165148</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10631869</v>
      </c>
      <c r="CU7" s="447"/>
      <c r="CV7" s="447"/>
      <c r="CW7" s="447"/>
      <c r="CX7" s="447"/>
      <c r="CY7" s="447"/>
      <c r="CZ7" s="447"/>
      <c r="DA7" s="448"/>
      <c r="DB7" s="446">
        <v>10531031</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252362</v>
      </c>
      <c r="BO8" s="447"/>
      <c r="BP8" s="447"/>
      <c r="BQ8" s="447"/>
      <c r="BR8" s="447"/>
      <c r="BS8" s="447"/>
      <c r="BT8" s="447"/>
      <c r="BU8" s="448"/>
      <c r="BV8" s="446">
        <v>336975</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0.83</v>
      </c>
      <c r="CU8" s="487"/>
      <c r="CV8" s="487"/>
      <c r="CW8" s="487"/>
      <c r="CX8" s="487"/>
      <c r="CY8" s="487"/>
      <c r="CZ8" s="487"/>
      <c r="DA8" s="488"/>
      <c r="DB8" s="486">
        <v>0.82</v>
      </c>
      <c r="DC8" s="487"/>
      <c r="DD8" s="487"/>
      <c r="DE8" s="487"/>
      <c r="DF8" s="487"/>
      <c r="DG8" s="487"/>
      <c r="DH8" s="487"/>
      <c r="DI8" s="488"/>
      <c r="DJ8" s="165"/>
      <c r="DK8" s="165"/>
      <c r="DL8" s="165"/>
      <c r="DM8" s="165"/>
      <c r="DN8" s="165"/>
      <c r="DO8" s="165"/>
    </row>
    <row r="9" spans="1:119" ht="18.75" customHeight="1" thickBot="1" x14ac:dyDescent="0.2">
      <c r="A9" s="166"/>
      <c r="B9" s="440" t="s">
        <v>103</v>
      </c>
      <c r="C9" s="441"/>
      <c r="D9" s="441"/>
      <c r="E9" s="441"/>
      <c r="F9" s="441"/>
      <c r="G9" s="441"/>
      <c r="H9" s="441"/>
      <c r="I9" s="441"/>
      <c r="J9" s="441"/>
      <c r="K9" s="489"/>
      <c r="L9" s="490" t="s">
        <v>104</v>
      </c>
      <c r="M9" s="491"/>
      <c r="N9" s="491"/>
      <c r="O9" s="491"/>
      <c r="P9" s="491"/>
      <c r="Q9" s="492"/>
      <c r="R9" s="493">
        <v>55099</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107</v>
      </c>
      <c r="AV9" s="479"/>
      <c r="AW9" s="479"/>
      <c r="AX9" s="479"/>
      <c r="AY9" s="480" t="s">
        <v>108</v>
      </c>
      <c r="AZ9" s="481"/>
      <c r="BA9" s="481"/>
      <c r="BB9" s="481"/>
      <c r="BC9" s="481"/>
      <c r="BD9" s="481"/>
      <c r="BE9" s="481"/>
      <c r="BF9" s="481"/>
      <c r="BG9" s="481"/>
      <c r="BH9" s="481"/>
      <c r="BI9" s="481"/>
      <c r="BJ9" s="481"/>
      <c r="BK9" s="481"/>
      <c r="BL9" s="481"/>
      <c r="BM9" s="482"/>
      <c r="BN9" s="446">
        <v>-84613</v>
      </c>
      <c r="BO9" s="447"/>
      <c r="BP9" s="447"/>
      <c r="BQ9" s="447"/>
      <c r="BR9" s="447"/>
      <c r="BS9" s="447"/>
      <c r="BT9" s="447"/>
      <c r="BU9" s="448"/>
      <c r="BV9" s="446">
        <v>53805</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13.8</v>
      </c>
      <c r="CU9" s="444"/>
      <c r="CV9" s="444"/>
      <c r="CW9" s="444"/>
      <c r="CX9" s="444"/>
      <c r="CY9" s="444"/>
      <c r="CZ9" s="444"/>
      <c r="DA9" s="445"/>
      <c r="DB9" s="443">
        <v>14.7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51885</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87</v>
      </c>
      <c r="AV10" s="479"/>
      <c r="AW10" s="479"/>
      <c r="AX10" s="479"/>
      <c r="AY10" s="480" t="s">
        <v>112</v>
      </c>
      <c r="AZ10" s="481"/>
      <c r="BA10" s="481"/>
      <c r="BB10" s="481"/>
      <c r="BC10" s="481"/>
      <c r="BD10" s="481"/>
      <c r="BE10" s="481"/>
      <c r="BF10" s="481"/>
      <c r="BG10" s="481"/>
      <c r="BH10" s="481"/>
      <c r="BI10" s="481"/>
      <c r="BJ10" s="481"/>
      <c r="BK10" s="481"/>
      <c r="BL10" s="481"/>
      <c r="BM10" s="482"/>
      <c r="BN10" s="446">
        <v>4686</v>
      </c>
      <c r="BO10" s="447"/>
      <c r="BP10" s="447"/>
      <c r="BQ10" s="447"/>
      <c r="BR10" s="447"/>
      <c r="BS10" s="447"/>
      <c r="BT10" s="447"/>
      <c r="BU10" s="448"/>
      <c r="BV10" s="446">
        <v>2981</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x14ac:dyDescent="0.15">
      <c r="A12" s="166"/>
      <c r="B12" s="506" t="s">
        <v>121</v>
      </c>
      <c r="C12" s="507"/>
      <c r="D12" s="507"/>
      <c r="E12" s="507"/>
      <c r="F12" s="507"/>
      <c r="G12" s="507"/>
      <c r="H12" s="507"/>
      <c r="I12" s="507"/>
      <c r="J12" s="507"/>
      <c r="K12" s="508"/>
      <c r="L12" s="515" t="s">
        <v>122</v>
      </c>
      <c r="M12" s="516"/>
      <c r="N12" s="516"/>
      <c r="O12" s="516"/>
      <c r="P12" s="516"/>
      <c r="Q12" s="517"/>
      <c r="R12" s="518">
        <v>52148</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87</v>
      </c>
      <c r="AV12" s="479"/>
      <c r="AW12" s="479"/>
      <c r="AX12" s="479"/>
      <c r="AY12" s="480" t="s">
        <v>126</v>
      </c>
      <c r="AZ12" s="481"/>
      <c r="BA12" s="481"/>
      <c r="BB12" s="481"/>
      <c r="BC12" s="481"/>
      <c r="BD12" s="481"/>
      <c r="BE12" s="481"/>
      <c r="BF12" s="481"/>
      <c r="BG12" s="481"/>
      <c r="BH12" s="481"/>
      <c r="BI12" s="481"/>
      <c r="BJ12" s="481"/>
      <c r="BK12" s="481"/>
      <c r="BL12" s="481"/>
      <c r="BM12" s="482"/>
      <c r="BN12" s="446">
        <v>550000</v>
      </c>
      <c r="BO12" s="447"/>
      <c r="BP12" s="447"/>
      <c r="BQ12" s="447"/>
      <c r="BR12" s="447"/>
      <c r="BS12" s="447"/>
      <c r="BT12" s="447"/>
      <c r="BU12" s="448"/>
      <c r="BV12" s="446">
        <v>115388</v>
      </c>
      <c r="BW12" s="447"/>
      <c r="BX12" s="447"/>
      <c r="BY12" s="447"/>
      <c r="BZ12" s="447"/>
      <c r="CA12" s="447"/>
      <c r="CB12" s="447"/>
      <c r="CC12" s="448"/>
      <c r="CD12" s="449" t="s">
        <v>127</v>
      </c>
      <c r="CE12" s="450"/>
      <c r="CF12" s="450"/>
      <c r="CG12" s="450"/>
      <c r="CH12" s="450"/>
      <c r="CI12" s="450"/>
      <c r="CJ12" s="450"/>
      <c r="CK12" s="450"/>
      <c r="CL12" s="450"/>
      <c r="CM12" s="450"/>
      <c r="CN12" s="450"/>
      <c r="CO12" s="450"/>
      <c r="CP12" s="450"/>
      <c r="CQ12" s="450"/>
      <c r="CR12" s="450"/>
      <c r="CS12" s="451"/>
      <c r="CT12" s="486" t="s">
        <v>128</v>
      </c>
      <c r="CU12" s="487"/>
      <c r="CV12" s="487"/>
      <c r="CW12" s="487"/>
      <c r="CX12" s="487"/>
      <c r="CY12" s="487"/>
      <c r="CZ12" s="487"/>
      <c r="DA12" s="488"/>
      <c r="DB12" s="486" t="s">
        <v>128</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129</v>
      </c>
      <c r="N13" s="535"/>
      <c r="O13" s="535"/>
      <c r="P13" s="535"/>
      <c r="Q13" s="536"/>
      <c r="R13" s="527">
        <v>51617</v>
      </c>
      <c r="S13" s="528"/>
      <c r="T13" s="528"/>
      <c r="U13" s="528"/>
      <c r="V13" s="529"/>
      <c r="W13" s="462" t="s">
        <v>130</v>
      </c>
      <c r="X13" s="463"/>
      <c r="Y13" s="463"/>
      <c r="Z13" s="463"/>
      <c r="AA13" s="463"/>
      <c r="AB13" s="453"/>
      <c r="AC13" s="497">
        <v>289</v>
      </c>
      <c r="AD13" s="498"/>
      <c r="AE13" s="498"/>
      <c r="AF13" s="498"/>
      <c r="AG13" s="537"/>
      <c r="AH13" s="497">
        <v>273</v>
      </c>
      <c r="AI13" s="498"/>
      <c r="AJ13" s="498"/>
      <c r="AK13" s="498"/>
      <c r="AL13" s="499"/>
      <c r="AM13" s="475" t="s">
        <v>131</v>
      </c>
      <c r="AN13" s="476"/>
      <c r="AO13" s="476"/>
      <c r="AP13" s="476"/>
      <c r="AQ13" s="476"/>
      <c r="AR13" s="476"/>
      <c r="AS13" s="476"/>
      <c r="AT13" s="477"/>
      <c r="AU13" s="478" t="s">
        <v>107</v>
      </c>
      <c r="AV13" s="479"/>
      <c r="AW13" s="479"/>
      <c r="AX13" s="479"/>
      <c r="AY13" s="480" t="s">
        <v>132</v>
      </c>
      <c r="AZ13" s="481"/>
      <c r="BA13" s="481"/>
      <c r="BB13" s="481"/>
      <c r="BC13" s="481"/>
      <c r="BD13" s="481"/>
      <c r="BE13" s="481"/>
      <c r="BF13" s="481"/>
      <c r="BG13" s="481"/>
      <c r="BH13" s="481"/>
      <c r="BI13" s="481"/>
      <c r="BJ13" s="481"/>
      <c r="BK13" s="481"/>
      <c r="BL13" s="481"/>
      <c r="BM13" s="482"/>
      <c r="BN13" s="446">
        <v>-629927</v>
      </c>
      <c r="BO13" s="447"/>
      <c r="BP13" s="447"/>
      <c r="BQ13" s="447"/>
      <c r="BR13" s="447"/>
      <c r="BS13" s="447"/>
      <c r="BT13" s="447"/>
      <c r="BU13" s="448"/>
      <c r="BV13" s="446">
        <v>-58602</v>
      </c>
      <c r="BW13" s="447"/>
      <c r="BX13" s="447"/>
      <c r="BY13" s="447"/>
      <c r="BZ13" s="447"/>
      <c r="CA13" s="447"/>
      <c r="CB13" s="447"/>
      <c r="CC13" s="448"/>
      <c r="CD13" s="449" t="s">
        <v>133</v>
      </c>
      <c r="CE13" s="450"/>
      <c r="CF13" s="450"/>
      <c r="CG13" s="450"/>
      <c r="CH13" s="450"/>
      <c r="CI13" s="450"/>
      <c r="CJ13" s="450"/>
      <c r="CK13" s="450"/>
      <c r="CL13" s="450"/>
      <c r="CM13" s="450"/>
      <c r="CN13" s="450"/>
      <c r="CO13" s="450"/>
      <c r="CP13" s="450"/>
      <c r="CQ13" s="450"/>
      <c r="CR13" s="450"/>
      <c r="CS13" s="451"/>
      <c r="CT13" s="443">
        <v>5.6</v>
      </c>
      <c r="CU13" s="444"/>
      <c r="CV13" s="444"/>
      <c r="CW13" s="444"/>
      <c r="CX13" s="444"/>
      <c r="CY13" s="444"/>
      <c r="CZ13" s="444"/>
      <c r="DA13" s="445"/>
      <c r="DB13" s="443">
        <v>5.5</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134</v>
      </c>
      <c r="M14" s="525"/>
      <c r="N14" s="525"/>
      <c r="O14" s="525"/>
      <c r="P14" s="525"/>
      <c r="Q14" s="526"/>
      <c r="R14" s="527">
        <v>51821</v>
      </c>
      <c r="S14" s="528"/>
      <c r="T14" s="528"/>
      <c r="U14" s="528"/>
      <c r="V14" s="529"/>
      <c r="W14" s="436"/>
      <c r="X14" s="437"/>
      <c r="Y14" s="437"/>
      <c r="Z14" s="437"/>
      <c r="AA14" s="437"/>
      <c r="AB14" s="426"/>
      <c r="AC14" s="530">
        <v>1.1000000000000001</v>
      </c>
      <c r="AD14" s="531"/>
      <c r="AE14" s="531"/>
      <c r="AF14" s="531"/>
      <c r="AG14" s="532"/>
      <c r="AH14" s="530">
        <v>1.1000000000000001</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135</v>
      </c>
      <c r="CE14" s="539"/>
      <c r="CF14" s="539"/>
      <c r="CG14" s="539"/>
      <c r="CH14" s="539"/>
      <c r="CI14" s="539"/>
      <c r="CJ14" s="539"/>
      <c r="CK14" s="539"/>
      <c r="CL14" s="539"/>
      <c r="CM14" s="539"/>
      <c r="CN14" s="539"/>
      <c r="CO14" s="539"/>
      <c r="CP14" s="539"/>
      <c r="CQ14" s="539"/>
      <c r="CR14" s="539"/>
      <c r="CS14" s="540"/>
      <c r="CT14" s="541">
        <v>33.700000000000003</v>
      </c>
      <c r="CU14" s="542"/>
      <c r="CV14" s="542"/>
      <c r="CW14" s="542"/>
      <c r="CX14" s="542"/>
      <c r="CY14" s="542"/>
      <c r="CZ14" s="542"/>
      <c r="DA14" s="543"/>
      <c r="DB14" s="541">
        <v>19.399999999999999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136</v>
      </c>
      <c r="N15" s="535"/>
      <c r="O15" s="535"/>
      <c r="P15" s="535"/>
      <c r="Q15" s="536"/>
      <c r="R15" s="527">
        <v>51355</v>
      </c>
      <c r="S15" s="528"/>
      <c r="T15" s="528"/>
      <c r="U15" s="528"/>
      <c r="V15" s="529"/>
      <c r="W15" s="462" t="s">
        <v>137</v>
      </c>
      <c r="X15" s="463"/>
      <c r="Y15" s="463"/>
      <c r="Z15" s="463"/>
      <c r="AA15" s="463"/>
      <c r="AB15" s="453"/>
      <c r="AC15" s="497">
        <v>7352</v>
      </c>
      <c r="AD15" s="498"/>
      <c r="AE15" s="498"/>
      <c r="AF15" s="498"/>
      <c r="AG15" s="537"/>
      <c r="AH15" s="497">
        <v>6802</v>
      </c>
      <c r="AI15" s="498"/>
      <c r="AJ15" s="498"/>
      <c r="AK15" s="498"/>
      <c r="AL15" s="499"/>
      <c r="AM15" s="475"/>
      <c r="AN15" s="476"/>
      <c r="AO15" s="476"/>
      <c r="AP15" s="476"/>
      <c r="AQ15" s="476"/>
      <c r="AR15" s="476"/>
      <c r="AS15" s="476"/>
      <c r="AT15" s="477"/>
      <c r="AU15" s="478"/>
      <c r="AV15" s="479"/>
      <c r="AW15" s="479"/>
      <c r="AX15" s="479"/>
      <c r="AY15" s="406" t="s">
        <v>138</v>
      </c>
      <c r="AZ15" s="407"/>
      <c r="BA15" s="407"/>
      <c r="BB15" s="407"/>
      <c r="BC15" s="407"/>
      <c r="BD15" s="407"/>
      <c r="BE15" s="407"/>
      <c r="BF15" s="407"/>
      <c r="BG15" s="407"/>
      <c r="BH15" s="407"/>
      <c r="BI15" s="407"/>
      <c r="BJ15" s="407"/>
      <c r="BK15" s="407"/>
      <c r="BL15" s="407"/>
      <c r="BM15" s="408"/>
      <c r="BN15" s="409">
        <v>6795819</v>
      </c>
      <c r="BO15" s="410"/>
      <c r="BP15" s="410"/>
      <c r="BQ15" s="410"/>
      <c r="BR15" s="410"/>
      <c r="BS15" s="410"/>
      <c r="BT15" s="410"/>
      <c r="BU15" s="411"/>
      <c r="BV15" s="409">
        <v>6655059</v>
      </c>
      <c r="BW15" s="410"/>
      <c r="BX15" s="410"/>
      <c r="BY15" s="410"/>
      <c r="BZ15" s="410"/>
      <c r="CA15" s="410"/>
      <c r="CB15" s="410"/>
      <c r="CC15" s="411"/>
      <c r="CD15" s="544" t="s">
        <v>139</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140</v>
      </c>
      <c r="M16" s="555"/>
      <c r="N16" s="555"/>
      <c r="O16" s="555"/>
      <c r="P16" s="555"/>
      <c r="Q16" s="556"/>
      <c r="R16" s="547" t="s">
        <v>141</v>
      </c>
      <c r="S16" s="548"/>
      <c r="T16" s="548"/>
      <c r="U16" s="548"/>
      <c r="V16" s="549"/>
      <c r="W16" s="436"/>
      <c r="X16" s="437"/>
      <c r="Y16" s="437"/>
      <c r="Z16" s="437"/>
      <c r="AA16" s="437"/>
      <c r="AB16" s="426"/>
      <c r="AC16" s="530">
        <v>28.2</v>
      </c>
      <c r="AD16" s="531"/>
      <c r="AE16" s="531"/>
      <c r="AF16" s="531"/>
      <c r="AG16" s="532"/>
      <c r="AH16" s="530">
        <v>27.4</v>
      </c>
      <c r="AI16" s="531"/>
      <c r="AJ16" s="531"/>
      <c r="AK16" s="531"/>
      <c r="AL16" s="533"/>
      <c r="AM16" s="475"/>
      <c r="AN16" s="476"/>
      <c r="AO16" s="476"/>
      <c r="AP16" s="476"/>
      <c r="AQ16" s="476"/>
      <c r="AR16" s="476"/>
      <c r="AS16" s="476"/>
      <c r="AT16" s="477"/>
      <c r="AU16" s="478"/>
      <c r="AV16" s="479"/>
      <c r="AW16" s="479"/>
      <c r="AX16" s="479"/>
      <c r="AY16" s="480" t="s">
        <v>142</v>
      </c>
      <c r="AZ16" s="481"/>
      <c r="BA16" s="481"/>
      <c r="BB16" s="481"/>
      <c r="BC16" s="481"/>
      <c r="BD16" s="481"/>
      <c r="BE16" s="481"/>
      <c r="BF16" s="481"/>
      <c r="BG16" s="481"/>
      <c r="BH16" s="481"/>
      <c r="BI16" s="481"/>
      <c r="BJ16" s="481"/>
      <c r="BK16" s="481"/>
      <c r="BL16" s="481"/>
      <c r="BM16" s="482"/>
      <c r="BN16" s="446">
        <v>8071984</v>
      </c>
      <c r="BO16" s="447"/>
      <c r="BP16" s="447"/>
      <c r="BQ16" s="447"/>
      <c r="BR16" s="447"/>
      <c r="BS16" s="447"/>
      <c r="BT16" s="447"/>
      <c r="BU16" s="448"/>
      <c r="BV16" s="446">
        <v>8027227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143</v>
      </c>
      <c r="N17" s="551"/>
      <c r="O17" s="551"/>
      <c r="P17" s="551"/>
      <c r="Q17" s="552"/>
      <c r="R17" s="547" t="s">
        <v>144</v>
      </c>
      <c r="S17" s="548"/>
      <c r="T17" s="548"/>
      <c r="U17" s="548"/>
      <c r="V17" s="549"/>
      <c r="W17" s="462" t="s">
        <v>145</v>
      </c>
      <c r="X17" s="463"/>
      <c r="Y17" s="463"/>
      <c r="Z17" s="463"/>
      <c r="AA17" s="463"/>
      <c r="AB17" s="453"/>
      <c r="AC17" s="497">
        <v>18411</v>
      </c>
      <c r="AD17" s="498"/>
      <c r="AE17" s="498"/>
      <c r="AF17" s="498"/>
      <c r="AG17" s="537"/>
      <c r="AH17" s="497">
        <v>17718</v>
      </c>
      <c r="AI17" s="498"/>
      <c r="AJ17" s="498"/>
      <c r="AK17" s="498"/>
      <c r="AL17" s="499"/>
      <c r="AM17" s="475"/>
      <c r="AN17" s="476"/>
      <c r="AO17" s="476"/>
      <c r="AP17" s="476"/>
      <c r="AQ17" s="476"/>
      <c r="AR17" s="476"/>
      <c r="AS17" s="476"/>
      <c r="AT17" s="477"/>
      <c r="AU17" s="478"/>
      <c r="AV17" s="479"/>
      <c r="AW17" s="479"/>
      <c r="AX17" s="479"/>
      <c r="AY17" s="480" t="s">
        <v>146</v>
      </c>
      <c r="AZ17" s="481"/>
      <c r="BA17" s="481"/>
      <c r="BB17" s="481"/>
      <c r="BC17" s="481"/>
      <c r="BD17" s="481"/>
      <c r="BE17" s="481"/>
      <c r="BF17" s="481"/>
      <c r="BG17" s="481"/>
      <c r="BH17" s="481"/>
      <c r="BI17" s="481"/>
      <c r="BJ17" s="481"/>
      <c r="BK17" s="481"/>
      <c r="BL17" s="481"/>
      <c r="BM17" s="482"/>
      <c r="BN17" s="446">
        <v>8670655</v>
      </c>
      <c r="BO17" s="447"/>
      <c r="BP17" s="447"/>
      <c r="BQ17" s="447"/>
      <c r="BR17" s="447"/>
      <c r="BS17" s="447"/>
      <c r="BT17" s="447"/>
      <c r="BU17" s="448"/>
      <c r="BV17" s="446">
        <v>8494796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147</v>
      </c>
      <c r="C18" s="489"/>
      <c r="D18" s="489"/>
      <c r="E18" s="558"/>
      <c r="F18" s="558"/>
      <c r="G18" s="558"/>
      <c r="H18" s="558"/>
      <c r="I18" s="558"/>
      <c r="J18" s="558"/>
      <c r="K18" s="558"/>
      <c r="L18" s="559">
        <v>13.56</v>
      </c>
      <c r="M18" s="559"/>
      <c r="N18" s="559"/>
      <c r="O18" s="559"/>
      <c r="P18" s="559"/>
      <c r="Q18" s="559"/>
      <c r="R18" s="560"/>
      <c r="S18" s="560"/>
      <c r="T18" s="560"/>
      <c r="U18" s="560"/>
      <c r="V18" s="561"/>
      <c r="W18" s="464"/>
      <c r="X18" s="465"/>
      <c r="Y18" s="465"/>
      <c r="Z18" s="465"/>
      <c r="AA18" s="465"/>
      <c r="AB18" s="456"/>
      <c r="AC18" s="562">
        <v>70.7</v>
      </c>
      <c r="AD18" s="563"/>
      <c r="AE18" s="563"/>
      <c r="AF18" s="563"/>
      <c r="AG18" s="564"/>
      <c r="AH18" s="562">
        <v>71.5</v>
      </c>
      <c r="AI18" s="563"/>
      <c r="AJ18" s="563"/>
      <c r="AK18" s="563"/>
      <c r="AL18" s="565"/>
      <c r="AM18" s="475"/>
      <c r="AN18" s="476"/>
      <c r="AO18" s="476"/>
      <c r="AP18" s="476"/>
      <c r="AQ18" s="476"/>
      <c r="AR18" s="476"/>
      <c r="AS18" s="476"/>
      <c r="AT18" s="477"/>
      <c r="AU18" s="478"/>
      <c r="AV18" s="479"/>
      <c r="AW18" s="479"/>
      <c r="AX18" s="479"/>
      <c r="AY18" s="480" t="s">
        <v>148</v>
      </c>
      <c r="AZ18" s="481"/>
      <c r="BA18" s="481"/>
      <c r="BB18" s="481"/>
      <c r="BC18" s="481"/>
      <c r="BD18" s="481"/>
      <c r="BE18" s="481"/>
      <c r="BF18" s="481"/>
      <c r="BG18" s="481"/>
      <c r="BH18" s="481"/>
      <c r="BI18" s="481"/>
      <c r="BJ18" s="481"/>
      <c r="BK18" s="481"/>
      <c r="BL18" s="481"/>
      <c r="BM18" s="482"/>
      <c r="BN18" s="446">
        <v>10143298</v>
      </c>
      <c r="BO18" s="447"/>
      <c r="BP18" s="447"/>
      <c r="BQ18" s="447"/>
      <c r="BR18" s="447"/>
      <c r="BS18" s="447"/>
      <c r="BT18" s="447"/>
      <c r="BU18" s="448"/>
      <c r="BV18" s="446">
        <v>9782811</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149</v>
      </c>
      <c r="C19" s="489"/>
      <c r="D19" s="489"/>
      <c r="E19" s="558"/>
      <c r="F19" s="558"/>
      <c r="G19" s="558"/>
      <c r="H19" s="558"/>
      <c r="I19" s="558"/>
      <c r="J19" s="558"/>
      <c r="K19" s="558"/>
      <c r="L19" s="566">
        <v>4063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150</v>
      </c>
      <c r="AZ19" s="481"/>
      <c r="BA19" s="481"/>
      <c r="BB19" s="481"/>
      <c r="BC19" s="481"/>
      <c r="BD19" s="481"/>
      <c r="BE19" s="481"/>
      <c r="BF19" s="481"/>
      <c r="BG19" s="481"/>
      <c r="BH19" s="481"/>
      <c r="BI19" s="481"/>
      <c r="BJ19" s="481"/>
      <c r="BK19" s="481"/>
      <c r="BL19" s="481"/>
      <c r="BM19" s="482"/>
      <c r="BN19" s="446">
        <v>12252671</v>
      </c>
      <c r="BO19" s="447"/>
      <c r="BP19" s="447"/>
      <c r="BQ19" s="447"/>
      <c r="BR19" s="447"/>
      <c r="BS19" s="447"/>
      <c r="BT19" s="447"/>
      <c r="BU19" s="448"/>
      <c r="BV19" s="446">
        <v>11787611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151</v>
      </c>
      <c r="C20" s="489"/>
      <c r="D20" s="489"/>
      <c r="E20" s="558"/>
      <c r="F20" s="558"/>
      <c r="G20" s="558"/>
      <c r="H20" s="558"/>
      <c r="I20" s="558"/>
      <c r="J20" s="558"/>
      <c r="K20" s="558"/>
      <c r="L20" s="566">
        <v>24759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152</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153</v>
      </c>
      <c r="C22" s="581"/>
      <c r="D22" s="582"/>
      <c r="E22" s="458" t="s">
        <v>1</v>
      </c>
      <c r="F22" s="463"/>
      <c r="G22" s="463"/>
      <c r="H22" s="463"/>
      <c r="I22" s="463"/>
      <c r="J22" s="463"/>
      <c r="K22" s="453"/>
      <c r="L22" s="458" t="s">
        <v>154</v>
      </c>
      <c r="M22" s="463"/>
      <c r="N22" s="463"/>
      <c r="O22" s="463"/>
      <c r="P22" s="453"/>
      <c r="Q22" s="589" t="s">
        <v>155</v>
      </c>
      <c r="R22" s="590"/>
      <c r="S22" s="590"/>
      <c r="T22" s="590"/>
      <c r="U22" s="590"/>
      <c r="V22" s="591"/>
      <c r="W22" s="595" t="s">
        <v>156</v>
      </c>
      <c r="X22" s="581"/>
      <c r="Y22" s="582"/>
      <c r="Z22" s="458" t="s">
        <v>1</v>
      </c>
      <c r="AA22" s="463"/>
      <c r="AB22" s="463"/>
      <c r="AC22" s="463"/>
      <c r="AD22" s="463"/>
      <c r="AE22" s="463"/>
      <c r="AF22" s="463"/>
      <c r="AG22" s="453"/>
      <c r="AH22" s="608" t="s">
        <v>157</v>
      </c>
      <c r="AI22" s="463"/>
      <c r="AJ22" s="463"/>
      <c r="AK22" s="463"/>
      <c r="AL22" s="453"/>
      <c r="AM22" s="608" t="s">
        <v>158</v>
      </c>
      <c r="AN22" s="609"/>
      <c r="AO22" s="609"/>
      <c r="AP22" s="609"/>
      <c r="AQ22" s="609"/>
      <c r="AR22" s="610"/>
      <c r="AS22" s="589" t="s">
        <v>155</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159</v>
      </c>
      <c r="AZ23" s="407"/>
      <c r="BA23" s="407"/>
      <c r="BB23" s="407"/>
      <c r="BC23" s="407"/>
      <c r="BD23" s="407"/>
      <c r="BE23" s="407"/>
      <c r="BF23" s="407"/>
      <c r="BG23" s="407"/>
      <c r="BH23" s="407"/>
      <c r="BI23" s="407"/>
      <c r="BJ23" s="407"/>
      <c r="BK23" s="407"/>
      <c r="BL23" s="407"/>
      <c r="BM23" s="408"/>
      <c r="BN23" s="446">
        <v>20701562</v>
      </c>
      <c r="BO23" s="447"/>
      <c r="BP23" s="447"/>
      <c r="BQ23" s="447"/>
      <c r="BR23" s="447"/>
      <c r="BS23" s="447"/>
      <c r="BT23" s="447"/>
      <c r="BU23" s="448"/>
      <c r="BV23" s="446">
        <v>19427153</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160</v>
      </c>
      <c r="F24" s="476"/>
      <c r="G24" s="476"/>
      <c r="H24" s="476"/>
      <c r="I24" s="476"/>
      <c r="J24" s="476"/>
      <c r="K24" s="477"/>
      <c r="L24" s="497">
        <v>1</v>
      </c>
      <c r="M24" s="498"/>
      <c r="N24" s="498"/>
      <c r="O24" s="498"/>
      <c r="P24" s="537"/>
      <c r="Q24" s="497">
        <v>8800</v>
      </c>
      <c r="R24" s="498"/>
      <c r="S24" s="498"/>
      <c r="T24" s="498"/>
      <c r="U24" s="498"/>
      <c r="V24" s="537"/>
      <c r="W24" s="596"/>
      <c r="X24" s="584"/>
      <c r="Y24" s="585"/>
      <c r="Z24" s="496" t="s">
        <v>161</v>
      </c>
      <c r="AA24" s="476"/>
      <c r="AB24" s="476"/>
      <c r="AC24" s="476"/>
      <c r="AD24" s="476"/>
      <c r="AE24" s="476"/>
      <c r="AF24" s="476"/>
      <c r="AG24" s="477"/>
      <c r="AH24" s="497">
        <v>300</v>
      </c>
      <c r="AI24" s="498"/>
      <c r="AJ24" s="498"/>
      <c r="AK24" s="498"/>
      <c r="AL24" s="537"/>
      <c r="AM24" s="497">
        <v>869100</v>
      </c>
      <c r="AN24" s="498"/>
      <c r="AO24" s="498"/>
      <c r="AP24" s="498"/>
      <c r="AQ24" s="498"/>
      <c r="AR24" s="537"/>
      <c r="AS24" s="497">
        <v>2897</v>
      </c>
      <c r="AT24" s="498"/>
      <c r="AU24" s="498"/>
      <c r="AV24" s="498"/>
      <c r="AW24" s="498"/>
      <c r="AX24" s="499"/>
      <c r="AY24" s="616" t="s">
        <v>162</v>
      </c>
      <c r="AZ24" s="617"/>
      <c r="BA24" s="617"/>
      <c r="BB24" s="617"/>
      <c r="BC24" s="617"/>
      <c r="BD24" s="617"/>
      <c r="BE24" s="617"/>
      <c r="BF24" s="617"/>
      <c r="BG24" s="617"/>
      <c r="BH24" s="617"/>
      <c r="BI24" s="617"/>
      <c r="BJ24" s="617"/>
      <c r="BK24" s="617"/>
      <c r="BL24" s="617"/>
      <c r="BM24" s="618"/>
      <c r="BN24" s="446">
        <v>14221468</v>
      </c>
      <c r="BO24" s="447"/>
      <c r="BP24" s="447"/>
      <c r="BQ24" s="447"/>
      <c r="BR24" s="447"/>
      <c r="BS24" s="447"/>
      <c r="BT24" s="447"/>
      <c r="BU24" s="448"/>
      <c r="BV24" s="446">
        <v>12471595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163</v>
      </c>
      <c r="F25" s="476"/>
      <c r="G25" s="476"/>
      <c r="H25" s="476"/>
      <c r="I25" s="476"/>
      <c r="J25" s="476"/>
      <c r="K25" s="477"/>
      <c r="L25" s="497">
        <v>1</v>
      </c>
      <c r="M25" s="498"/>
      <c r="N25" s="498"/>
      <c r="O25" s="498"/>
      <c r="P25" s="537"/>
      <c r="Q25" s="497">
        <v>7080</v>
      </c>
      <c r="R25" s="498"/>
      <c r="S25" s="498"/>
      <c r="T25" s="498"/>
      <c r="U25" s="498"/>
      <c r="V25" s="537"/>
      <c r="W25" s="596"/>
      <c r="X25" s="584"/>
      <c r="Y25" s="585"/>
      <c r="Z25" s="496" t="s">
        <v>164</v>
      </c>
      <c r="AA25" s="476"/>
      <c r="AB25" s="476"/>
      <c r="AC25" s="476"/>
      <c r="AD25" s="476"/>
      <c r="AE25" s="476"/>
      <c r="AF25" s="476"/>
      <c r="AG25" s="477"/>
      <c r="AH25" s="497" t="s">
        <v>165</v>
      </c>
      <c r="AI25" s="498"/>
      <c r="AJ25" s="498"/>
      <c r="AK25" s="498"/>
      <c r="AL25" s="537"/>
      <c r="AM25" s="497" t="s">
        <v>165</v>
      </c>
      <c r="AN25" s="498"/>
      <c r="AO25" s="498"/>
      <c r="AP25" s="498"/>
      <c r="AQ25" s="498"/>
      <c r="AR25" s="537"/>
      <c r="AS25" s="497" t="s">
        <v>128</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8650097</v>
      </c>
      <c r="BO25" s="410"/>
      <c r="BP25" s="410"/>
      <c r="BQ25" s="410"/>
      <c r="BR25" s="410"/>
      <c r="BS25" s="410"/>
      <c r="BT25" s="410"/>
      <c r="BU25" s="411"/>
      <c r="BV25" s="409">
        <v>12066865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6590</v>
      </c>
      <c r="R26" s="498"/>
      <c r="S26" s="498"/>
      <c r="T26" s="498"/>
      <c r="U26" s="498"/>
      <c r="V26" s="537"/>
      <c r="W26" s="596"/>
      <c r="X26" s="584"/>
      <c r="Y26" s="585"/>
      <c r="Z26" s="496" t="s">
        <v>168</v>
      </c>
      <c r="AA26" s="606"/>
      <c r="AB26" s="606"/>
      <c r="AC26" s="606"/>
      <c r="AD26" s="606"/>
      <c r="AE26" s="606"/>
      <c r="AF26" s="606"/>
      <c r="AG26" s="607"/>
      <c r="AH26" s="497">
        <v>5</v>
      </c>
      <c r="AI26" s="498"/>
      <c r="AJ26" s="498"/>
      <c r="AK26" s="498"/>
      <c r="AL26" s="537"/>
      <c r="AM26" s="497">
        <v>12615</v>
      </c>
      <c r="AN26" s="498"/>
      <c r="AO26" s="498"/>
      <c r="AP26" s="498"/>
      <c r="AQ26" s="498"/>
      <c r="AR26" s="537"/>
      <c r="AS26" s="497">
        <v>2523</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165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170</v>
      </c>
      <c r="F27" s="476"/>
      <c r="G27" s="476"/>
      <c r="H27" s="476"/>
      <c r="I27" s="476"/>
      <c r="J27" s="476"/>
      <c r="K27" s="477"/>
      <c r="L27" s="497">
        <v>1</v>
      </c>
      <c r="M27" s="498"/>
      <c r="N27" s="498"/>
      <c r="O27" s="498"/>
      <c r="P27" s="537"/>
      <c r="Q27" s="497">
        <v>4800</v>
      </c>
      <c r="R27" s="498"/>
      <c r="S27" s="498"/>
      <c r="T27" s="498"/>
      <c r="U27" s="498"/>
      <c r="V27" s="537"/>
      <c r="W27" s="596"/>
      <c r="X27" s="584"/>
      <c r="Y27" s="585"/>
      <c r="Z27" s="496" t="s">
        <v>171</v>
      </c>
      <c r="AA27" s="476"/>
      <c r="AB27" s="476"/>
      <c r="AC27" s="476"/>
      <c r="AD27" s="476"/>
      <c r="AE27" s="476"/>
      <c r="AF27" s="476"/>
      <c r="AG27" s="477"/>
      <c r="AH27" s="497">
        <v>2</v>
      </c>
      <c r="AI27" s="498"/>
      <c r="AJ27" s="498"/>
      <c r="AK27" s="498"/>
      <c r="AL27" s="537"/>
      <c r="AM27" s="497" t="s">
        <v>172</v>
      </c>
      <c r="AN27" s="498"/>
      <c r="AO27" s="498"/>
      <c r="AP27" s="498"/>
      <c r="AQ27" s="498"/>
      <c r="AR27" s="537"/>
      <c r="AS27" s="497" t="s">
        <v>172</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650690</v>
      </c>
      <c r="BO27" s="620"/>
      <c r="BP27" s="620"/>
      <c r="BQ27" s="620"/>
      <c r="BR27" s="620"/>
      <c r="BS27" s="620"/>
      <c r="BT27" s="620"/>
      <c r="BU27" s="621"/>
      <c r="BV27" s="619">
        <v>650690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4000</v>
      </c>
      <c r="R28" s="498"/>
      <c r="S28" s="498"/>
      <c r="T28" s="498"/>
      <c r="U28" s="498"/>
      <c r="V28" s="537"/>
      <c r="W28" s="596"/>
      <c r="X28" s="584"/>
      <c r="Y28" s="585"/>
      <c r="Z28" s="496" t="s">
        <v>175</v>
      </c>
      <c r="AA28" s="476"/>
      <c r="AB28" s="476"/>
      <c r="AC28" s="476"/>
      <c r="AD28" s="476"/>
      <c r="AE28" s="476"/>
      <c r="AF28" s="476"/>
      <c r="AG28" s="477"/>
      <c r="AH28" s="497" t="s">
        <v>165</v>
      </c>
      <c r="AI28" s="498"/>
      <c r="AJ28" s="498"/>
      <c r="AK28" s="498"/>
      <c r="AL28" s="537"/>
      <c r="AM28" s="497" t="s">
        <v>165</v>
      </c>
      <c r="AN28" s="498"/>
      <c r="AO28" s="498"/>
      <c r="AP28" s="498"/>
      <c r="AQ28" s="498"/>
      <c r="AR28" s="537"/>
      <c r="AS28" s="497" t="s">
        <v>165</v>
      </c>
      <c r="AT28" s="498"/>
      <c r="AU28" s="498"/>
      <c r="AV28" s="498"/>
      <c r="AW28" s="498"/>
      <c r="AX28" s="499"/>
      <c r="AY28" s="622" t="s">
        <v>176</v>
      </c>
      <c r="AZ28" s="623"/>
      <c r="BA28" s="623"/>
      <c r="BB28" s="624"/>
      <c r="BC28" s="406" t="s">
        <v>41</v>
      </c>
      <c r="BD28" s="407"/>
      <c r="BE28" s="407"/>
      <c r="BF28" s="407"/>
      <c r="BG28" s="407"/>
      <c r="BH28" s="407"/>
      <c r="BI28" s="407"/>
      <c r="BJ28" s="407"/>
      <c r="BK28" s="407"/>
      <c r="BL28" s="407"/>
      <c r="BM28" s="408"/>
      <c r="BN28" s="409">
        <v>2812071</v>
      </c>
      <c r="BO28" s="410"/>
      <c r="BP28" s="410"/>
      <c r="BQ28" s="410"/>
      <c r="BR28" s="410"/>
      <c r="BS28" s="410"/>
      <c r="BT28" s="410"/>
      <c r="BU28" s="411"/>
      <c r="BV28" s="409">
        <v>3187385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13</v>
      </c>
      <c r="M29" s="498"/>
      <c r="N29" s="498"/>
      <c r="O29" s="498"/>
      <c r="P29" s="537"/>
      <c r="Q29" s="497">
        <v>3800</v>
      </c>
      <c r="R29" s="498"/>
      <c r="S29" s="498"/>
      <c r="T29" s="498"/>
      <c r="U29" s="498"/>
      <c r="V29" s="537"/>
      <c r="W29" s="597"/>
      <c r="X29" s="598"/>
      <c r="Y29" s="599"/>
      <c r="Z29" s="496" t="s">
        <v>178</v>
      </c>
      <c r="AA29" s="476"/>
      <c r="AB29" s="476"/>
      <c r="AC29" s="476"/>
      <c r="AD29" s="476"/>
      <c r="AE29" s="476"/>
      <c r="AF29" s="476"/>
      <c r="AG29" s="477"/>
      <c r="AH29" s="497">
        <v>302</v>
      </c>
      <c r="AI29" s="498"/>
      <c r="AJ29" s="498"/>
      <c r="AK29" s="498"/>
      <c r="AL29" s="537"/>
      <c r="AM29" s="497">
        <v>876868</v>
      </c>
      <c r="AN29" s="498"/>
      <c r="AO29" s="498"/>
      <c r="AP29" s="498"/>
      <c r="AQ29" s="498"/>
      <c r="AR29" s="537"/>
      <c r="AS29" s="497">
        <v>2904</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529822</v>
      </c>
      <c r="BO29" s="447"/>
      <c r="BP29" s="447"/>
      <c r="BQ29" s="447"/>
      <c r="BR29" s="447"/>
      <c r="BS29" s="447"/>
      <c r="BT29" s="447"/>
      <c r="BU29" s="448"/>
      <c r="BV29" s="446">
        <v>529443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97.9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956126</v>
      </c>
      <c r="BO30" s="620"/>
      <c r="BP30" s="620"/>
      <c r="BQ30" s="620"/>
      <c r="BR30" s="620"/>
      <c r="BS30" s="620"/>
      <c r="BT30" s="620"/>
      <c r="BU30" s="621"/>
      <c r="BV30" s="619">
        <v>989937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189</v>
      </c>
      <c r="X33" s="435"/>
      <c r="Y33" s="435"/>
      <c r="Z33" s="435"/>
      <c r="AA33" s="435"/>
      <c r="AB33" s="435"/>
      <c r="AC33" s="435"/>
      <c r="AD33" s="435"/>
      <c r="AE33" s="435"/>
      <c r="AF33" s="435"/>
      <c r="AG33" s="435"/>
      <c r="AH33" s="435"/>
      <c r="AI33" s="435"/>
      <c r="AJ33" s="435"/>
      <c r="AK33" s="435"/>
      <c r="AL33" s="195"/>
      <c r="AM33" s="470" t="s">
        <v>187</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白山石川医療企業団（公立松任石川中央病院事業会計）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野々市市土地開発公社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公共下水道事業会計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白山野々市広域事務組合</v>
      </c>
      <c r="BZ35" s="633"/>
      <c r="CA35" s="633"/>
      <c r="CB35" s="633"/>
      <c r="CC35" s="633"/>
      <c r="CD35" s="633"/>
      <c r="CE35" s="633"/>
      <c r="CF35" s="633"/>
      <c r="CG35" s="633"/>
      <c r="CH35" s="633"/>
      <c r="CI35" s="633"/>
      <c r="CJ35" s="633"/>
      <c r="CK35" s="633"/>
      <c r="CL35" s="633"/>
      <c r="CM35" s="633"/>
      <c r="CN35" s="193"/>
      <c r="CO35" s="632">
        <f t="shared" ref="CO35:CO43" si="3">IF(CQ35="","",CO34+1)</f>
        <v>17</v>
      </c>
      <c r="CP35" s="632"/>
      <c r="CQ35" s="633" t="str">
        <f>IF('各会計、関係団体の財政状況及び健全化判断比率'!BS8="","",'各会計、関係団体の財政状況及び健全化判断比率'!BS8)</f>
        <v>野々市市情報文化振興財団</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石川県後期高齢者広域連合（一般会計）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10</v>
      </c>
      <c r="BX37" s="632"/>
      <c r="BY37" s="633" t="str">
        <f>IF('各会計、関係団体の財政状況及び健全化判断比率'!B71="","",'各会計、関係団体の財政状況及び健全化判断比率'!B71)</f>
        <v>石川県後期高齢者広域連合（後期高齢者医療特別会計）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11</v>
      </c>
      <c r="BX38" s="632"/>
      <c r="BY38" s="633" t="str">
        <f>IF('各会計、関係団体の財政状況及び健全化判断比率'!B72="","",'各会計、関係団体の財政状況及び健全化判断比率'!B72)</f>
        <v>石川県市町村職員退職手当組合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12</v>
      </c>
      <c r="BX39" s="632"/>
      <c r="BY39" s="633" t="str">
        <f>IF('各会計、関係団体の財政状況及び健全化判断比率'!B73="","",'各会計、関係団体の財政状況及び健全化判断比率'!B73)</f>
        <v>石川県市町村消防団員等公務災害補償等組合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13</v>
      </c>
      <c r="BX40" s="632"/>
      <c r="BY40" s="633" t="str">
        <f>IF('各会計、関係団体の財政状況及び健全化判断比率'!B74="","",'各会計、関係団体の財政状況及び健全化判断比率'!B74)</f>
        <v>石川県市町議会議員等公務災害補償組合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14</v>
      </c>
      <c r="BX41" s="632"/>
      <c r="BY41" s="633" t="str">
        <f>IF('各会計、関係団体の財政状況及び健全化判断比率'!B75="","",'各会計、関係団体の財政状況及び健全化判断比率'!B75)</f>
        <v>手取川水防事務組合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15</v>
      </c>
      <c r="BX42" s="632"/>
      <c r="BY42" s="633" t="str">
        <f>IF('各会計、関係団体の財政状況及び健全化判断比率'!B76="","",'各会計、関係団体の財政状況及び健全化判断比率'!B76)</f>
        <v>石川県市町村消防賞じゅつ金組合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lddIaRmIbShH6RITOpCZPJjYQLDKddXZxC+hVHCU7UISAHSQy2bzRi6PhdkKgBNVD5uw7v9TrZxvg1h9qYBIQ==" saltValue="dYECY7xszqIeDLF1BCpQ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25" t="s">
        <v>553</v>
      </c>
      <c r="D34" s="1225"/>
      <c r="E34" s="1226"/>
      <c r="F34" s="32">
        <v>9.84</v>
      </c>
      <c r="G34" s="33">
        <v>10.75</v>
      </c>
      <c r="H34" s="33">
        <v>11.14</v>
      </c>
      <c r="I34" s="33">
        <v>11.69</v>
      </c>
      <c r="J34" s="34">
        <v>11.42</v>
      </c>
      <c r="K34" s="22"/>
      <c r="L34" s="22"/>
      <c r="M34" s="22"/>
      <c r="N34" s="22"/>
      <c r="O34" s="22"/>
      <c r="P34" s="22"/>
    </row>
    <row r="35" spans="1:16" ht="39" customHeight="1" x14ac:dyDescent="0.15">
      <c r="A35" s="22"/>
      <c r="B35" s="35"/>
      <c r="C35" s="1219" t="s">
        <v>554</v>
      </c>
      <c r="D35" s="1220"/>
      <c r="E35" s="1221"/>
      <c r="F35" s="36" t="s">
        <v>504</v>
      </c>
      <c r="G35" s="37" t="s">
        <v>504</v>
      </c>
      <c r="H35" s="37">
        <v>2.29</v>
      </c>
      <c r="I35" s="37">
        <v>2.87</v>
      </c>
      <c r="J35" s="38">
        <v>3.48</v>
      </c>
      <c r="K35" s="22"/>
      <c r="L35" s="22"/>
      <c r="M35" s="22"/>
      <c r="N35" s="22"/>
      <c r="O35" s="22"/>
      <c r="P35" s="22"/>
    </row>
    <row r="36" spans="1:16" ht="39" customHeight="1" x14ac:dyDescent="0.15">
      <c r="A36" s="22"/>
      <c r="B36" s="35"/>
      <c r="C36" s="1219" t="s">
        <v>555</v>
      </c>
      <c r="D36" s="1220"/>
      <c r="E36" s="1221"/>
      <c r="F36" s="36">
        <v>0.49</v>
      </c>
      <c r="G36" s="37">
        <v>0.65</v>
      </c>
      <c r="H36" s="37">
        <v>0.22</v>
      </c>
      <c r="I36" s="37">
        <v>1.44</v>
      </c>
      <c r="J36" s="38">
        <v>2.5299999999999998</v>
      </c>
      <c r="K36" s="22"/>
      <c r="L36" s="22"/>
      <c r="M36" s="22"/>
      <c r="N36" s="22"/>
      <c r="O36" s="22"/>
      <c r="P36" s="22"/>
    </row>
    <row r="37" spans="1:16" ht="39" customHeight="1" x14ac:dyDescent="0.15">
      <c r="A37" s="22"/>
      <c r="B37" s="35"/>
      <c r="C37" s="1219" t="s">
        <v>556</v>
      </c>
      <c r="D37" s="1220"/>
      <c r="E37" s="1221"/>
      <c r="F37" s="36">
        <v>3.47</v>
      </c>
      <c r="G37" s="37">
        <v>3.12</v>
      </c>
      <c r="H37" s="37">
        <v>2.7</v>
      </c>
      <c r="I37" s="37">
        <v>3.19</v>
      </c>
      <c r="J37" s="38">
        <v>2.37</v>
      </c>
      <c r="K37" s="22"/>
      <c r="L37" s="22"/>
      <c r="M37" s="22"/>
      <c r="N37" s="22"/>
      <c r="O37" s="22"/>
      <c r="P37" s="22"/>
    </row>
    <row r="38" spans="1:16" ht="39" customHeight="1" x14ac:dyDescent="0.15">
      <c r="A38" s="22"/>
      <c r="B38" s="35"/>
      <c r="C38" s="1219" t="s">
        <v>557</v>
      </c>
      <c r="D38" s="1220"/>
      <c r="E38" s="1221"/>
      <c r="F38" s="36">
        <v>0.03</v>
      </c>
      <c r="G38" s="37">
        <v>0</v>
      </c>
      <c r="H38" s="37">
        <v>0.33</v>
      </c>
      <c r="I38" s="37">
        <v>0.24</v>
      </c>
      <c r="J38" s="38">
        <v>0.39</v>
      </c>
      <c r="K38" s="22"/>
      <c r="L38" s="22"/>
      <c r="M38" s="22"/>
      <c r="N38" s="22"/>
      <c r="O38" s="22"/>
      <c r="P38" s="22"/>
    </row>
    <row r="39" spans="1:16" ht="39" customHeight="1" x14ac:dyDescent="0.15">
      <c r="A39" s="22"/>
      <c r="B39" s="35"/>
      <c r="C39" s="1219" t="s">
        <v>558</v>
      </c>
      <c r="D39" s="1220"/>
      <c r="E39" s="1221"/>
      <c r="F39" s="36">
        <v>0.01</v>
      </c>
      <c r="G39" s="37">
        <v>0.01</v>
      </c>
      <c r="H39" s="37">
        <v>0</v>
      </c>
      <c r="I39" s="37">
        <v>0</v>
      </c>
      <c r="J39" s="38">
        <v>0.01</v>
      </c>
      <c r="K39" s="22"/>
      <c r="L39" s="22"/>
      <c r="M39" s="22"/>
      <c r="N39" s="22"/>
      <c r="O39" s="22"/>
      <c r="P39" s="22"/>
    </row>
    <row r="40" spans="1:16" ht="39" customHeight="1" x14ac:dyDescent="0.15">
      <c r="A40" s="22"/>
      <c r="B40" s="35"/>
      <c r="C40" s="1219"/>
      <c r="D40" s="1220"/>
      <c r="E40" s="1221"/>
      <c r="F40" s="36"/>
      <c r="G40" s="37"/>
      <c r="H40" s="37"/>
      <c r="I40" s="37"/>
      <c r="J40" s="38"/>
      <c r="K40" s="22"/>
      <c r="L40" s="22"/>
      <c r="M40" s="22"/>
      <c r="N40" s="22"/>
      <c r="O40" s="22"/>
      <c r="P40" s="22"/>
    </row>
    <row r="41" spans="1:16" ht="39" customHeight="1" x14ac:dyDescent="0.15">
      <c r="A41" s="22"/>
      <c r="B41" s="35"/>
      <c r="C41" s="1219"/>
      <c r="D41" s="1220"/>
      <c r="E41" s="1221"/>
      <c r="F41" s="36"/>
      <c r="G41" s="37"/>
      <c r="H41" s="37"/>
      <c r="I41" s="37"/>
      <c r="J41" s="38"/>
      <c r="K41" s="22"/>
      <c r="L41" s="22"/>
      <c r="M41" s="22"/>
      <c r="N41" s="22"/>
      <c r="O41" s="22"/>
      <c r="P41" s="22"/>
    </row>
    <row r="42" spans="1:16" ht="39" customHeight="1" x14ac:dyDescent="0.15">
      <c r="A42" s="22"/>
      <c r="B42" s="39"/>
      <c r="C42" s="1219" t="s">
        <v>559</v>
      </c>
      <c r="D42" s="1220"/>
      <c r="E42" s="1221"/>
      <c r="F42" s="36" t="s">
        <v>504</v>
      </c>
      <c r="G42" s="37" t="s">
        <v>504</v>
      </c>
      <c r="H42" s="37" t="s">
        <v>504</v>
      </c>
      <c r="I42" s="37" t="s">
        <v>504</v>
      </c>
      <c r="J42" s="38" t="s">
        <v>504</v>
      </c>
      <c r="K42" s="22"/>
      <c r="L42" s="22"/>
      <c r="M42" s="22"/>
      <c r="N42" s="22"/>
      <c r="O42" s="22"/>
      <c r="P42" s="22"/>
    </row>
    <row r="43" spans="1:16" ht="39" customHeight="1" thickBot="1" x14ac:dyDescent="0.2">
      <c r="A43" s="22"/>
      <c r="B43" s="40"/>
      <c r="C43" s="1222" t="s">
        <v>560</v>
      </c>
      <c r="D43" s="1223"/>
      <c r="E43" s="1224"/>
      <c r="F43" s="41">
        <v>0.21</v>
      </c>
      <c r="G43" s="42">
        <v>0.84</v>
      </c>
      <c r="H43" s="42" t="s">
        <v>504</v>
      </c>
      <c r="I43" s="42" t="s">
        <v>504</v>
      </c>
      <c r="J43" s="43" t="s">
        <v>504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D8GQkXhWldiUaIdFxZ78W79GLBxMIY+sqtDmWACAMZXCwBMWSOCUaozRPPciXAkHKtwbVeFM9xAESBrbtXc0w==" saltValue="R7+QgQtmzbpIx8jCQ4o4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1703</v>
      </c>
      <c r="L45" s="60">
        <v>1732</v>
      </c>
      <c r="M45" s="60">
        <v>1739</v>
      </c>
      <c r="N45" s="60">
        <v>1726</v>
      </c>
      <c r="O45" s="61">
        <v>1709</v>
      </c>
      <c r="P45" s="48"/>
      <c r="Q45" s="48"/>
      <c r="R45" s="48"/>
      <c r="S45" s="48"/>
      <c r="T45" s="48"/>
      <c r="U45" s="48"/>
    </row>
    <row r="46" spans="1:21" ht="30.75" customHeight="1" x14ac:dyDescent="0.15">
      <c r="A46" s="48"/>
      <c r="B46" s="1237"/>
      <c r="C46" s="1238"/>
      <c r="D46" s="62"/>
      <c r="E46" s="1229" t="s">
        <v>12</v>
      </c>
      <c r="F46" s="1229"/>
      <c r="G46" s="1229"/>
      <c r="H46" s="1229"/>
      <c r="I46" s="1229"/>
      <c r="J46" s="1230"/>
      <c r="K46" s="63" t="s">
        <v>504</v>
      </c>
      <c r="L46" s="64" t="s">
        <v>504</v>
      </c>
      <c r="M46" s="64" t="s">
        <v>504</v>
      </c>
      <c r="N46" s="64" t="s">
        <v>504</v>
      </c>
      <c r="O46" s="65" t="s">
        <v>504</v>
      </c>
      <c r="P46" s="48"/>
      <c r="Q46" s="48"/>
      <c r="R46" s="48"/>
      <c r="S46" s="48"/>
      <c r="T46" s="48"/>
      <c r="U46" s="48"/>
    </row>
    <row r="47" spans="1:21" ht="30.75" customHeight="1" x14ac:dyDescent="0.15">
      <c r="A47" s="48"/>
      <c r="B47" s="1237"/>
      <c r="C47" s="1238"/>
      <c r="D47" s="62"/>
      <c r="E47" s="1229" t="s">
        <v>13</v>
      </c>
      <c r="F47" s="1229"/>
      <c r="G47" s="1229"/>
      <c r="H47" s="1229"/>
      <c r="I47" s="1229"/>
      <c r="J47" s="1230"/>
      <c r="K47" s="63" t="s">
        <v>504</v>
      </c>
      <c r="L47" s="64" t="s">
        <v>504</v>
      </c>
      <c r="M47" s="64" t="s">
        <v>504</v>
      </c>
      <c r="N47" s="64" t="s">
        <v>504</v>
      </c>
      <c r="O47" s="65" t="s">
        <v>504</v>
      </c>
      <c r="P47" s="48"/>
      <c r="Q47" s="48"/>
      <c r="R47" s="48"/>
      <c r="S47" s="48"/>
      <c r="T47" s="48"/>
      <c r="U47" s="48"/>
    </row>
    <row r="48" spans="1:21" ht="30.75" customHeight="1" x14ac:dyDescent="0.15">
      <c r="A48" s="48"/>
      <c r="B48" s="1237"/>
      <c r="C48" s="1238"/>
      <c r="D48" s="62"/>
      <c r="E48" s="1229" t="s">
        <v>14</v>
      </c>
      <c r="F48" s="1229"/>
      <c r="G48" s="1229"/>
      <c r="H48" s="1229"/>
      <c r="I48" s="1229"/>
      <c r="J48" s="1230"/>
      <c r="K48" s="63">
        <v>315</v>
      </c>
      <c r="L48" s="64">
        <v>359</v>
      </c>
      <c r="M48" s="64">
        <v>383</v>
      </c>
      <c r="N48" s="64">
        <v>355</v>
      </c>
      <c r="O48" s="65">
        <v>408</v>
      </c>
      <c r="P48" s="48"/>
      <c r="Q48" s="48"/>
      <c r="R48" s="48"/>
      <c r="S48" s="48"/>
      <c r="T48" s="48"/>
      <c r="U48" s="48"/>
    </row>
    <row r="49" spans="1:21" ht="30.75" customHeight="1" x14ac:dyDescent="0.15">
      <c r="A49" s="48"/>
      <c r="B49" s="1237"/>
      <c r="C49" s="1238"/>
      <c r="D49" s="62"/>
      <c r="E49" s="1229" t="s">
        <v>15</v>
      </c>
      <c r="F49" s="1229"/>
      <c r="G49" s="1229"/>
      <c r="H49" s="1229"/>
      <c r="I49" s="1229"/>
      <c r="J49" s="1230"/>
      <c r="K49" s="63">
        <v>140</v>
      </c>
      <c r="L49" s="64">
        <v>121</v>
      </c>
      <c r="M49" s="64">
        <v>102</v>
      </c>
      <c r="N49" s="64">
        <v>114</v>
      </c>
      <c r="O49" s="65">
        <v>129</v>
      </c>
      <c r="P49" s="48"/>
      <c r="Q49" s="48"/>
      <c r="R49" s="48"/>
      <c r="S49" s="48"/>
      <c r="T49" s="48"/>
      <c r="U49" s="48"/>
    </row>
    <row r="50" spans="1:21" ht="30.75" customHeight="1" x14ac:dyDescent="0.15">
      <c r="A50" s="48"/>
      <c r="B50" s="1237"/>
      <c r="C50" s="1238"/>
      <c r="D50" s="62"/>
      <c r="E50" s="1229" t="s">
        <v>16</v>
      </c>
      <c r="F50" s="1229"/>
      <c r="G50" s="1229"/>
      <c r="H50" s="1229"/>
      <c r="I50" s="1229"/>
      <c r="J50" s="1230"/>
      <c r="K50" s="63">
        <v>58</v>
      </c>
      <c r="L50" s="64">
        <v>96</v>
      </c>
      <c r="M50" s="64">
        <v>91</v>
      </c>
      <c r="N50" s="64">
        <v>91</v>
      </c>
      <c r="O50" s="65">
        <v>112</v>
      </c>
      <c r="P50" s="48"/>
      <c r="Q50" s="48"/>
      <c r="R50" s="48"/>
      <c r="S50" s="48"/>
      <c r="T50" s="48"/>
      <c r="U50" s="48"/>
    </row>
    <row r="51" spans="1:21" ht="30.75" customHeight="1" x14ac:dyDescent="0.15">
      <c r="A51" s="48"/>
      <c r="B51" s="1239"/>
      <c r="C51" s="1240"/>
      <c r="D51" s="66"/>
      <c r="E51" s="1229" t="s">
        <v>17</v>
      </c>
      <c r="F51" s="1229"/>
      <c r="G51" s="1229"/>
      <c r="H51" s="1229"/>
      <c r="I51" s="1229"/>
      <c r="J51" s="1230"/>
      <c r="K51" s="63" t="s">
        <v>504</v>
      </c>
      <c r="L51" s="64" t="s">
        <v>504</v>
      </c>
      <c r="M51" s="64" t="s">
        <v>504</v>
      </c>
      <c r="N51" s="64" t="s">
        <v>504</v>
      </c>
      <c r="O51" s="65" t="s">
        <v>504</v>
      </c>
      <c r="P51" s="48"/>
      <c r="Q51" s="48"/>
      <c r="R51" s="48"/>
      <c r="S51" s="48"/>
      <c r="T51" s="48"/>
      <c r="U51" s="48"/>
    </row>
    <row r="52" spans="1:21" ht="30.75" customHeight="1" x14ac:dyDescent="0.15">
      <c r="A52" s="48"/>
      <c r="B52" s="1227" t="s">
        <v>18</v>
      </c>
      <c r="C52" s="1228"/>
      <c r="D52" s="66"/>
      <c r="E52" s="1229" t="s">
        <v>19</v>
      </c>
      <c r="F52" s="1229"/>
      <c r="G52" s="1229"/>
      <c r="H52" s="1229"/>
      <c r="I52" s="1229"/>
      <c r="J52" s="1230"/>
      <c r="K52" s="63">
        <v>1769</v>
      </c>
      <c r="L52" s="64">
        <v>1817</v>
      </c>
      <c r="M52" s="64">
        <v>1810</v>
      </c>
      <c r="N52" s="64">
        <v>1822</v>
      </c>
      <c r="O52" s="65">
        <v>1809</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447</v>
      </c>
      <c r="L53" s="69">
        <v>491</v>
      </c>
      <c r="M53" s="69">
        <v>505</v>
      </c>
      <c r="N53" s="69">
        <v>464</v>
      </c>
      <c r="O53" s="70">
        <v>549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2R0oySXoikcoDmUKbGvvYe88MXzRq6EYX3O/K5XJzcrjmfZDT28EzJZkY6ECkcNVhUVos/B6rWzLCXbzXfYd5g==" saltValue="mSXRCjQD60UPQ5bpm6EnP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546</v>
      </c>
      <c r="J40" s="79" t="s">
        <v>547</v>
      </c>
      <c r="K40" s="79" t="s">
        <v>548</v>
      </c>
      <c r="L40" s="79" t="s">
        <v>549</v>
      </c>
      <c r="M40" s="80" t="s">
        <v>550</v>
      </c>
    </row>
    <row r="41" spans="2:13" ht="27.75" customHeight="1" x14ac:dyDescent="0.15">
      <c r="B41" s="1243" t="s">
        <v>23</v>
      </c>
      <c r="C41" s="1244"/>
      <c r="D41" s="81"/>
      <c r="E41" s="1249" t="s">
        <v>24</v>
      </c>
      <c r="F41" s="1249"/>
      <c r="G41" s="1249"/>
      <c r="H41" s="1250"/>
      <c r="I41" s="82">
        <v>18669</v>
      </c>
      <c r="J41" s="83">
        <v>19601</v>
      </c>
      <c r="K41" s="83">
        <v>19301</v>
      </c>
      <c r="L41" s="83">
        <v>19427</v>
      </c>
      <c r="M41" s="84">
        <v>20702</v>
      </c>
    </row>
    <row r="42" spans="2:13" ht="27.75" customHeight="1" x14ac:dyDescent="0.15">
      <c r="B42" s="1245"/>
      <c r="C42" s="1246"/>
      <c r="D42" s="85"/>
      <c r="E42" s="1251" t="s">
        <v>25</v>
      </c>
      <c r="F42" s="1251"/>
      <c r="G42" s="1251"/>
      <c r="H42" s="1252"/>
      <c r="I42" s="86">
        <v>699</v>
      </c>
      <c r="J42" s="87">
        <v>1139</v>
      </c>
      <c r="K42" s="87">
        <v>966</v>
      </c>
      <c r="L42" s="87">
        <v>993</v>
      </c>
      <c r="M42" s="88">
        <v>1404</v>
      </c>
    </row>
    <row r="43" spans="2:13" ht="27.75" customHeight="1" x14ac:dyDescent="0.15">
      <c r="B43" s="1245"/>
      <c r="C43" s="1246"/>
      <c r="D43" s="85"/>
      <c r="E43" s="1251" t="s">
        <v>26</v>
      </c>
      <c r="F43" s="1251"/>
      <c r="G43" s="1251"/>
      <c r="H43" s="1252"/>
      <c r="I43" s="86">
        <v>5848</v>
      </c>
      <c r="J43" s="87">
        <v>6220</v>
      </c>
      <c r="K43" s="87">
        <v>6368</v>
      </c>
      <c r="L43" s="87">
        <v>6142</v>
      </c>
      <c r="M43" s="88">
        <v>5915</v>
      </c>
    </row>
    <row r="44" spans="2:13" ht="27.75" customHeight="1" x14ac:dyDescent="0.15">
      <c r="B44" s="1245"/>
      <c r="C44" s="1246"/>
      <c r="D44" s="85"/>
      <c r="E44" s="1251" t="s">
        <v>27</v>
      </c>
      <c r="F44" s="1251"/>
      <c r="G44" s="1251"/>
      <c r="H44" s="1252"/>
      <c r="I44" s="86">
        <v>908</v>
      </c>
      <c r="J44" s="87">
        <v>1487</v>
      </c>
      <c r="K44" s="87">
        <v>1873</v>
      </c>
      <c r="L44" s="87">
        <v>2321</v>
      </c>
      <c r="M44" s="88">
        <v>2475</v>
      </c>
    </row>
    <row r="45" spans="2:13" ht="27.75" customHeight="1" x14ac:dyDescent="0.15">
      <c r="B45" s="1245"/>
      <c r="C45" s="1246"/>
      <c r="D45" s="85"/>
      <c r="E45" s="1251" t="s">
        <v>28</v>
      </c>
      <c r="F45" s="1251"/>
      <c r="G45" s="1251"/>
      <c r="H45" s="1252"/>
      <c r="I45" s="86">
        <v>878</v>
      </c>
      <c r="J45" s="87">
        <v>857</v>
      </c>
      <c r="K45" s="87">
        <v>809</v>
      </c>
      <c r="L45" s="87">
        <v>863</v>
      </c>
      <c r="M45" s="88">
        <v>855</v>
      </c>
    </row>
    <row r="46" spans="2:13" ht="27.75" customHeight="1" x14ac:dyDescent="0.15">
      <c r="B46" s="1245"/>
      <c r="C46" s="1246"/>
      <c r="D46" s="89"/>
      <c r="E46" s="1251" t="s">
        <v>29</v>
      </c>
      <c r="F46" s="1251"/>
      <c r="G46" s="1251"/>
      <c r="H46" s="1252"/>
      <c r="I46" s="86" t="s">
        <v>504</v>
      </c>
      <c r="J46" s="87" t="s">
        <v>504</v>
      </c>
      <c r="K46" s="87">
        <v>124</v>
      </c>
      <c r="L46" s="87">
        <v>134</v>
      </c>
      <c r="M46" s="88">
        <v>86</v>
      </c>
    </row>
    <row r="47" spans="2:13" ht="27.75" customHeight="1" x14ac:dyDescent="0.15">
      <c r="B47" s="1245"/>
      <c r="C47" s="1246"/>
      <c r="D47" s="90"/>
      <c r="E47" s="1253" t="s">
        <v>30</v>
      </c>
      <c r="F47" s="1254"/>
      <c r="G47" s="1254"/>
      <c r="H47" s="1255"/>
      <c r="I47" s="86" t="s">
        <v>504</v>
      </c>
      <c r="J47" s="87" t="s">
        <v>504</v>
      </c>
      <c r="K47" s="87" t="s">
        <v>504</v>
      </c>
      <c r="L47" s="87" t="s">
        <v>504</v>
      </c>
      <c r="M47" s="88" t="s">
        <v>504</v>
      </c>
    </row>
    <row r="48" spans="2:13" ht="27.75" customHeight="1" x14ac:dyDescent="0.15">
      <c r="B48" s="1245"/>
      <c r="C48" s="1246"/>
      <c r="D48" s="85"/>
      <c r="E48" s="1251" t="s">
        <v>31</v>
      </c>
      <c r="F48" s="1251"/>
      <c r="G48" s="1251"/>
      <c r="H48" s="1252"/>
      <c r="I48" s="86" t="s">
        <v>504</v>
      </c>
      <c r="J48" s="87" t="s">
        <v>504</v>
      </c>
      <c r="K48" s="87" t="s">
        <v>504</v>
      </c>
      <c r="L48" s="87" t="s">
        <v>504</v>
      </c>
      <c r="M48" s="88" t="s">
        <v>504</v>
      </c>
    </row>
    <row r="49" spans="2:13" ht="27.75" customHeight="1" x14ac:dyDescent="0.15">
      <c r="B49" s="1247"/>
      <c r="C49" s="1248"/>
      <c r="D49" s="85"/>
      <c r="E49" s="1251" t="s">
        <v>32</v>
      </c>
      <c r="F49" s="1251"/>
      <c r="G49" s="1251"/>
      <c r="H49" s="1252"/>
      <c r="I49" s="86" t="s">
        <v>504</v>
      </c>
      <c r="J49" s="87" t="s">
        <v>504</v>
      </c>
      <c r="K49" s="87" t="s">
        <v>504</v>
      </c>
      <c r="L49" s="87" t="s">
        <v>504</v>
      </c>
      <c r="M49" s="88" t="s">
        <v>504</v>
      </c>
    </row>
    <row r="50" spans="2:13" ht="27.75" customHeight="1" x14ac:dyDescent="0.15">
      <c r="B50" s="1256" t="s">
        <v>33</v>
      </c>
      <c r="C50" s="1257"/>
      <c r="D50" s="91"/>
      <c r="E50" s="1251" t="s">
        <v>34</v>
      </c>
      <c r="F50" s="1251"/>
      <c r="G50" s="1251"/>
      <c r="H50" s="1252"/>
      <c r="I50" s="86">
        <v>4414</v>
      </c>
      <c r="J50" s="87">
        <v>4901</v>
      </c>
      <c r="K50" s="87">
        <v>5701</v>
      </c>
      <c r="L50" s="87">
        <v>5725</v>
      </c>
      <c r="M50" s="88">
        <v>5428</v>
      </c>
    </row>
    <row r="51" spans="2:13" ht="27.75" customHeight="1" x14ac:dyDescent="0.15">
      <c r="B51" s="1245"/>
      <c r="C51" s="1246"/>
      <c r="D51" s="85"/>
      <c r="E51" s="1251" t="s">
        <v>35</v>
      </c>
      <c r="F51" s="1251"/>
      <c r="G51" s="1251"/>
      <c r="H51" s="1252"/>
      <c r="I51" s="86">
        <v>2473</v>
      </c>
      <c r="J51" s="87">
        <v>2638</v>
      </c>
      <c r="K51" s="87">
        <v>2651</v>
      </c>
      <c r="L51" s="87">
        <v>2855</v>
      </c>
      <c r="M51" s="88">
        <v>3301</v>
      </c>
    </row>
    <row r="52" spans="2:13" ht="27.75" customHeight="1" x14ac:dyDescent="0.15">
      <c r="B52" s="1247"/>
      <c r="C52" s="1248"/>
      <c r="D52" s="85"/>
      <c r="E52" s="1251" t="s">
        <v>36</v>
      </c>
      <c r="F52" s="1251"/>
      <c r="G52" s="1251"/>
      <c r="H52" s="1252"/>
      <c r="I52" s="86">
        <v>18686</v>
      </c>
      <c r="J52" s="87">
        <v>19544</v>
      </c>
      <c r="K52" s="87">
        <v>19655</v>
      </c>
      <c r="L52" s="87">
        <v>19553</v>
      </c>
      <c r="M52" s="88">
        <v>19624</v>
      </c>
    </row>
    <row r="53" spans="2:13" ht="27.75" customHeight="1" thickBot="1" x14ac:dyDescent="0.2">
      <c r="B53" s="1258" t="s">
        <v>37</v>
      </c>
      <c r="C53" s="1259"/>
      <c r="D53" s="92"/>
      <c r="E53" s="1260" t="s">
        <v>38</v>
      </c>
      <c r="F53" s="1260"/>
      <c r="G53" s="1260"/>
      <c r="H53" s="1261"/>
      <c r="I53" s="93">
        <v>1429</v>
      </c>
      <c r="J53" s="94">
        <v>2220</v>
      </c>
      <c r="K53" s="94">
        <v>1434</v>
      </c>
      <c r="L53" s="94">
        <v>1747</v>
      </c>
      <c r="M53" s="95">
        <v>3083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zPrD1UK0H0KdZkaiXOcaf8QXGmJPfi9frzjyUJTtz1WhY5e0pJKCmf8rNtZCLn12pz2vzom8yujG6LPPi1/Vg==" saltValue="rNNacADzG0dxwzkJcQ2q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548</v>
      </c>
      <c r="G54" s="104" t="s">
        <v>549</v>
      </c>
      <c r="H54" s="105" t="s">
        <v>550</v>
      </c>
    </row>
    <row r="55" spans="2:8" ht="52.5" customHeight="1" x14ac:dyDescent="0.15">
      <c r="B55" s="106"/>
      <c r="C55" s="1270" t="s">
        <v>41</v>
      </c>
      <c r="D55" s="1270"/>
      <c r="E55" s="1271"/>
      <c r="F55" s="107">
        <v>3150</v>
      </c>
      <c r="G55" s="107">
        <v>3187</v>
      </c>
      <c r="H55" s="108">
        <v>2812</v>
      </c>
    </row>
    <row r="56" spans="2:8" ht="52.5" customHeight="1" x14ac:dyDescent="0.15">
      <c r="B56" s="109"/>
      <c r="C56" s="1272" t="s">
        <v>42</v>
      </c>
      <c r="D56" s="1272"/>
      <c r="E56" s="1273"/>
      <c r="F56" s="110">
        <v>529</v>
      </c>
      <c r="G56" s="110">
        <v>529</v>
      </c>
      <c r="H56" s="111">
        <v>530</v>
      </c>
    </row>
    <row r="57" spans="2:8" ht="53.25" customHeight="1" x14ac:dyDescent="0.15">
      <c r="B57" s="109"/>
      <c r="C57" s="1274" t="s">
        <v>43</v>
      </c>
      <c r="D57" s="1274"/>
      <c r="E57" s="1275"/>
      <c r="F57" s="112">
        <v>1103</v>
      </c>
      <c r="G57" s="112">
        <v>990</v>
      </c>
      <c r="H57" s="113">
        <v>956</v>
      </c>
    </row>
    <row r="58" spans="2:8" ht="45.75" customHeight="1" x14ac:dyDescent="0.15">
      <c r="B58" s="114"/>
      <c r="C58" s="1262" t="s">
        <v>562</v>
      </c>
      <c r="D58" s="1263"/>
      <c r="E58" s="1264"/>
      <c r="F58" s="115">
        <v>825</v>
      </c>
      <c r="G58" s="115">
        <v>711</v>
      </c>
      <c r="H58" s="116">
        <v>411</v>
      </c>
    </row>
    <row r="59" spans="2:8" ht="45.75" customHeight="1" x14ac:dyDescent="0.15">
      <c r="B59" s="114"/>
      <c r="C59" s="1262" t="s">
        <v>563</v>
      </c>
      <c r="D59" s="1263"/>
      <c r="E59" s="1264"/>
      <c r="F59" s="115">
        <v>272</v>
      </c>
      <c r="G59" s="115">
        <v>273</v>
      </c>
      <c r="H59" s="116">
        <v>274</v>
      </c>
    </row>
    <row r="60" spans="2:8" ht="45.75" customHeight="1" x14ac:dyDescent="0.15">
      <c r="B60" s="114"/>
      <c r="C60" s="1262" t="s">
        <v>564</v>
      </c>
      <c r="D60" s="1263"/>
      <c r="E60" s="1264"/>
      <c r="F60" s="115" t="s">
        <v>561</v>
      </c>
      <c r="G60" s="115" t="s">
        <v>561</v>
      </c>
      <c r="H60" s="116">
        <v>165</v>
      </c>
    </row>
    <row r="61" spans="2:8" ht="45.75" customHeight="1" x14ac:dyDescent="0.15">
      <c r="B61" s="114"/>
      <c r="C61" s="1262" t="s">
        <v>565</v>
      </c>
      <c r="D61" s="1263"/>
      <c r="E61" s="1264"/>
      <c r="F61" s="115" t="s">
        <v>561</v>
      </c>
      <c r="G61" s="115" t="s">
        <v>561</v>
      </c>
      <c r="H61" s="116">
        <v>100</v>
      </c>
    </row>
    <row r="62" spans="2:8" ht="45.75" customHeight="1" thickBot="1" x14ac:dyDescent="0.2">
      <c r="B62" s="117"/>
      <c r="C62" s="1265" t="s">
        <v>566</v>
      </c>
      <c r="D62" s="1266"/>
      <c r="E62" s="1267"/>
      <c r="F62" s="118">
        <v>6</v>
      </c>
      <c r="G62" s="118">
        <v>6</v>
      </c>
      <c r="H62" s="119">
        <v>6</v>
      </c>
    </row>
    <row r="63" spans="2:8" ht="52.5" customHeight="1" thickBot="1" x14ac:dyDescent="0.2">
      <c r="B63" s="120"/>
      <c r="C63" s="1268" t="s">
        <v>44</v>
      </c>
      <c r="D63" s="1268"/>
      <c r="E63" s="1269"/>
      <c r="F63" s="121">
        <v>4782</v>
      </c>
      <c r="G63" s="121">
        <v>4707</v>
      </c>
      <c r="H63" s="122">
        <v>4298</v>
      </c>
    </row>
    <row r="64" spans="2:8" ht="15" customHeight="1" x14ac:dyDescent="0.15"/>
    <row r="65" ht="0" hidden="1" customHeight="1" x14ac:dyDescent="0.15"/>
    <row r="66" ht="0" hidden="1" customHeight="1" x14ac:dyDescent="0.15"/>
  </sheetData>
  <sheetProtection algorithmName="SHA-512" hashValue="OHD+CWq++JFNR8q/01Hq5r5Y7OgTmH5PATxUPGySrsdcSgfDbY4hRgIazc7Ij8Vdg5wIadrIwHX2yHgxXBjXdA==" saltValue="Bdi1FiCt4lC3y5qbRfim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6" t="s">
        <v>594</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4"/>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4"/>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4"/>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4"/>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585</v>
      </c>
    </row>
    <row r="50" spans="1:109" x14ac:dyDescent="0.15">
      <c r="B50" s="374"/>
      <c r="G50" s="1285"/>
      <c r="H50" s="1285"/>
      <c r="I50" s="1285"/>
      <c r="J50" s="1285"/>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546</v>
      </c>
      <c r="BQ50" s="1289"/>
      <c r="BR50" s="1289"/>
      <c r="BS50" s="1289"/>
      <c r="BT50" s="1289"/>
      <c r="BU50" s="1289"/>
      <c r="BV50" s="1289"/>
      <c r="BW50" s="1289"/>
      <c r="BX50" s="1289" t="s">
        <v>547</v>
      </c>
      <c r="BY50" s="1289"/>
      <c r="BZ50" s="1289"/>
      <c r="CA50" s="1289"/>
      <c r="CB50" s="1289"/>
      <c r="CC50" s="1289"/>
      <c r="CD50" s="1289"/>
      <c r="CE50" s="1289"/>
      <c r="CF50" s="1289" t="s">
        <v>548</v>
      </c>
      <c r="CG50" s="1289"/>
      <c r="CH50" s="1289"/>
      <c r="CI50" s="1289"/>
      <c r="CJ50" s="1289"/>
      <c r="CK50" s="1289"/>
      <c r="CL50" s="1289"/>
      <c r="CM50" s="1289"/>
      <c r="CN50" s="1289" t="s">
        <v>549</v>
      </c>
      <c r="CO50" s="1289"/>
      <c r="CP50" s="1289"/>
      <c r="CQ50" s="1289"/>
      <c r="CR50" s="1289"/>
      <c r="CS50" s="1289"/>
      <c r="CT50" s="1289"/>
      <c r="CU50" s="1289"/>
      <c r="CV50" s="1289" t="s">
        <v>550</v>
      </c>
      <c r="CW50" s="1289"/>
      <c r="CX50" s="1289"/>
      <c r="CY50" s="1289"/>
      <c r="CZ50" s="1289"/>
      <c r="DA50" s="1289"/>
      <c r="DB50" s="1289"/>
      <c r="DC50" s="1289"/>
    </row>
    <row r="51" spans="1:109" ht="13.5" customHeight="1" x14ac:dyDescent="0.15">
      <c r="B51" s="374"/>
      <c r="G51" s="1296"/>
      <c r="H51" s="1296"/>
      <c r="I51" s="1294"/>
      <c r="J51" s="1294"/>
      <c r="K51" s="1291"/>
      <c r="L51" s="1291"/>
      <c r="M51" s="1291"/>
      <c r="N51" s="1291"/>
      <c r="AM51" s="383"/>
      <c r="AN51" s="1292" t="s">
        <v>586</v>
      </c>
      <c r="AO51" s="1292"/>
      <c r="AP51" s="1292"/>
      <c r="AQ51" s="1292"/>
      <c r="AR51" s="1292"/>
      <c r="AS51" s="1292"/>
      <c r="AT51" s="1292"/>
      <c r="AU51" s="1292"/>
      <c r="AV51" s="1292"/>
      <c r="AW51" s="1292"/>
      <c r="AX51" s="1292"/>
      <c r="AY51" s="1292"/>
      <c r="AZ51" s="1292"/>
      <c r="BA51" s="1292"/>
      <c r="BB51" s="1292" t="s">
        <v>588</v>
      </c>
      <c r="BC51" s="1292"/>
      <c r="BD51" s="1292"/>
      <c r="BE51" s="1292"/>
      <c r="BF51" s="1292"/>
      <c r="BG51" s="1292"/>
      <c r="BH51" s="1292"/>
      <c r="BI51" s="1292"/>
      <c r="BJ51" s="1292"/>
      <c r="BK51" s="1292"/>
      <c r="BL51" s="1292"/>
      <c r="BM51" s="1292"/>
      <c r="BN51" s="1292"/>
      <c r="BO51" s="1292"/>
      <c r="BP51" s="1293"/>
      <c r="BQ51" s="1290"/>
      <c r="BR51" s="1290"/>
      <c r="BS51" s="1290"/>
      <c r="BT51" s="1290"/>
      <c r="BU51" s="1290"/>
      <c r="BV51" s="1290"/>
      <c r="BW51" s="1290"/>
      <c r="BX51" s="1293"/>
      <c r="BY51" s="1290"/>
      <c r="BZ51" s="1290"/>
      <c r="CA51" s="1290"/>
      <c r="CB51" s="1290"/>
      <c r="CC51" s="1290"/>
      <c r="CD51" s="1290"/>
      <c r="CE51" s="1290"/>
      <c r="CF51" s="1293"/>
      <c r="CG51" s="1290"/>
      <c r="CH51" s="1290"/>
      <c r="CI51" s="1290"/>
      <c r="CJ51" s="1290"/>
      <c r="CK51" s="1290"/>
      <c r="CL51" s="1290"/>
      <c r="CM51" s="1290"/>
      <c r="CN51" s="1290">
        <v>19.399999999999999</v>
      </c>
      <c r="CO51" s="1290"/>
      <c r="CP51" s="1290"/>
      <c r="CQ51" s="1290"/>
      <c r="CR51" s="1290"/>
      <c r="CS51" s="1290"/>
      <c r="CT51" s="1290"/>
      <c r="CU51" s="1290"/>
      <c r="CV51" s="1290">
        <v>33.700000000000003</v>
      </c>
      <c r="CW51" s="1290"/>
      <c r="CX51" s="1290"/>
      <c r="CY51" s="1290"/>
      <c r="CZ51" s="1290"/>
      <c r="DA51" s="1290"/>
      <c r="DB51" s="1290"/>
      <c r="DC51" s="1290"/>
    </row>
    <row r="52" spans="1:109" x14ac:dyDescent="0.15">
      <c r="B52" s="374"/>
      <c r="G52" s="1296"/>
      <c r="H52" s="1296"/>
      <c r="I52" s="1294"/>
      <c r="J52" s="1294"/>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2"/>
      <c r="B53" s="374"/>
      <c r="G53" s="1296"/>
      <c r="H53" s="1296"/>
      <c r="I53" s="1285"/>
      <c r="J53" s="1285"/>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589</v>
      </c>
      <c r="BC53" s="1292"/>
      <c r="BD53" s="1292"/>
      <c r="BE53" s="1292"/>
      <c r="BF53" s="1292"/>
      <c r="BG53" s="1292"/>
      <c r="BH53" s="1292"/>
      <c r="BI53" s="1292"/>
      <c r="BJ53" s="1292"/>
      <c r="BK53" s="1292"/>
      <c r="BL53" s="1292"/>
      <c r="BM53" s="1292"/>
      <c r="BN53" s="1292"/>
      <c r="BO53" s="1292"/>
      <c r="BP53" s="1293"/>
      <c r="BQ53" s="1290"/>
      <c r="BR53" s="1290"/>
      <c r="BS53" s="1290"/>
      <c r="BT53" s="1290"/>
      <c r="BU53" s="1290"/>
      <c r="BV53" s="1290"/>
      <c r="BW53" s="1290"/>
      <c r="BX53" s="1293"/>
      <c r="BY53" s="1290"/>
      <c r="BZ53" s="1290"/>
      <c r="CA53" s="1290"/>
      <c r="CB53" s="1290"/>
      <c r="CC53" s="1290"/>
      <c r="CD53" s="1290"/>
      <c r="CE53" s="1290"/>
      <c r="CF53" s="1293"/>
      <c r="CG53" s="1290"/>
      <c r="CH53" s="1290"/>
      <c r="CI53" s="1290"/>
      <c r="CJ53" s="1290"/>
      <c r="CK53" s="1290"/>
      <c r="CL53" s="1290"/>
      <c r="CM53" s="1290"/>
      <c r="CN53" s="1290">
        <v>57.4</v>
      </c>
      <c r="CO53" s="1290"/>
      <c r="CP53" s="1290"/>
      <c r="CQ53" s="1290"/>
      <c r="CR53" s="1290"/>
      <c r="CS53" s="1290"/>
      <c r="CT53" s="1290"/>
      <c r="CU53" s="1290"/>
      <c r="CV53" s="1290">
        <v>55.8</v>
      </c>
      <c r="CW53" s="1290"/>
      <c r="CX53" s="1290"/>
      <c r="CY53" s="1290"/>
      <c r="CZ53" s="1290"/>
      <c r="DA53" s="1290"/>
      <c r="DB53" s="1290"/>
      <c r="DC53" s="1290"/>
    </row>
    <row r="54" spans="1:109" x14ac:dyDescent="0.15">
      <c r="A54" s="382"/>
      <c r="B54" s="374"/>
      <c r="G54" s="1296"/>
      <c r="H54" s="1296"/>
      <c r="I54" s="1285"/>
      <c r="J54" s="1285"/>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2"/>
      <c r="B55" s="374"/>
      <c r="G55" s="1285"/>
      <c r="H55" s="1285"/>
      <c r="I55" s="1285"/>
      <c r="J55" s="1285"/>
      <c r="K55" s="1291"/>
      <c r="L55" s="1291"/>
      <c r="M55" s="1291"/>
      <c r="N55" s="1291"/>
      <c r="AN55" s="1289" t="s">
        <v>590</v>
      </c>
      <c r="AO55" s="1289"/>
      <c r="AP55" s="1289"/>
      <c r="AQ55" s="1289"/>
      <c r="AR55" s="1289"/>
      <c r="AS55" s="1289"/>
      <c r="AT55" s="1289"/>
      <c r="AU55" s="1289"/>
      <c r="AV55" s="1289"/>
      <c r="AW55" s="1289"/>
      <c r="AX55" s="1289"/>
      <c r="AY55" s="1289"/>
      <c r="AZ55" s="1289"/>
      <c r="BA55" s="1289"/>
      <c r="BB55" s="1292" t="s">
        <v>588</v>
      </c>
      <c r="BC55" s="1292"/>
      <c r="BD55" s="1292"/>
      <c r="BE55" s="1292"/>
      <c r="BF55" s="1292"/>
      <c r="BG55" s="1292"/>
      <c r="BH55" s="1292"/>
      <c r="BI55" s="1292"/>
      <c r="BJ55" s="1292"/>
      <c r="BK55" s="1292"/>
      <c r="BL55" s="1292"/>
      <c r="BM55" s="1292"/>
      <c r="BN55" s="1292"/>
      <c r="BO55" s="1292"/>
      <c r="BP55" s="1293"/>
      <c r="BQ55" s="1290"/>
      <c r="BR55" s="1290"/>
      <c r="BS55" s="1290"/>
      <c r="BT55" s="1290"/>
      <c r="BU55" s="1290"/>
      <c r="BV55" s="1290"/>
      <c r="BW55" s="1290"/>
      <c r="BX55" s="1293"/>
      <c r="BY55" s="1290"/>
      <c r="BZ55" s="1290"/>
      <c r="CA55" s="1290"/>
      <c r="CB55" s="1290"/>
      <c r="CC55" s="1290"/>
      <c r="CD55" s="1290"/>
      <c r="CE55" s="1290"/>
      <c r="CF55" s="1293"/>
      <c r="CG55" s="1290"/>
      <c r="CH55" s="1290"/>
      <c r="CI55" s="1290"/>
      <c r="CJ55" s="1290"/>
      <c r="CK55" s="1290"/>
      <c r="CL55" s="1290"/>
      <c r="CM55" s="1290"/>
      <c r="CN55" s="1290">
        <v>35.299999999999997</v>
      </c>
      <c r="CO55" s="1290"/>
      <c r="CP55" s="1290"/>
      <c r="CQ55" s="1290"/>
      <c r="CR55" s="1290"/>
      <c r="CS55" s="1290"/>
      <c r="CT55" s="1290"/>
      <c r="CU55" s="1290"/>
      <c r="CV55" s="1290">
        <v>31.9</v>
      </c>
      <c r="CW55" s="1290"/>
      <c r="CX55" s="1290"/>
      <c r="CY55" s="1290"/>
      <c r="CZ55" s="1290"/>
      <c r="DA55" s="1290"/>
      <c r="DB55" s="1290"/>
      <c r="DC55" s="1290"/>
    </row>
    <row r="56" spans="1:109" x14ac:dyDescent="0.15">
      <c r="A56" s="382"/>
      <c r="B56" s="374"/>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x14ac:dyDescent="0.15">
      <c r="B57" s="386"/>
      <c r="G57" s="1285"/>
      <c r="H57" s="1285"/>
      <c r="I57" s="1295"/>
      <c r="J57" s="1295"/>
      <c r="K57" s="1291"/>
      <c r="L57" s="1291"/>
      <c r="M57" s="1291"/>
      <c r="N57" s="1291"/>
      <c r="AM57" s="367"/>
      <c r="AN57" s="1289"/>
      <c r="AO57" s="1289"/>
      <c r="AP57" s="1289"/>
      <c r="AQ57" s="1289"/>
      <c r="AR57" s="1289"/>
      <c r="AS57" s="1289"/>
      <c r="AT57" s="1289"/>
      <c r="AU57" s="1289"/>
      <c r="AV57" s="1289"/>
      <c r="AW57" s="1289"/>
      <c r="AX57" s="1289"/>
      <c r="AY57" s="1289"/>
      <c r="AZ57" s="1289"/>
      <c r="BA57" s="1289"/>
      <c r="BB57" s="1292" t="s">
        <v>589</v>
      </c>
      <c r="BC57" s="1292"/>
      <c r="BD57" s="1292"/>
      <c r="BE57" s="1292"/>
      <c r="BF57" s="1292"/>
      <c r="BG57" s="1292"/>
      <c r="BH57" s="1292"/>
      <c r="BI57" s="1292"/>
      <c r="BJ57" s="1292"/>
      <c r="BK57" s="1292"/>
      <c r="BL57" s="1292"/>
      <c r="BM57" s="1292"/>
      <c r="BN57" s="1292"/>
      <c r="BO57" s="1292"/>
      <c r="BP57" s="1293"/>
      <c r="BQ57" s="1290"/>
      <c r="BR57" s="1290"/>
      <c r="BS57" s="1290"/>
      <c r="BT57" s="1290"/>
      <c r="BU57" s="1290"/>
      <c r="BV57" s="1290"/>
      <c r="BW57" s="1290"/>
      <c r="BX57" s="1293"/>
      <c r="BY57" s="1290"/>
      <c r="BZ57" s="1290"/>
      <c r="CA57" s="1290"/>
      <c r="CB57" s="1290"/>
      <c r="CC57" s="1290"/>
      <c r="CD57" s="1290"/>
      <c r="CE57" s="1290"/>
      <c r="CF57" s="1293"/>
      <c r="CG57" s="1290"/>
      <c r="CH57" s="1290"/>
      <c r="CI57" s="1290"/>
      <c r="CJ57" s="1290"/>
      <c r="CK57" s="1290"/>
      <c r="CL57" s="1290"/>
      <c r="CM57" s="1290"/>
      <c r="CN57" s="1290">
        <v>60.4</v>
      </c>
      <c r="CO57" s="1290"/>
      <c r="CP57" s="1290"/>
      <c r="CQ57" s="1290"/>
      <c r="CR57" s="1290"/>
      <c r="CS57" s="1290"/>
      <c r="CT57" s="1290"/>
      <c r="CU57" s="1290"/>
      <c r="CV57" s="1290">
        <v>60.8</v>
      </c>
      <c r="CW57" s="1290"/>
      <c r="CX57" s="1290"/>
      <c r="CY57" s="1290"/>
      <c r="CZ57" s="1290"/>
      <c r="DA57" s="1290"/>
      <c r="DB57" s="1290"/>
      <c r="DC57" s="1290"/>
      <c r="DD57" s="387"/>
      <c r="DE57" s="386"/>
    </row>
    <row r="58" spans="1:109" s="382" customFormat="1" x14ac:dyDescent="0.15">
      <c r="A58" s="367"/>
      <c r="B58" s="386"/>
      <c r="G58" s="1285"/>
      <c r="H58" s="1285"/>
      <c r="I58" s="1295"/>
      <c r="J58" s="1295"/>
      <c r="K58" s="1291"/>
      <c r="L58" s="1291"/>
      <c r="M58" s="1291"/>
      <c r="N58" s="1291"/>
      <c r="AM58" s="367"/>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591</v>
      </c>
    </row>
    <row r="64" spans="1:109" x14ac:dyDescent="0.15">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6" t="s">
        <v>595</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4"/>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4"/>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4"/>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4"/>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585</v>
      </c>
    </row>
    <row r="72" spans="2:107" x14ac:dyDescent="0.15">
      <c r="B72" s="374"/>
      <c r="G72" s="1285"/>
      <c r="H72" s="1285"/>
      <c r="I72" s="1285"/>
      <c r="J72" s="1285"/>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546</v>
      </c>
      <c r="BQ72" s="1289"/>
      <c r="BR72" s="1289"/>
      <c r="BS72" s="1289"/>
      <c r="BT72" s="1289"/>
      <c r="BU72" s="1289"/>
      <c r="BV72" s="1289"/>
      <c r="BW72" s="1289"/>
      <c r="BX72" s="1289" t="s">
        <v>547</v>
      </c>
      <c r="BY72" s="1289"/>
      <c r="BZ72" s="1289"/>
      <c r="CA72" s="1289"/>
      <c r="CB72" s="1289"/>
      <c r="CC72" s="1289"/>
      <c r="CD72" s="1289"/>
      <c r="CE72" s="1289"/>
      <c r="CF72" s="1289" t="s">
        <v>548</v>
      </c>
      <c r="CG72" s="1289"/>
      <c r="CH72" s="1289"/>
      <c r="CI72" s="1289"/>
      <c r="CJ72" s="1289"/>
      <c r="CK72" s="1289"/>
      <c r="CL72" s="1289"/>
      <c r="CM72" s="1289"/>
      <c r="CN72" s="1289" t="s">
        <v>549</v>
      </c>
      <c r="CO72" s="1289"/>
      <c r="CP72" s="1289"/>
      <c r="CQ72" s="1289"/>
      <c r="CR72" s="1289"/>
      <c r="CS72" s="1289"/>
      <c r="CT72" s="1289"/>
      <c r="CU72" s="1289"/>
      <c r="CV72" s="1289" t="s">
        <v>550</v>
      </c>
      <c r="CW72" s="1289"/>
      <c r="CX72" s="1289"/>
      <c r="CY72" s="1289"/>
      <c r="CZ72" s="1289"/>
      <c r="DA72" s="1289"/>
      <c r="DB72" s="1289"/>
      <c r="DC72" s="1289"/>
    </row>
    <row r="73" spans="2:107" x14ac:dyDescent="0.15">
      <c r="B73" s="374"/>
      <c r="G73" s="1296"/>
      <c r="H73" s="1296"/>
      <c r="I73" s="1296"/>
      <c r="J73" s="1296"/>
      <c r="K73" s="1297"/>
      <c r="L73" s="1297"/>
      <c r="M73" s="1297"/>
      <c r="N73" s="1297"/>
      <c r="AM73" s="383"/>
      <c r="AN73" s="1292" t="s">
        <v>586</v>
      </c>
      <c r="AO73" s="1292"/>
      <c r="AP73" s="1292"/>
      <c r="AQ73" s="1292"/>
      <c r="AR73" s="1292"/>
      <c r="AS73" s="1292"/>
      <c r="AT73" s="1292"/>
      <c r="AU73" s="1292"/>
      <c r="AV73" s="1292"/>
      <c r="AW73" s="1292"/>
      <c r="AX73" s="1292"/>
      <c r="AY73" s="1292"/>
      <c r="AZ73" s="1292"/>
      <c r="BA73" s="1292"/>
      <c r="BB73" s="1292" t="s">
        <v>588</v>
      </c>
      <c r="BC73" s="1292"/>
      <c r="BD73" s="1292"/>
      <c r="BE73" s="1292"/>
      <c r="BF73" s="1292"/>
      <c r="BG73" s="1292"/>
      <c r="BH73" s="1292"/>
      <c r="BI73" s="1292"/>
      <c r="BJ73" s="1292"/>
      <c r="BK73" s="1292"/>
      <c r="BL73" s="1292"/>
      <c r="BM73" s="1292"/>
      <c r="BN73" s="1292"/>
      <c r="BO73" s="1292"/>
      <c r="BP73" s="1290">
        <v>16.399999999999999</v>
      </c>
      <c r="BQ73" s="1290"/>
      <c r="BR73" s="1290"/>
      <c r="BS73" s="1290"/>
      <c r="BT73" s="1290"/>
      <c r="BU73" s="1290"/>
      <c r="BV73" s="1290"/>
      <c r="BW73" s="1290"/>
      <c r="BX73" s="1290">
        <v>25.8</v>
      </c>
      <c r="BY73" s="1290"/>
      <c r="BZ73" s="1290"/>
      <c r="CA73" s="1290"/>
      <c r="CB73" s="1290"/>
      <c r="CC73" s="1290"/>
      <c r="CD73" s="1290"/>
      <c r="CE73" s="1290"/>
      <c r="CF73" s="1290">
        <v>16</v>
      </c>
      <c r="CG73" s="1290"/>
      <c r="CH73" s="1290"/>
      <c r="CI73" s="1290"/>
      <c r="CJ73" s="1290"/>
      <c r="CK73" s="1290"/>
      <c r="CL73" s="1290"/>
      <c r="CM73" s="1290"/>
      <c r="CN73" s="1290">
        <v>19.399999999999999</v>
      </c>
      <c r="CO73" s="1290"/>
      <c r="CP73" s="1290"/>
      <c r="CQ73" s="1290"/>
      <c r="CR73" s="1290"/>
      <c r="CS73" s="1290"/>
      <c r="CT73" s="1290"/>
      <c r="CU73" s="1290"/>
      <c r="CV73" s="1290">
        <v>33.700000000000003</v>
      </c>
      <c r="CW73" s="1290"/>
      <c r="CX73" s="1290"/>
      <c r="CY73" s="1290"/>
      <c r="CZ73" s="1290"/>
      <c r="DA73" s="1290"/>
      <c r="DB73" s="1290"/>
      <c r="DC73" s="1290"/>
    </row>
    <row r="74" spans="2:107" x14ac:dyDescent="0.15">
      <c r="B74" s="374"/>
      <c r="G74" s="1296"/>
      <c r="H74" s="1296"/>
      <c r="I74" s="1296"/>
      <c r="J74" s="1296"/>
      <c r="K74" s="1297"/>
      <c r="L74" s="1297"/>
      <c r="M74" s="1297"/>
      <c r="N74" s="1297"/>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4"/>
      <c r="G75" s="1296"/>
      <c r="H75" s="1296"/>
      <c r="I75" s="1285"/>
      <c r="J75" s="1285"/>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592</v>
      </c>
      <c r="BC75" s="1292"/>
      <c r="BD75" s="1292"/>
      <c r="BE75" s="1292"/>
      <c r="BF75" s="1292"/>
      <c r="BG75" s="1292"/>
      <c r="BH75" s="1292"/>
      <c r="BI75" s="1292"/>
      <c r="BJ75" s="1292"/>
      <c r="BK75" s="1292"/>
      <c r="BL75" s="1292"/>
      <c r="BM75" s="1292"/>
      <c r="BN75" s="1292"/>
      <c r="BO75" s="1292"/>
      <c r="BP75" s="1290">
        <v>6.7</v>
      </c>
      <c r="BQ75" s="1290"/>
      <c r="BR75" s="1290"/>
      <c r="BS75" s="1290"/>
      <c r="BT75" s="1290"/>
      <c r="BU75" s="1290"/>
      <c r="BV75" s="1290"/>
      <c r="BW75" s="1290"/>
      <c r="BX75" s="1290">
        <v>5.9</v>
      </c>
      <c r="BY75" s="1290"/>
      <c r="BZ75" s="1290"/>
      <c r="CA75" s="1290"/>
      <c r="CB75" s="1290"/>
      <c r="CC75" s="1290"/>
      <c r="CD75" s="1290"/>
      <c r="CE75" s="1290"/>
      <c r="CF75" s="1290">
        <v>5.4</v>
      </c>
      <c r="CG75" s="1290"/>
      <c r="CH75" s="1290"/>
      <c r="CI75" s="1290"/>
      <c r="CJ75" s="1290"/>
      <c r="CK75" s="1290"/>
      <c r="CL75" s="1290"/>
      <c r="CM75" s="1290"/>
      <c r="CN75" s="1290">
        <v>5.5</v>
      </c>
      <c r="CO75" s="1290"/>
      <c r="CP75" s="1290"/>
      <c r="CQ75" s="1290"/>
      <c r="CR75" s="1290"/>
      <c r="CS75" s="1290"/>
      <c r="CT75" s="1290"/>
      <c r="CU75" s="1290"/>
      <c r="CV75" s="1290">
        <v>5.6</v>
      </c>
      <c r="CW75" s="1290"/>
      <c r="CX75" s="1290"/>
      <c r="CY75" s="1290"/>
      <c r="CZ75" s="1290"/>
      <c r="DA75" s="1290"/>
      <c r="DB75" s="1290"/>
      <c r="DC75" s="1290"/>
    </row>
    <row r="76" spans="2:107" x14ac:dyDescent="0.15">
      <c r="B76" s="374"/>
      <c r="G76" s="1296"/>
      <c r="H76" s="1296"/>
      <c r="I76" s="1285"/>
      <c r="J76" s="1285"/>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4"/>
      <c r="G77" s="1285"/>
      <c r="H77" s="1285"/>
      <c r="I77" s="1285"/>
      <c r="J77" s="1285"/>
      <c r="K77" s="1297"/>
      <c r="L77" s="1297"/>
      <c r="M77" s="1297"/>
      <c r="N77" s="1297"/>
      <c r="AN77" s="1289" t="s">
        <v>590</v>
      </c>
      <c r="AO77" s="1289"/>
      <c r="AP77" s="1289"/>
      <c r="AQ77" s="1289"/>
      <c r="AR77" s="1289"/>
      <c r="AS77" s="1289"/>
      <c r="AT77" s="1289"/>
      <c r="AU77" s="1289"/>
      <c r="AV77" s="1289"/>
      <c r="AW77" s="1289"/>
      <c r="AX77" s="1289"/>
      <c r="AY77" s="1289"/>
      <c r="AZ77" s="1289"/>
      <c r="BA77" s="1289"/>
      <c r="BB77" s="1292" t="s">
        <v>587</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33.6</v>
      </c>
      <c r="CG77" s="1290"/>
      <c r="CH77" s="1290"/>
      <c r="CI77" s="1290"/>
      <c r="CJ77" s="1290"/>
      <c r="CK77" s="1290"/>
      <c r="CL77" s="1290"/>
      <c r="CM77" s="1290"/>
      <c r="CN77" s="1290">
        <v>35.299999999999997</v>
      </c>
      <c r="CO77" s="1290"/>
      <c r="CP77" s="1290"/>
      <c r="CQ77" s="1290"/>
      <c r="CR77" s="1290"/>
      <c r="CS77" s="1290"/>
      <c r="CT77" s="1290"/>
      <c r="CU77" s="1290"/>
      <c r="CV77" s="1290">
        <v>31.9</v>
      </c>
      <c r="CW77" s="1290"/>
      <c r="CX77" s="1290"/>
      <c r="CY77" s="1290"/>
      <c r="CZ77" s="1290"/>
      <c r="DA77" s="1290"/>
      <c r="DB77" s="1290"/>
      <c r="DC77" s="1290"/>
    </row>
    <row r="78" spans="2:107" x14ac:dyDescent="0.15">
      <c r="B78" s="374"/>
      <c r="G78" s="1285"/>
      <c r="H78" s="1285"/>
      <c r="I78" s="1285"/>
      <c r="J78" s="1285"/>
      <c r="K78" s="1297"/>
      <c r="L78" s="1297"/>
      <c r="M78" s="1297"/>
      <c r="N78" s="1297"/>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4"/>
      <c r="G79" s="1285"/>
      <c r="H79" s="1285"/>
      <c r="I79" s="1295"/>
      <c r="J79" s="1295"/>
      <c r="K79" s="1298"/>
      <c r="L79" s="1298"/>
      <c r="M79" s="1298"/>
      <c r="N79" s="1298"/>
      <c r="AN79" s="1289"/>
      <c r="AO79" s="1289"/>
      <c r="AP79" s="1289"/>
      <c r="AQ79" s="1289"/>
      <c r="AR79" s="1289"/>
      <c r="AS79" s="1289"/>
      <c r="AT79" s="1289"/>
      <c r="AU79" s="1289"/>
      <c r="AV79" s="1289"/>
      <c r="AW79" s="1289"/>
      <c r="AX79" s="1289"/>
      <c r="AY79" s="1289"/>
      <c r="AZ79" s="1289"/>
      <c r="BA79" s="1289"/>
      <c r="BB79" s="1292" t="s">
        <v>592</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7</v>
      </c>
      <c r="CG79" s="1290"/>
      <c r="CH79" s="1290"/>
      <c r="CI79" s="1290"/>
      <c r="CJ79" s="1290"/>
      <c r="CK79" s="1290"/>
      <c r="CL79" s="1290"/>
      <c r="CM79" s="1290"/>
      <c r="CN79" s="1290">
        <v>6.9</v>
      </c>
      <c r="CO79" s="1290"/>
      <c r="CP79" s="1290"/>
      <c r="CQ79" s="1290"/>
      <c r="CR79" s="1290"/>
      <c r="CS79" s="1290"/>
      <c r="CT79" s="1290"/>
      <c r="CU79" s="1290"/>
      <c r="CV79" s="1290">
        <v>6.6</v>
      </c>
      <c r="CW79" s="1290"/>
      <c r="CX79" s="1290"/>
      <c r="CY79" s="1290"/>
      <c r="CZ79" s="1290"/>
      <c r="DA79" s="1290"/>
      <c r="DB79" s="1290"/>
      <c r="DC79" s="1290"/>
    </row>
    <row r="80" spans="2:107" x14ac:dyDescent="0.15">
      <c r="B80" s="374"/>
      <c r="G80" s="1285"/>
      <c r="H80" s="1285"/>
      <c r="I80" s="1295"/>
      <c r="J80" s="1295"/>
      <c r="K80" s="1298"/>
      <c r="L80" s="1298"/>
      <c r="M80" s="1298"/>
      <c r="N80" s="1298"/>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HyZgC2h0psrrxJhnrz8euHatd+4CKwY1IUfwDkjbqZxIvJga/7Q92w6XzSi/OqJ21N9PBqmuYBECstjK7aIUA==" saltValue="UVdspOMdZxOGLwUGZwMk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0GAOg75cu20AtebSXXViLDlgTviUpYpN6nmTF2EEPtE+P9A9xvtX0+aA00z6s2oaexEZjdFSAQXBJzd1UvHqA==" saltValue="bqy/WSQFW9VpEvXfQ6BJ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4VMHCZ3TvCoPIGny2ESHIEJzT1kfte+kTa5VkMYOFUu/T/547BOqkHroGaBunTuKsLjDG6oCkd/AcqcjuSfPA==" saltValue="zGFZspMWk9nxCH1i9FO+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543</v>
      </c>
      <c r="G2" s="136"/>
      <c r="H2" s="137"/>
    </row>
    <row r="3" spans="1:8" x14ac:dyDescent="0.15">
      <c r="A3" s="133" t="s">
        <v>536</v>
      </c>
      <c r="B3" s="138"/>
      <c r="C3" s="139"/>
      <c r="D3" s="140">
        <v>50736</v>
      </c>
      <c r="E3" s="141"/>
      <c r="F3" s="142">
        <v>63956</v>
      </c>
      <c r="G3" s="143"/>
      <c r="H3" s="144"/>
    </row>
    <row r="4" spans="1:8" x14ac:dyDescent="0.15">
      <c r="A4" s="145"/>
      <c r="B4" s="146"/>
      <c r="C4" s="147"/>
      <c r="D4" s="148">
        <v>19511</v>
      </c>
      <c r="E4" s="149"/>
      <c r="F4" s="150">
        <v>29239</v>
      </c>
      <c r="G4" s="151"/>
      <c r="H4" s="152"/>
    </row>
    <row r="5" spans="1:8" x14ac:dyDescent="0.15">
      <c r="A5" s="133" t="s">
        <v>538</v>
      </c>
      <c r="B5" s="138"/>
      <c r="C5" s="139"/>
      <c r="D5" s="140">
        <v>70651</v>
      </c>
      <c r="E5" s="141"/>
      <c r="F5" s="142">
        <v>66255</v>
      </c>
      <c r="G5" s="143"/>
      <c r="H5" s="144"/>
    </row>
    <row r="6" spans="1:8" x14ac:dyDescent="0.15">
      <c r="A6" s="145"/>
      <c r="B6" s="146"/>
      <c r="C6" s="147"/>
      <c r="D6" s="148">
        <v>24545</v>
      </c>
      <c r="E6" s="149"/>
      <c r="F6" s="150">
        <v>31822</v>
      </c>
      <c r="G6" s="151"/>
      <c r="H6" s="152"/>
    </row>
    <row r="7" spans="1:8" x14ac:dyDescent="0.15">
      <c r="A7" s="133" t="s">
        <v>539</v>
      </c>
      <c r="B7" s="138"/>
      <c r="C7" s="139"/>
      <c r="D7" s="140">
        <v>31089</v>
      </c>
      <c r="E7" s="141"/>
      <c r="F7" s="142">
        <v>47278</v>
      </c>
      <c r="G7" s="143"/>
      <c r="H7" s="144"/>
    </row>
    <row r="8" spans="1:8" x14ac:dyDescent="0.15">
      <c r="A8" s="145"/>
      <c r="B8" s="146"/>
      <c r="C8" s="147"/>
      <c r="D8" s="148">
        <v>11144</v>
      </c>
      <c r="E8" s="149"/>
      <c r="F8" s="150">
        <v>24096</v>
      </c>
      <c r="G8" s="151"/>
      <c r="H8" s="152"/>
    </row>
    <row r="9" spans="1:8" x14ac:dyDescent="0.15">
      <c r="A9" s="133" t="s">
        <v>540</v>
      </c>
      <c r="B9" s="138"/>
      <c r="C9" s="139"/>
      <c r="D9" s="140">
        <v>54845</v>
      </c>
      <c r="E9" s="141"/>
      <c r="F9" s="142">
        <v>44504</v>
      </c>
      <c r="G9" s="143"/>
      <c r="H9" s="144"/>
    </row>
    <row r="10" spans="1:8" x14ac:dyDescent="0.15">
      <c r="A10" s="145"/>
      <c r="B10" s="146"/>
      <c r="C10" s="147"/>
      <c r="D10" s="148">
        <v>19148</v>
      </c>
      <c r="E10" s="149"/>
      <c r="F10" s="150">
        <v>25876</v>
      </c>
      <c r="G10" s="151"/>
      <c r="H10" s="152"/>
    </row>
    <row r="11" spans="1:8" x14ac:dyDescent="0.15">
      <c r="A11" s="133" t="s">
        <v>541</v>
      </c>
      <c r="B11" s="138"/>
      <c r="C11" s="139"/>
      <c r="D11" s="140">
        <v>108427</v>
      </c>
      <c r="E11" s="141"/>
      <c r="F11" s="142">
        <v>47820</v>
      </c>
      <c r="G11" s="143"/>
      <c r="H11" s="144"/>
    </row>
    <row r="12" spans="1:8" x14ac:dyDescent="0.15">
      <c r="A12" s="145"/>
      <c r="B12" s="146"/>
      <c r="C12" s="153"/>
      <c r="D12" s="148">
        <v>18137</v>
      </c>
      <c r="E12" s="149"/>
      <c r="F12" s="150">
        <v>25855</v>
      </c>
      <c r="G12" s="151"/>
      <c r="H12" s="152"/>
    </row>
    <row r="13" spans="1:8" x14ac:dyDescent="0.15">
      <c r="A13" s="133"/>
      <c r="B13" s="138"/>
      <c r="C13" s="154"/>
      <c r="D13" s="155">
        <v>63150</v>
      </c>
      <c r="E13" s="156"/>
      <c r="F13" s="157">
        <v>53963</v>
      </c>
      <c r="G13" s="158"/>
      <c r="H13" s="144"/>
    </row>
    <row r="14" spans="1:8" x14ac:dyDescent="0.15">
      <c r="A14" s="145"/>
      <c r="B14" s="146"/>
      <c r="C14" s="147"/>
      <c r="D14" s="148">
        <v>18497</v>
      </c>
      <c r="E14" s="149"/>
      <c r="F14" s="150">
        <v>27378</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3.47</v>
      </c>
      <c r="C19" s="159">
        <f>ROUND(VALUE(SUBSTITUTE(実質収支比率等に係る経年分析!G$48,"▲","-")),2)</f>
        <v>3.12</v>
      </c>
      <c r="D19" s="159">
        <f>ROUND(VALUE(SUBSTITUTE(実質収支比率等に係る経年分析!H$48,"▲","-")),2)</f>
        <v>2.7</v>
      </c>
      <c r="E19" s="159">
        <f>ROUND(VALUE(SUBSTITUTE(実質収支比率等に係る経年分析!I$48,"▲","-")),2)</f>
        <v>3.2</v>
      </c>
      <c r="F19" s="159">
        <f>ROUND(VALUE(SUBSTITUTE(実質収支比率等に係る経年分析!J$48,"▲","-")),2)</f>
        <v>2.37</v>
      </c>
    </row>
    <row r="20" spans="1:11" x14ac:dyDescent="0.15">
      <c r="A20" s="159" t="s">
        <v>48</v>
      </c>
      <c r="B20" s="159">
        <f>ROUND(VALUE(SUBSTITUTE(実質収支比率等に係る経年分析!F$47,"▲","-")),2)</f>
        <v>22.67</v>
      </c>
      <c r="C20" s="159">
        <f>ROUND(VALUE(SUBSTITUTE(実質収支比率等に係る経年分析!G$47,"▲","-")),2)</f>
        <v>25.85</v>
      </c>
      <c r="D20" s="159">
        <f>ROUND(VALUE(SUBSTITUTE(実質収支比率等に係る経年分析!H$47,"▲","-")),2)</f>
        <v>30.06</v>
      </c>
      <c r="E20" s="159">
        <f>ROUND(VALUE(SUBSTITUTE(実質収支比率等に係る経年分析!I$47,"▲","-")),2)</f>
        <v>30.27</v>
      </c>
      <c r="F20" s="159">
        <f>ROUND(VALUE(SUBSTITUTE(実質収支比率等に係る経年分析!J$47,"▲","-")),2)</f>
        <v>26.45</v>
      </c>
    </row>
    <row r="21" spans="1:11" x14ac:dyDescent="0.15">
      <c r="A21" s="159" t="s">
        <v>49</v>
      </c>
      <c r="B21" s="159">
        <f>IF(ISNUMBER(VALUE(SUBSTITUTE(実質収支比率等に係る経年分析!F$49,"▲","-"))),ROUND(VALUE(SUBSTITUTE(実質収支比率等に係る経年分析!F$49,"▲","-")),2),NA())</f>
        <v>2.36</v>
      </c>
      <c r="C21" s="159">
        <f>IF(ISNUMBER(VALUE(SUBSTITUTE(実質収支比率等に係る経年分析!G$49,"▲","-"))),ROUND(VALUE(SUBSTITUTE(実質収支比率等に係る経年分析!G$49,"▲","-")),2),NA())</f>
        <v>0.98</v>
      </c>
      <c r="D21" s="159">
        <f>IF(ISNUMBER(VALUE(SUBSTITUTE(実質収支比率等に係る経年分析!H$49,"▲","-"))),ROUND(VALUE(SUBSTITUTE(実質収支比率等に係る経年分析!H$49,"▲","-")),2),NA())</f>
        <v>3.2</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-5.92</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0.21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0.84</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0.39</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3.12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2.37</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0.22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2.5299999999999998</v>
      </c>
    </row>
    <row r="35" spans="1:16" x14ac:dyDescent="0.15">
      <c r="A35" s="160" t="str">
        <f>IF(連結実質赤字比率に係る赤字・黒字の構成分析!C$35="",NA(),連結実質赤字比率に係る赤字・黒字の構成分析!C$35)</f>
        <v>公共下水道事業会計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3.48</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9.84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10.75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11.69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11.42</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1769</v>
      </c>
      <c r="E42" s="161"/>
      <c r="F42" s="161"/>
      <c r="G42" s="161">
        <f>'実質公債費比率（分子）の構造'!L$52</f>
        <v>1817</v>
      </c>
      <c r="H42" s="161"/>
      <c r="I42" s="161"/>
      <c r="J42" s="161">
        <f>'実質公債費比率（分子）の構造'!M$52</f>
        <v>1810</v>
      </c>
      <c r="K42" s="161"/>
      <c r="L42" s="161"/>
      <c r="M42" s="161">
        <f>'実質公債費比率（分子）の構造'!N$52</f>
        <v>1822</v>
      </c>
      <c r="N42" s="161"/>
      <c r="O42" s="161"/>
      <c r="P42" s="161">
        <f>'実質公債費比率（分子）の構造'!O$52</f>
        <v>1809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58</v>
      </c>
      <c r="C44" s="161"/>
      <c r="D44" s="161"/>
      <c r="E44" s="161">
        <f>'実質公債費比率（分子）の構造'!L$50</f>
        <v>96</v>
      </c>
      <c r="F44" s="161"/>
      <c r="G44" s="161"/>
      <c r="H44" s="161">
        <f>'実質公債費比率（分子）の構造'!M$50</f>
        <v>91</v>
      </c>
      <c r="I44" s="161"/>
      <c r="J44" s="161"/>
      <c r="K44" s="161">
        <f>'実質公債費比率（分子）の構造'!N$50</f>
        <v>91</v>
      </c>
      <c r="L44" s="161"/>
      <c r="M44" s="161"/>
      <c r="N44" s="161">
        <f>'実質公債費比率（分子）の構造'!O$50</f>
        <v>112</v>
      </c>
      <c r="O44" s="161"/>
      <c r="P44" s="161"/>
    </row>
    <row r="45" spans="1:16" x14ac:dyDescent="0.15">
      <c r="A45" s="161" t="s">
        <v>59</v>
      </c>
      <c r="B45" s="161">
        <f>'実質公債費比率（分子）の構造'!K$49</f>
        <v>140</v>
      </c>
      <c r="C45" s="161"/>
      <c r="D45" s="161"/>
      <c r="E45" s="161">
        <f>'実質公債費比率（分子）の構造'!L$49</f>
        <v>121</v>
      </c>
      <c r="F45" s="161"/>
      <c r="G45" s="161"/>
      <c r="H45" s="161">
        <f>'実質公債費比率（分子）の構造'!M$49</f>
        <v>102</v>
      </c>
      <c r="I45" s="161"/>
      <c r="J45" s="161"/>
      <c r="K45" s="161">
        <f>'実質公債費比率（分子）の構造'!N$49</f>
        <v>114</v>
      </c>
      <c r="L45" s="161"/>
      <c r="M45" s="161"/>
      <c r="N45" s="161">
        <f>'実質公債費比率（分子）の構造'!O$49</f>
        <v>129</v>
      </c>
      <c r="O45" s="161"/>
      <c r="P45" s="161"/>
    </row>
    <row r="46" spans="1:16" x14ac:dyDescent="0.15">
      <c r="A46" s="161" t="s">
        <v>60</v>
      </c>
      <c r="B46" s="161">
        <f>'実質公債費比率（分子）の構造'!K$48</f>
        <v>315</v>
      </c>
      <c r="C46" s="161"/>
      <c r="D46" s="161"/>
      <c r="E46" s="161">
        <f>'実質公債費比率（分子）の構造'!L$48</f>
        <v>359</v>
      </c>
      <c r="F46" s="161"/>
      <c r="G46" s="161"/>
      <c r="H46" s="161">
        <f>'実質公債費比率（分子）の構造'!M$48</f>
        <v>383</v>
      </c>
      <c r="I46" s="161"/>
      <c r="J46" s="161"/>
      <c r="K46" s="161">
        <f>'実質公債費比率（分子）の構造'!N$48</f>
        <v>355</v>
      </c>
      <c r="L46" s="161"/>
      <c r="M46" s="161"/>
      <c r="N46" s="161">
        <f>'実質公債費比率（分子）の構造'!O$48</f>
        <v>408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1703</v>
      </c>
      <c r="C49" s="161"/>
      <c r="D49" s="161"/>
      <c r="E49" s="161">
        <f>'実質公債費比率（分子）の構造'!L$45</f>
        <v>1732</v>
      </c>
      <c r="F49" s="161"/>
      <c r="G49" s="161"/>
      <c r="H49" s="161">
        <f>'実質公債費比率（分子）の構造'!M$45</f>
        <v>1739</v>
      </c>
      <c r="I49" s="161"/>
      <c r="J49" s="161"/>
      <c r="K49" s="161">
        <f>'実質公債費比率（分子）の構造'!N$45</f>
        <v>1726</v>
      </c>
      <c r="L49" s="161"/>
      <c r="M49" s="161"/>
      <c r="N49" s="161">
        <f>'実質公債費比率（分子）の構造'!O$45</f>
        <v>1709</v>
      </c>
      <c r="O49" s="161"/>
      <c r="P49" s="161"/>
    </row>
    <row r="50" spans="1:16" x14ac:dyDescent="0.15">
      <c r="A50" s="161" t="s">
        <v>64</v>
      </c>
      <c r="B50" s="161" t="e">
        <f>NA()</f>
        <v>#N/A</v>
      </c>
      <c r="C50" s="161">
        <f>IF(ISNUMBER('実質公債費比率（分子）の構造'!K$53),'実質公債費比率（分子）の構造'!K$53,NA())</f>
        <v>447</v>
      </c>
      <c r="D50" s="161" t="e">
        <f>NA()</f>
        <v>#N/A</v>
      </c>
      <c r="E50" s="161" t="e">
        <f>NA()</f>
        <v>#N/A</v>
      </c>
      <c r="F50" s="161">
        <f>IF(ISNUMBER('実質公債費比率（分子）の構造'!L$53),'実質公債費比率（分子）の構造'!L$53,NA())</f>
        <v>491</v>
      </c>
      <c r="G50" s="161" t="e">
        <f>NA()</f>
        <v>#N/A</v>
      </c>
      <c r="H50" s="161" t="e">
        <f>NA()</f>
        <v>#N/A</v>
      </c>
      <c r="I50" s="161">
        <f>IF(ISNUMBER('実質公債費比率（分子）の構造'!M$53),'実質公債費比率（分子）の構造'!M$53,NA())</f>
        <v>505</v>
      </c>
      <c r="J50" s="161" t="e">
        <f>NA()</f>
        <v>#N/A</v>
      </c>
      <c r="K50" s="161" t="e">
        <f>NA()</f>
        <v>#N/A</v>
      </c>
      <c r="L50" s="161">
        <f>IF(ISNUMBER('実質公債費比率（分子）の構造'!N$53),'実質公債費比率（分子）の構造'!N$53,NA())</f>
        <v>464</v>
      </c>
      <c r="M50" s="161" t="e">
        <f>NA()</f>
        <v>#N/A</v>
      </c>
      <c r="N50" s="161" t="e">
        <f>NA()</f>
        <v>#N/A</v>
      </c>
      <c r="O50" s="161">
        <f>IF(ISNUMBER('実質公債費比率（分子）の構造'!O$53),'実質公債費比率（分子）の構造'!O$53,NA())</f>
        <v>549</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18686</v>
      </c>
      <c r="E56" s="160"/>
      <c r="F56" s="160"/>
      <c r="G56" s="160">
        <f>'将来負担比率（分子）の構造'!J$52</f>
        <v>19544</v>
      </c>
      <c r="H56" s="160"/>
      <c r="I56" s="160"/>
      <c r="J56" s="160">
        <f>'将来負担比率（分子）の構造'!K$52</f>
        <v>19655</v>
      </c>
      <c r="K56" s="160"/>
      <c r="L56" s="160"/>
      <c r="M56" s="160">
        <f>'将来負担比率（分子）の構造'!L$52</f>
        <v>19553</v>
      </c>
      <c r="N56" s="160"/>
      <c r="O56" s="160"/>
      <c r="P56" s="160">
        <f>'将来負担比率（分子）の構造'!M$52</f>
        <v>19624</v>
      </c>
    </row>
    <row r="57" spans="1:16" x14ac:dyDescent="0.15">
      <c r="A57" s="160" t="s">
        <v>35</v>
      </c>
      <c r="B57" s="160"/>
      <c r="C57" s="160"/>
      <c r="D57" s="160">
        <f>'将来負担比率（分子）の構造'!I$51</f>
        <v>2473</v>
      </c>
      <c r="E57" s="160"/>
      <c r="F57" s="160"/>
      <c r="G57" s="160">
        <f>'将来負担比率（分子）の構造'!J$51</f>
        <v>2638</v>
      </c>
      <c r="H57" s="160"/>
      <c r="I57" s="160"/>
      <c r="J57" s="160">
        <f>'将来負担比率（分子）の構造'!K$51</f>
        <v>2651</v>
      </c>
      <c r="K57" s="160"/>
      <c r="L57" s="160"/>
      <c r="M57" s="160">
        <f>'将来負担比率（分子）の構造'!L$51</f>
        <v>2855</v>
      </c>
      <c r="N57" s="160"/>
      <c r="O57" s="160"/>
      <c r="P57" s="160">
        <f>'将来負担比率（分子）の構造'!M$51</f>
        <v>3301</v>
      </c>
    </row>
    <row r="58" spans="1:16" x14ac:dyDescent="0.15">
      <c r="A58" s="160" t="s">
        <v>34</v>
      </c>
      <c r="B58" s="160"/>
      <c r="C58" s="160"/>
      <c r="D58" s="160">
        <f>'将来負担比率（分子）の構造'!I$50</f>
        <v>4414</v>
      </c>
      <c r="E58" s="160"/>
      <c r="F58" s="160"/>
      <c r="G58" s="160">
        <f>'将来負担比率（分子）の構造'!J$50</f>
        <v>4901</v>
      </c>
      <c r="H58" s="160"/>
      <c r="I58" s="160"/>
      <c r="J58" s="160">
        <f>'将来負担比率（分子）の構造'!K$50</f>
        <v>5701</v>
      </c>
      <c r="K58" s="160"/>
      <c r="L58" s="160"/>
      <c r="M58" s="160">
        <f>'将来負担比率（分子）の構造'!L$50</f>
        <v>5725</v>
      </c>
      <c r="N58" s="160"/>
      <c r="O58" s="160"/>
      <c r="P58" s="160">
        <f>'将来負担比率（分子）の構造'!M$50</f>
        <v>5428</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f>'将来負担比率（分子）の構造'!K$46</f>
        <v>124</v>
      </c>
      <c r="I61" s="160"/>
      <c r="J61" s="160"/>
      <c r="K61" s="160">
        <f>'将来負担比率（分子）の構造'!L$46</f>
        <v>134</v>
      </c>
      <c r="L61" s="160"/>
      <c r="M61" s="160"/>
      <c r="N61" s="160">
        <f>'将来負担比率（分子）の構造'!M$46</f>
        <v>86</v>
      </c>
      <c r="O61" s="160"/>
      <c r="P61" s="160"/>
    </row>
    <row r="62" spans="1:16" x14ac:dyDescent="0.15">
      <c r="A62" s="160" t="s">
        <v>28</v>
      </c>
      <c r="B62" s="160">
        <f>'将来負担比率（分子）の構造'!I$45</f>
        <v>878</v>
      </c>
      <c r="C62" s="160"/>
      <c r="D62" s="160"/>
      <c r="E62" s="160">
        <f>'将来負担比率（分子）の構造'!J$45</f>
        <v>857</v>
      </c>
      <c r="F62" s="160"/>
      <c r="G62" s="160"/>
      <c r="H62" s="160">
        <f>'将来負担比率（分子）の構造'!K$45</f>
        <v>809</v>
      </c>
      <c r="I62" s="160"/>
      <c r="J62" s="160"/>
      <c r="K62" s="160">
        <f>'将来負担比率（分子）の構造'!L$45</f>
        <v>863</v>
      </c>
      <c r="L62" s="160"/>
      <c r="M62" s="160"/>
      <c r="N62" s="160">
        <f>'将来負担比率（分子）の構造'!M$45</f>
        <v>855</v>
      </c>
      <c r="O62" s="160"/>
      <c r="P62" s="160"/>
    </row>
    <row r="63" spans="1:16" x14ac:dyDescent="0.15">
      <c r="A63" s="160" t="s">
        <v>27</v>
      </c>
      <c r="B63" s="160">
        <f>'将来負担比率（分子）の構造'!I$44</f>
        <v>908</v>
      </c>
      <c r="C63" s="160"/>
      <c r="D63" s="160"/>
      <c r="E63" s="160">
        <f>'将来負担比率（分子）の構造'!J$44</f>
        <v>1487</v>
      </c>
      <c r="F63" s="160"/>
      <c r="G63" s="160"/>
      <c r="H63" s="160">
        <f>'将来負担比率（分子）の構造'!K$44</f>
        <v>1873</v>
      </c>
      <c r="I63" s="160"/>
      <c r="J63" s="160"/>
      <c r="K63" s="160">
        <f>'将来負担比率（分子）の構造'!L$44</f>
        <v>2321</v>
      </c>
      <c r="L63" s="160"/>
      <c r="M63" s="160"/>
      <c r="N63" s="160">
        <f>'将来負担比率（分子）の構造'!M$44</f>
        <v>2475</v>
      </c>
      <c r="O63" s="160"/>
      <c r="P63" s="160"/>
    </row>
    <row r="64" spans="1:16" x14ac:dyDescent="0.15">
      <c r="A64" s="160" t="s">
        <v>26</v>
      </c>
      <c r="B64" s="160">
        <f>'将来負担比率（分子）の構造'!I$43</f>
        <v>5848</v>
      </c>
      <c r="C64" s="160"/>
      <c r="D64" s="160"/>
      <c r="E64" s="160">
        <f>'将来負担比率（分子）の構造'!J$43</f>
        <v>6220</v>
      </c>
      <c r="F64" s="160"/>
      <c r="G64" s="160"/>
      <c r="H64" s="160">
        <f>'将来負担比率（分子）の構造'!K$43</f>
        <v>6368</v>
      </c>
      <c r="I64" s="160"/>
      <c r="J64" s="160"/>
      <c r="K64" s="160">
        <f>'将来負担比率（分子）の構造'!L$43</f>
        <v>6142</v>
      </c>
      <c r="L64" s="160"/>
      <c r="M64" s="160"/>
      <c r="N64" s="160">
        <f>'将来負担比率（分子）の構造'!M$43</f>
        <v>5915</v>
      </c>
      <c r="O64" s="160"/>
      <c r="P64" s="160"/>
    </row>
    <row r="65" spans="1:16" x14ac:dyDescent="0.15">
      <c r="A65" s="160" t="s">
        <v>25</v>
      </c>
      <c r="B65" s="160">
        <f>'将来負担比率（分子）の構造'!I$42</f>
        <v>699</v>
      </c>
      <c r="C65" s="160"/>
      <c r="D65" s="160"/>
      <c r="E65" s="160">
        <f>'将来負担比率（分子）の構造'!J$42</f>
        <v>1139</v>
      </c>
      <c r="F65" s="160"/>
      <c r="G65" s="160"/>
      <c r="H65" s="160">
        <f>'将来負担比率（分子）の構造'!K$42</f>
        <v>966</v>
      </c>
      <c r="I65" s="160"/>
      <c r="J65" s="160"/>
      <c r="K65" s="160">
        <f>'将来負担比率（分子）の構造'!L$42</f>
        <v>993</v>
      </c>
      <c r="L65" s="160"/>
      <c r="M65" s="160"/>
      <c r="N65" s="160">
        <f>'将来負担比率（分子）の構造'!M$42</f>
        <v>1404</v>
      </c>
      <c r="O65" s="160"/>
      <c r="P65" s="160"/>
    </row>
    <row r="66" spans="1:16" x14ac:dyDescent="0.15">
      <c r="A66" s="160" t="s">
        <v>24</v>
      </c>
      <c r="B66" s="160">
        <f>'将来負担比率（分子）の構造'!I$41</f>
        <v>18669</v>
      </c>
      <c r="C66" s="160"/>
      <c r="D66" s="160"/>
      <c r="E66" s="160">
        <f>'将来負担比率（分子）の構造'!J$41</f>
        <v>19601</v>
      </c>
      <c r="F66" s="160"/>
      <c r="G66" s="160"/>
      <c r="H66" s="160">
        <f>'将来負担比率（分子）の構造'!K$41</f>
        <v>19301</v>
      </c>
      <c r="I66" s="160"/>
      <c r="J66" s="160"/>
      <c r="K66" s="160">
        <f>'将来負担比率（分子）の構造'!L$41</f>
        <v>19427</v>
      </c>
      <c r="L66" s="160"/>
      <c r="M66" s="160"/>
      <c r="N66" s="160">
        <f>'将来負担比率（分子）の構造'!M$41</f>
        <v>20702</v>
      </c>
      <c r="O66" s="160"/>
      <c r="P66" s="160"/>
    </row>
    <row r="67" spans="1:16" x14ac:dyDescent="0.15">
      <c r="A67" s="160" t="s">
        <v>68</v>
      </c>
      <c r="B67" s="160" t="e">
        <f>NA()</f>
        <v>#N/A</v>
      </c>
      <c r="C67" s="160">
        <f>IF(ISNUMBER('将来負担比率（分子）の構造'!I$53), IF('将来負担比率（分子）の構造'!I$53 &lt; 0, 0, '将来負担比率（分子）の構造'!I$53), NA())</f>
        <v>1429</v>
      </c>
      <c r="D67" s="160" t="e">
        <f>NA()</f>
        <v>#N/A</v>
      </c>
      <c r="E67" s="160" t="e">
        <f>NA()</f>
        <v>#N/A</v>
      </c>
      <c r="F67" s="160">
        <f>IF(ISNUMBER('将来負担比率（分子）の構造'!J$53), IF('将来負担比率（分子）の構造'!J$53 &lt; 0, 0, '将来負担比率（分子）の構造'!J$53), NA())</f>
        <v>2220</v>
      </c>
      <c r="G67" s="160" t="e">
        <f>NA()</f>
        <v>#N/A</v>
      </c>
      <c r="H67" s="160" t="e">
        <f>NA()</f>
        <v>#N/A</v>
      </c>
      <c r="I67" s="160">
        <f>IF(ISNUMBER('将来負担比率（分子）の構造'!K$53), IF('将来負担比率（分子）の構造'!K$53 &lt; 0, 0, '将来負担比率（分子）の構造'!K$53), NA())</f>
        <v>1434</v>
      </c>
      <c r="J67" s="160" t="e">
        <f>NA()</f>
        <v>#N/A</v>
      </c>
      <c r="K67" s="160" t="e">
        <f>NA()</f>
        <v>#N/A</v>
      </c>
      <c r="L67" s="160">
        <f>IF(ISNUMBER('将来負担比率（分子）の構造'!L$53), IF('将来負担比率（分子）の構造'!L$53 &lt; 0, 0, '将来負担比率（分子）の構造'!L$53), NA())</f>
        <v>1747</v>
      </c>
      <c r="M67" s="160" t="e">
        <f>NA()</f>
        <v>#N/A</v>
      </c>
      <c r="N67" s="160" t="e">
        <f>NA()</f>
        <v>#N/A</v>
      </c>
      <c r="O67" s="160">
        <f>IF(ISNUMBER('将来負担比率（分子）の構造'!M$53), IF('将来負担比率（分子）の構造'!M$53 &lt; 0, 0, '将来負担比率（分子）の構造'!M$53), NA())</f>
        <v>3083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3150</v>
      </c>
      <c r="C72" s="164">
        <f>基金残高に係る経年分析!G55</f>
        <v>3187</v>
      </c>
      <c r="D72" s="164">
        <f>基金残高に係る経年分析!H55</f>
        <v>2812</v>
      </c>
    </row>
    <row r="73" spans="1:16" x14ac:dyDescent="0.15">
      <c r="A73" s="163" t="s">
        <v>71</v>
      </c>
      <c r="B73" s="164">
        <f>基金残高に係る経年分析!F56</f>
        <v>529</v>
      </c>
      <c r="C73" s="164">
        <f>基金残高に係る経年分析!G56</f>
        <v>529</v>
      </c>
      <c r="D73" s="164">
        <f>基金残高に係る経年分析!H56</f>
        <v>530</v>
      </c>
    </row>
    <row r="74" spans="1:16" x14ac:dyDescent="0.15">
      <c r="A74" s="163" t="s">
        <v>72</v>
      </c>
      <c r="B74" s="164">
        <f>基金残高に係る経年分析!F57</f>
        <v>1103</v>
      </c>
      <c r="C74" s="164">
        <f>基金残高に係る経年分析!G57</f>
        <v>990</v>
      </c>
      <c r="D74" s="164">
        <f>基金残高に係る経年分析!H57</f>
        <v>956</v>
      </c>
    </row>
  </sheetData>
  <sheetProtection algorithmName="SHA-512" hashValue="/jN8JXqAebTHMS4xWjshA7kFHwszjDNqiD7A6T+f+XAQecsyg9HY555JdYnPwjyVvGjFWKWTDsXeS7dWHdK//Q==" saltValue="y8x+a0IdmF+zX/XmCnrC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7796554</v>
      </c>
      <c r="S5" s="649"/>
      <c r="T5" s="649"/>
      <c r="U5" s="649"/>
      <c r="V5" s="649"/>
      <c r="W5" s="649"/>
      <c r="X5" s="649"/>
      <c r="Y5" s="650"/>
      <c r="Z5" s="651">
        <v>35.700000000000003</v>
      </c>
      <c r="AA5" s="651"/>
      <c r="AB5" s="651"/>
      <c r="AC5" s="651"/>
      <c r="AD5" s="652">
        <v>7441364</v>
      </c>
      <c r="AE5" s="652"/>
      <c r="AF5" s="652"/>
      <c r="AG5" s="652"/>
      <c r="AH5" s="652"/>
      <c r="AI5" s="652"/>
      <c r="AJ5" s="652"/>
      <c r="AK5" s="652"/>
      <c r="AL5" s="653">
        <v>73.599999999999994</v>
      </c>
      <c r="AM5" s="654"/>
      <c r="AN5" s="654"/>
      <c r="AO5" s="655"/>
      <c r="AP5" s="645" t="s">
        <v>219</v>
      </c>
      <c r="AQ5" s="646"/>
      <c r="AR5" s="646"/>
      <c r="AS5" s="646"/>
      <c r="AT5" s="646"/>
      <c r="AU5" s="646"/>
      <c r="AV5" s="646"/>
      <c r="AW5" s="646"/>
      <c r="AX5" s="646"/>
      <c r="AY5" s="646"/>
      <c r="AZ5" s="646"/>
      <c r="BA5" s="646"/>
      <c r="BB5" s="646"/>
      <c r="BC5" s="646"/>
      <c r="BD5" s="646"/>
      <c r="BE5" s="646"/>
      <c r="BF5" s="647"/>
      <c r="BG5" s="659">
        <v>7441364</v>
      </c>
      <c r="BH5" s="660"/>
      <c r="BI5" s="660"/>
      <c r="BJ5" s="660"/>
      <c r="BK5" s="660"/>
      <c r="BL5" s="660"/>
      <c r="BM5" s="660"/>
      <c r="BN5" s="661"/>
      <c r="BO5" s="662">
        <v>95.4</v>
      </c>
      <c r="BP5" s="662"/>
      <c r="BQ5" s="662"/>
      <c r="BR5" s="662"/>
      <c r="BS5" s="663">
        <v>64547</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138745</v>
      </c>
      <c r="S6" s="660"/>
      <c r="T6" s="660"/>
      <c r="U6" s="660"/>
      <c r="V6" s="660"/>
      <c r="W6" s="660"/>
      <c r="X6" s="660"/>
      <c r="Y6" s="661"/>
      <c r="Z6" s="662">
        <v>0.6</v>
      </c>
      <c r="AA6" s="662"/>
      <c r="AB6" s="662"/>
      <c r="AC6" s="662"/>
      <c r="AD6" s="663">
        <v>138745</v>
      </c>
      <c r="AE6" s="663"/>
      <c r="AF6" s="663"/>
      <c r="AG6" s="663"/>
      <c r="AH6" s="663"/>
      <c r="AI6" s="663"/>
      <c r="AJ6" s="663"/>
      <c r="AK6" s="663"/>
      <c r="AL6" s="664">
        <v>1.4</v>
      </c>
      <c r="AM6" s="665"/>
      <c r="AN6" s="665"/>
      <c r="AO6" s="666"/>
      <c r="AP6" s="656" t="s">
        <v>224</v>
      </c>
      <c r="AQ6" s="657"/>
      <c r="AR6" s="657"/>
      <c r="AS6" s="657"/>
      <c r="AT6" s="657"/>
      <c r="AU6" s="657"/>
      <c r="AV6" s="657"/>
      <c r="AW6" s="657"/>
      <c r="AX6" s="657"/>
      <c r="AY6" s="657"/>
      <c r="AZ6" s="657"/>
      <c r="BA6" s="657"/>
      <c r="BB6" s="657"/>
      <c r="BC6" s="657"/>
      <c r="BD6" s="657"/>
      <c r="BE6" s="657"/>
      <c r="BF6" s="658"/>
      <c r="BG6" s="659">
        <v>7441364</v>
      </c>
      <c r="BH6" s="660"/>
      <c r="BI6" s="660"/>
      <c r="BJ6" s="660"/>
      <c r="BK6" s="660"/>
      <c r="BL6" s="660"/>
      <c r="BM6" s="660"/>
      <c r="BN6" s="661"/>
      <c r="BO6" s="662">
        <v>95.4</v>
      </c>
      <c r="BP6" s="662"/>
      <c r="BQ6" s="662"/>
      <c r="BR6" s="662"/>
      <c r="BS6" s="663">
        <v>64547</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167366</v>
      </c>
      <c r="CS6" s="660"/>
      <c r="CT6" s="660"/>
      <c r="CU6" s="660"/>
      <c r="CV6" s="660"/>
      <c r="CW6" s="660"/>
      <c r="CX6" s="660"/>
      <c r="CY6" s="661"/>
      <c r="CZ6" s="653">
        <v>0.8</v>
      </c>
      <c r="DA6" s="654"/>
      <c r="DB6" s="654"/>
      <c r="DC6" s="673"/>
      <c r="DD6" s="668" t="s">
        <v>128</v>
      </c>
      <c r="DE6" s="660"/>
      <c r="DF6" s="660"/>
      <c r="DG6" s="660"/>
      <c r="DH6" s="660"/>
      <c r="DI6" s="660"/>
      <c r="DJ6" s="660"/>
      <c r="DK6" s="660"/>
      <c r="DL6" s="660"/>
      <c r="DM6" s="660"/>
      <c r="DN6" s="660"/>
      <c r="DO6" s="660"/>
      <c r="DP6" s="661"/>
      <c r="DQ6" s="668">
        <v>167366</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14829</v>
      </c>
      <c r="S7" s="660"/>
      <c r="T7" s="660"/>
      <c r="U7" s="660"/>
      <c r="V7" s="660"/>
      <c r="W7" s="660"/>
      <c r="X7" s="660"/>
      <c r="Y7" s="661"/>
      <c r="Z7" s="662">
        <v>0.1</v>
      </c>
      <c r="AA7" s="662"/>
      <c r="AB7" s="662"/>
      <c r="AC7" s="662"/>
      <c r="AD7" s="663">
        <v>14829</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3468118</v>
      </c>
      <c r="BH7" s="660"/>
      <c r="BI7" s="660"/>
      <c r="BJ7" s="660"/>
      <c r="BK7" s="660"/>
      <c r="BL7" s="660"/>
      <c r="BM7" s="660"/>
      <c r="BN7" s="661"/>
      <c r="BO7" s="662">
        <v>44.5</v>
      </c>
      <c r="BP7" s="662"/>
      <c r="BQ7" s="662"/>
      <c r="BR7" s="662"/>
      <c r="BS7" s="663">
        <v>64547</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1559614</v>
      </c>
      <c r="CS7" s="660"/>
      <c r="CT7" s="660"/>
      <c r="CU7" s="660"/>
      <c r="CV7" s="660"/>
      <c r="CW7" s="660"/>
      <c r="CX7" s="660"/>
      <c r="CY7" s="661"/>
      <c r="CZ7" s="662">
        <v>7.3</v>
      </c>
      <c r="DA7" s="662"/>
      <c r="DB7" s="662"/>
      <c r="DC7" s="662"/>
      <c r="DD7" s="668">
        <v>18706</v>
      </c>
      <c r="DE7" s="660"/>
      <c r="DF7" s="660"/>
      <c r="DG7" s="660"/>
      <c r="DH7" s="660"/>
      <c r="DI7" s="660"/>
      <c r="DJ7" s="660"/>
      <c r="DK7" s="660"/>
      <c r="DL7" s="660"/>
      <c r="DM7" s="660"/>
      <c r="DN7" s="660"/>
      <c r="DO7" s="660"/>
      <c r="DP7" s="661"/>
      <c r="DQ7" s="668">
        <v>1378342</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31520</v>
      </c>
      <c r="S8" s="660"/>
      <c r="T8" s="660"/>
      <c r="U8" s="660"/>
      <c r="V8" s="660"/>
      <c r="W8" s="660"/>
      <c r="X8" s="660"/>
      <c r="Y8" s="661"/>
      <c r="Z8" s="662">
        <v>0.1</v>
      </c>
      <c r="AA8" s="662"/>
      <c r="AB8" s="662"/>
      <c r="AC8" s="662"/>
      <c r="AD8" s="663">
        <v>31520</v>
      </c>
      <c r="AE8" s="663"/>
      <c r="AF8" s="663"/>
      <c r="AG8" s="663"/>
      <c r="AH8" s="663"/>
      <c r="AI8" s="663"/>
      <c r="AJ8" s="663"/>
      <c r="AK8" s="663"/>
      <c r="AL8" s="664">
        <v>0.3</v>
      </c>
      <c r="AM8" s="665"/>
      <c r="AN8" s="665"/>
      <c r="AO8" s="666"/>
      <c r="AP8" s="656" t="s">
        <v>230</v>
      </c>
      <c r="AQ8" s="657"/>
      <c r="AR8" s="657"/>
      <c r="AS8" s="657"/>
      <c r="AT8" s="657"/>
      <c r="AU8" s="657"/>
      <c r="AV8" s="657"/>
      <c r="AW8" s="657"/>
      <c r="AX8" s="657"/>
      <c r="AY8" s="657"/>
      <c r="AZ8" s="657"/>
      <c r="BA8" s="657"/>
      <c r="BB8" s="657"/>
      <c r="BC8" s="657"/>
      <c r="BD8" s="657"/>
      <c r="BE8" s="657"/>
      <c r="BF8" s="658"/>
      <c r="BG8" s="659">
        <v>96940</v>
      </c>
      <c r="BH8" s="660"/>
      <c r="BI8" s="660"/>
      <c r="BJ8" s="660"/>
      <c r="BK8" s="660"/>
      <c r="BL8" s="660"/>
      <c r="BM8" s="660"/>
      <c r="BN8" s="661"/>
      <c r="BO8" s="662">
        <v>1.2</v>
      </c>
      <c r="BP8" s="662"/>
      <c r="BQ8" s="662"/>
      <c r="BR8" s="662"/>
      <c r="BS8" s="668" t="s">
        <v>128</v>
      </c>
      <c r="BT8" s="660"/>
      <c r="BU8" s="660"/>
      <c r="BV8" s="660"/>
      <c r="BW8" s="660"/>
      <c r="BX8" s="660"/>
      <c r="BY8" s="660"/>
      <c r="BZ8" s="660"/>
      <c r="CA8" s="660"/>
      <c r="CB8" s="669"/>
      <c r="CD8" s="674" t="s">
        <v>231</v>
      </c>
      <c r="CE8" s="675"/>
      <c r="CF8" s="675"/>
      <c r="CG8" s="675"/>
      <c r="CH8" s="675"/>
      <c r="CI8" s="675"/>
      <c r="CJ8" s="675"/>
      <c r="CK8" s="675"/>
      <c r="CL8" s="675"/>
      <c r="CM8" s="675"/>
      <c r="CN8" s="675"/>
      <c r="CO8" s="675"/>
      <c r="CP8" s="675"/>
      <c r="CQ8" s="676"/>
      <c r="CR8" s="659">
        <v>7585754</v>
      </c>
      <c r="CS8" s="660"/>
      <c r="CT8" s="660"/>
      <c r="CU8" s="660"/>
      <c r="CV8" s="660"/>
      <c r="CW8" s="660"/>
      <c r="CX8" s="660"/>
      <c r="CY8" s="661"/>
      <c r="CZ8" s="662">
        <v>35.4</v>
      </c>
      <c r="DA8" s="662"/>
      <c r="DB8" s="662"/>
      <c r="DC8" s="662"/>
      <c r="DD8" s="668">
        <v>233835</v>
      </c>
      <c r="DE8" s="660"/>
      <c r="DF8" s="660"/>
      <c r="DG8" s="660"/>
      <c r="DH8" s="660"/>
      <c r="DI8" s="660"/>
      <c r="DJ8" s="660"/>
      <c r="DK8" s="660"/>
      <c r="DL8" s="660"/>
      <c r="DM8" s="660"/>
      <c r="DN8" s="660"/>
      <c r="DO8" s="660"/>
      <c r="DP8" s="661"/>
      <c r="DQ8" s="668">
        <v>3406668</v>
      </c>
      <c r="DR8" s="660"/>
      <c r="DS8" s="660"/>
      <c r="DT8" s="660"/>
      <c r="DU8" s="660"/>
      <c r="DV8" s="660"/>
      <c r="DW8" s="660"/>
      <c r="DX8" s="660"/>
      <c r="DY8" s="660"/>
      <c r="DZ8" s="660"/>
      <c r="EA8" s="660"/>
      <c r="EB8" s="660"/>
      <c r="EC8" s="669"/>
    </row>
    <row r="9" spans="2:143" ht="11.25" customHeight="1" x14ac:dyDescent="0.15">
      <c r="B9" s="656" t="s">
        <v>232</v>
      </c>
      <c r="C9" s="657"/>
      <c r="D9" s="657"/>
      <c r="E9" s="657"/>
      <c r="F9" s="657"/>
      <c r="G9" s="657"/>
      <c r="H9" s="657"/>
      <c r="I9" s="657"/>
      <c r="J9" s="657"/>
      <c r="K9" s="657"/>
      <c r="L9" s="657"/>
      <c r="M9" s="657"/>
      <c r="N9" s="657"/>
      <c r="O9" s="657"/>
      <c r="P9" s="657"/>
      <c r="Q9" s="658"/>
      <c r="R9" s="659">
        <v>45272</v>
      </c>
      <c r="S9" s="660"/>
      <c r="T9" s="660"/>
      <c r="U9" s="660"/>
      <c r="V9" s="660"/>
      <c r="W9" s="660"/>
      <c r="X9" s="660"/>
      <c r="Y9" s="661"/>
      <c r="Z9" s="662">
        <v>0.2</v>
      </c>
      <c r="AA9" s="662"/>
      <c r="AB9" s="662"/>
      <c r="AC9" s="662"/>
      <c r="AD9" s="663">
        <v>45272</v>
      </c>
      <c r="AE9" s="663"/>
      <c r="AF9" s="663"/>
      <c r="AG9" s="663"/>
      <c r="AH9" s="663"/>
      <c r="AI9" s="663"/>
      <c r="AJ9" s="663"/>
      <c r="AK9" s="663"/>
      <c r="AL9" s="664">
        <v>0.4</v>
      </c>
      <c r="AM9" s="665"/>
      <c r="AN9" s="665"/>
      <c r="AO9" s="666"/>
      <c r="AP9" s="656" t="s">
        <v>233</v>
      </c>
      <c r="AQ9" s="657"/>
      <c r="AR9" s="657"/>
      <c r="AS9" s="657"/>
      <c r="AT9" s="657"/>
      <c r="AU9" s="657"/>
      <c r="AV9" s="657"/>
      <c r="AW9" s="657"/>
      <c r="AX9" s="657"/>
      <c r="AY9" s="657"/>
      <c r="AZ9" s="657"/>
      <c r="BA9" s="657"/>
      <c r="BB9" s="657"/>
      <c r="BC9" s="657"/>
      <c r="BD9" s="657"/>
      <c r="BE9" s="657"/>
      <c r="BF9" s="658"/>
      <c r="BG9" s="659">
        <v>2859093</v>
      </c>
      <c r="BH9" s="660"/>
      <c r="BI9" s="660"/>
      <c r="BJ9" s="660"/>
      <c r="BK9" s="660"/>
      <c r="BL9" s="660"/>
      <c r="BM9" s="660"/>
      <c r="BN9" s="661"/>
      <c r="BO9" s="662">
        <v>36.700000000000003</v>
      </c>
      <c r="BP9" s="662"/>
      <c r="BQ9" s="662"/>
      <c r="BR9" s="662"/>
      <c r="BS9" s="668" t="s">
        <v>234</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1062214</v>
      </c>
      <c r="CS9" s="660"/>
      <c r="CT9" s="660"/>
      <c r="CU9" s="660"/>
      <c r="CV9" s="660"/>
      <c r="CW9" s="660"/>
      <c r="CX9" s="660"/>
      <c r="CY9" s="661"/>
      <c r="CZ9" s="662">
        <v>5</v>
      </c>
      <c r="DA9" s="662"/>
      <c r="DB9" s="662"/>
      <c r="DC9" s="662"/>
      <c r="DD9" s="668" t="s">
        <v>128</v>
      </c>
      <c r="DE9" s="660"/>
      <c r="DF9" s="660"/>
      <c r="DG9" s="660"/>
      <c r="DH9" s="660"/>
      <c r="DI9" s="660"/>
      <c r="DJ9" s="660"/>
      <c r="DK9" s="660"/>
      <c r="DL9" s="660"/>
      <c r="DM9" s="660"/>
      <c r="DN9" s="660"/>
      <c r="DO9" s="660"/>
      <c r="DP9" s="661"/>
      <c r="DQ9" s="668">
        <v>1036672</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234</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185533</v>
      </c>
      <c r="BH10" s="660"/>
      <c r="BI10" s="660"/>
      <c r="BJ10" s="660"/>
      <c r="BK10" s="660"/>
      <c r="BL10" s="660"/>
      <c r="BM10" s="660"/>
      <c r="BN10" s="661"/>
      <c r="BO10" s="662">
        <v>2.4</v>
      </c>
      <c r="BP10" s="662"/>
      <c r="BQ10" s="662"/>
      <c r="BR10" s="662"/>
      <c r="BS10" s="668" t="s">
        <v>128</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26570</v>
      </c>
      <c r="CS10" s="660"/>
      <c r="CT10" s="660"/>
      <c r="CU10" s="660"/>
      <c r="CV10" s="660"/>
      <c r="CW10" s="660"/>
      <c r="CX10" s="660"/>
      <c r="CY10" s="661"/>
      <c r="CZ10" s="662">
        <v>0.1</v>
      </c>
      <c r="DA10" s="662"/>
      <c r="DB10" s="662"/>
      <c r="DC10" s="662"/>
      <c r="DD10" s="668" t="s">
        <v>128</v>
      </c>
      <c r="DE10" s="660"/>
      <c r="DF10" s="660"/>
      <c r="DG10" s="660"/>
      <c r="DH10" s="660"/>
      <c r="DI10" s="660"/>
      <c r="DJ10" s="660"/>
      <c r="DK10" s="660"/>
      <c r="DL10" s="660"/>
      <c r="DM10" s="660"/>
      <c r="DN10" s="660"/>
      <c r="DO10" s="660"/>
      <c r="DP10" s="661"/>
      <c r="DQ10" s="668">
        <v>26429</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234</v>
      </c>
      <c r="S11" s="660"/>
      <c r="T11" s="660"/>
      <c r="U11" s="660"/>
      <c r="V11" s="660"/>
      <c r="W11" s="660"/>
      <c r="X11" s="660"/>
      <c r="Y11" s="661"/>
      <c r="Z11" s="662" t="s">
        <v>128</v>
      </c>
      <c r="AA11" s="662"/>
      <c r="AB11" s="662"/>
      <c r="AC11" s="662"/>
      <c r="AD11" s="663" t="s">
        <v>128</v>
      </c>
      <c r="AE11" s="663"/>
      <c r="AF11" s="663"/>
      <c r="AG11" s="663"/>
      <c r="AH11" s="663"/>
      <c r="AI11" s="663"/>
      <c r="AJ11" s="663"/>
      <c r="AK11" s="663"/>
      <c r="AL11" s="664" t="s">
        <v>128</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326552</v>
      </c>
      <c r="BH11" s="660"/>
      <c r="BI11" s="660"/>
      <c r="BJ11" s="660"/>
      <c r="BK11" s="660"/>
      <c r="BL11" s="660"/>
      <c r="BM11" s="660"/>
      <c r="BN11" s="661"/>
      <c r="BO11" s="662">
        <v>4.2</v>
      </c>
      <c r="BP11" s="662"/>
      <c r="BQ11" s="662"/>
      <c r="BR11" s="662"/>
      <c r="BS11" s="668">
        <v>64547</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112945</v>
      </c>
      <c r="CS11" s="660"/>
      <c r="CT11" s="660"/>
      <c r="CU11" s="660"/>
      <c r="CV11" s="660"/>
      <c r="CW11" s="660"/>
      <c r="CX11" s="660"/>
      <c r="CY11" s="661"/>
      <c r="CZ11" s="662">
        <v>0.5</v>
      </c>
      <c r="DA11" s="662"/>
      <c r="DB11" s="662"/>
      <c r="DC11" s="662"/>
      <c r="DD11" s="668">
        <v>68031</v>
      </c>
      <c r="DE11" s="660"/>
      <c r="DF11" s="660"/>
      <c r="DG11" s="660"/>
      <c r="DH11" s="660"/>
      <c r="DI11" s="660"/>
      <c r="DJ11" s="660"/>
      <c r="DK11" s="660"/>
      <c r="DL11" s="660"/>
      <c r="DM11" s="660"/>
      <c r="DN11" s="660"/>
      <c r="DO11" s="660"/>
      <c r="DP11" s="661"/>
      <c r="DQ11" s="668">
        <v>52367</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1013091</v>
      </c>
      <c r="S12" s="660"/>
      <c r="T12" s="660"/>
      <c r="U12" s="660"/>
      <c r="V12" s="660"/>
      <c r="W12" s="660"/>
      <c r="X12" s="660"/>
      <c r="Y12" s="661"/>
      <c r="Z12" s="662">
        <v>4.5999999999999996</v>
      </c>
      <c r="AA12" s="662"/>
      <c r="AB12" s="662"/>
      <c r="AC12" s="662"/>
      <c r="AD12" s="663">
        <v>1013091</v>
      </c>
      <c r="AE12" s="663"/>
      <c r="AF12" s="663"/>
      <c r="AG12" s="663"/>
      <c r="AH12" s="663"/>
      <c r="AI12" s="663"/>
      <c r="AJ12" s="663"/>
      <c r="AK12" s="663"/>
      <c r="AL12" s="664">
        <v>10</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3373354</v>
      </c>
      <c r="BH12" s="660"/>
      <c r="BI12" s="660"/>
      <c r="BJ12" s="660"/>
      <c r="BK12" s="660"/>
      <c r="BL12" s="660"/>
      <c r="BM12" s="660"/>
      <c r="BN12" s="661"/>
      <c r="BO12" s="662">
        <v>43.3</v>
      </c>
      <c r="BP12" s="662"/>
      <c r="BQ12" s="662"/>
      <c r="BR12" s="662"/>
      <c r="BS12" s="668" t="s">
        <v>128</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225435</v>
      </c>
      <c r="CS12" s="660"/>
      <c r="CT12" s="660"/>
      <c r="CU12" s="660"/>
      <c r="CV12" s="660"/>
      <c r="CW12" s="660"/>
      <c r="CX12" s="660"/>
      <c r="CY12" s="661"/>
      <c r="CZ12" s="662">
        <v>1.1000000000000001</v>
      </c>
      <c r="DA12" s="662"/>
      <c r="DB12" s="662"/>
      <c r="DC12" s="662"/>
      <c r="DD12" s="668">
        <v>4277</v>
      </c>
      <c r="DE12" s="660"/>
      <c r="DF12" s="660"/>
      <c r="DG12" s="660"/>
      <c r="DH12" s="660"/>
      <c r="DI12" s="660"/>
      <c r="DJ12" s="660"/>
      <c r="DK12" s="660"/>
      <c r="DL12" s="660"/>
      <c r="DM12" s="660"/>
      <c r="DN12" s="660"/>
      <c r="DO12" s="660"/>
      <c r="DP12" s="661"/>
      <c r="DQ12" s="668">
        <v>202435</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t="s">
        <v>128</v>
      </c>
      <c r="S13" s="660"/>
      <c r="T13" s="660"/>
      <c r="U13" s="660"/>
      <c r="V13" s="660"/>
      <c r="W13" s="660"/>
      <c r="X13" s="660"/>
      <c r="Y13" s="661"/>
      <c r="Z13" s="662" t="s">
        <v>128</v>
      </c>
      <c r="AA13" s="662"/>
      <c r="AB13" s="662"/>
      <c r="AC13" s="662"/>
      <c r="AD13" s="663" t="s">
        <v>234</v>
      </c>
      <c r="AE13" s="663"/>
      <c r="AF13" s="663"/>
      <c r="AG13" s="663"/>
      <c r="AH13" s="663"/>
      <c r="AI13" s="663"/>
      <c r="AJ13" s="663"/>
      <c r="AK13" s="663"/>
      <c r="AL13" s="664" t="s">
        <v>234</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3347623</v>
      </c>
      <c r="BH13" s="660"/>
      <c r="BI13" s="660"/>
      <c r="BJ13" s="660"/>
      <c r="BK13" s="660"/>
      <c r="BL13" s="660"/>
      <c r="BM13" s="660"/>
      <c r="BN13" s="661"/>
      <c r="BO13" s="662">
        <v>42.9</v>
      </c>
      <c r="BP13" s="662"/>
      <c r="BQ13" s="662"/>
      <c r="BR13" s="662"/>
      <c r="BS13" s="668" t="s">
        <v>234</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6020398</v>
      </c>
      <c r="CS13" s="660"/>
      <c r="CT13" s="660"/>
      <c r="CU13" s="660"/>
      <c r="CV13" s="660"/>
      <c r="CW13" s="660"/>
      <c r="CX13" s="660"/>
      <c r="CY13" s="661"/>
      <c r="CZ13" s="662">
        <v>28.1</v>
      </c>
      <c r="DA13" s="662"/>
      <c r="DB13" s="662"/>
      <c r="DC13" s="662"/>
      <c r="DD13" s="668">
        <v>4585608</v>
      </c>
      <c r="DE13" s="660"/>
      <c r="DF13" s="660"/>
      <c r="DG13" s="660"/>
      <c r="DH13" s="660"/>
      <c r="DI13" s="660"/>
      <c r="DJ13" s="660"/>
      <c r="DK13" s="660"/>
      <c r="DL13" s="660"/>
      <c r="DM13" s="660"/>
      <c r="DN13" s="660"/>
      <c r="DO13" s="660"/>
      <c r="DP13" s="661"/>
      <c r="DQ13" s="668">
        <v>1604566</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128</v>
      </c>
      <c r="S14" s="660"/>
      <c r="T14" s="660"/>
      <c r="U14" s="660"/>
      <c r="V14" s="660"/>
      <c r="W14" s="660"/>
      <c r="X14" s="660"/>
      <c r="Y14" s="661"/>
      <c r="Z14" s="662" t="s">
        <v>128</v>
      </c>
      <c r="AA14" s="662"/>
      <c r="AB14" s="662"/>
      <c r="AC14" s="662"/>
      <c r="AD14" s="663" t="s">
        <v>128</v>
      </c>
      <c r="AE14" s="663"/>
      <c r="AF14" s="663"/>
      <c r="AG14" s="663"/>
      <c r="AH14" s="663"/>
      <c r="AI14" s="663"/>
      <c r="AJ14" s="663"/>
      <c r="AK14" s="663"/>
      <c r="AL14" s="664" t="s">
        <v>128</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119503</v>
      </c>
      <c r="BH14" s="660"/>
      <c r="BI14" s="660"/>
      <c r="BJ14" s="660"/>
      <c r="BK14" s="660"/>
      <c r="BL14" s="660"/>
      <c r="BM14" s="660"/>
      <c r="BN14" s="661"/>
      <c r="BO14" s="662">
        <v>1.5</v>
      </c>
      <c r="BP14" s="662"/>
      <c r="BQ14" s="662"/>
      <c r="BR14" s="662"/>
      <c r="BS14" s="668" t="s">
        <v>128</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623843</v>
      </c>
      <c r="CS14" s="660"/>
      <c r="CT14" s="660"/>
      <c r="CU14" s="660"/>
      <c r="CV14" s="660"/>
      <c r="CW14" s="660"/>
      <c r="CX14" s="660"/>
      <c r="CY14" s="661"/>
      <c r="CZ14" s="662">
        <v>2.9</v>
      </c>
      <c r="DA14" s="662"/>
      <c r="DB14" s="662"/>
      <c r="DC14" s="662"/>
      <c r="DD14" s="668">
        <v>485</v>
      </c>
      <c r="DE14" s="660"/>
      <c r="DF14" s="660"/>
      <c r="DG14" s="660"/>
      <c r="DH14" s="660"/>
      <c r="DI14" s="660"/>
      <c r="DJ14" s="660"/>
      <c r="DK14" s="660"/>
      <c r="DL14" s="660"/>
      <c r="DM14" s="660"/>
      <c r="DN14" s="660"/>
      <c r="DO14" s="660"/>
      <c r="DP14" s="661"/>
      <c r="DQ14" s="668">
        <v>614953</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46400</v>
      </c>
      <c r="S15" s="660"/>
      <c r="T15" s="660"/>
      <c r="U15" s="660"/>
      <c r="V15" s="660"/>
      <c r="W15" s="660"/>
      <c r="X15" s="660"/>
      <c r="Y15" s="661"/>
      <c r="Z15" s="662">
        <v>0.2</v>
      </c>
      <c r="AA15" s="662"/>
      <c r="AB15" s="662"/>
      <c r="AC15" s="662"/>
      <c r="AD15" s="663">
        <v>46400</v>
      </c>
      <c r="AE15" s="663"/>
      <c r="AF15" s="663"/>
      <c r="AG15" s="663"/>
      <c r="AH15" s="663"/>
      <c r="AI15" s="663"/>
      <c r="AJ15" s="663"/>
      <c r="AK15" s="663"/>
      <c r="AL15" s="664">
        <v>0.5</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480389</v>
      </c>
      <c r="BH15" s="660"/>
      <c r="BI15" s="660"/>
      <c r="BJ15" s="660"/>
      <c r="BK15" s="660"/>
      <c r="BL15" s="660"/>
      <c r="BM15" s="660"/>
      <c r="BN15" s="661"/>
      <c r="BO15" s="662">
        <v>6.2</v>
      </c>
      <c r="BP15" s="662"/>
      <c r="BQ15" s="662"/>
      <c r="BR15" s="662"/>
      <c r="BS15" s="668" t="s">
        <v>128</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2352715</v>
      </c>
      <c r="CS15" s="660"/>
      <c r="CT15" s="660"/>
      <c r="CU15" s="660"/>
      <c r="CV15" s="660"/>
      <c r="CW15" s="660"/>
      <c r="CX15" s="660"/>
      <c r="CY15" s="661"/>
      <c r="CZ15" s="662">
        <v>11</v>
      </c>
      <c r="DA15" s="662"/>
      <c r="DB15" s="662"/>
      <c r="DC15" s="662"/>
      <c r="DD15" s="668">
        <v>743333</v>
      </c>
      <c r="DE15" s="660"/>
      <c r="DF15" s="660"/>
      <c r="DG15" s="660"/>
      <c r="DH15" s="660"/>
      <c r="DI15" s="660"/>
      <c r="DJ15" s="660"/>
      <c r="DK15" s="660"/>
      <c r="DL15" s="660"/>
      <c r="DM15" s="660"/>
      <c r="DN15" s="660"/>
      <c r="DO15" s="660"/>
      <c r="DP15" s="661"/>
      <c r="DQ15" s="668">
        <v>1707328</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128</v>
      </c>
      <c r="S16" s="660"/>
      <c r="T16" s="660"/>
      <c r="U16" s="660"/>
      <c r="V16" s="660"/>
      <c r="W16" s="660"/>
      <c r="X16" s="660"/>
      <c r="Y16" s="661"/>
      <c r="Z16" s="662" t="s">
        <v>128</v>
      </c>
      <c r="AA16" s="662"/>
      <c r="AB16" s="662"/>
      <c r="AC16" s="662"/>
      <c r="AD16" s="663" t="s">
        <v>234</v>
      </c>
      <c r="AE16" s="663"/>
      <c r="AF16" s="663"/>
      <c r="AG16" s="663"/>
      <c r="AH16" s="663"/>
      <c r="AI16" s="663"/>
      <c r="AJ16" s="663"/>
      <c r="AK16" s="663"/>
      <c r="AL16" s="664" t="s">
        <v>234</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128</v>
      </c>
      <c r="BH16" s="660"/>
      <c r="BI16" s="660"/>
      <c r="BJ16" s="660"/>
      <c r="BK16" s="660"/>
      <c r="BL16" s="660"/>
      <c r="BM16" s="660"/>
      <c r="BN16" s="661"/>
      <c r="BO16" s="662" t="s">
        <v>128</v>
      </c>
      <c r="BP16" s="662"/>
      <c r="BQ16" s="662"/>
      <c r="BR16" s="662"/>
      <c r="BS16" s="668" t="s">
        <v>128</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128</v>
      </c>
      <c r="CS16" s="660"/>
      <c r="CT16" s="660"/>
      <c r="CU16" s="660"/>
      <c r="CV16" s="660"/>
      <c r="CW16" s="660"/>
      <c r="CX16" s="660"/>
      <c r="CY16" s="661"/>
      <c r="CZ16" s="662" t="s">
        <v>128</v>
      </c>
      <c r="DA16" s="662"/>
      <c r="DB16" s="662"/>
      <c r="DC16" s="662"/>
      <c r="DD16" s="668" t="s">
        <v>128</v>
      </c>
      <c r="DE16" s="660"/>
      <c r="DF16" s="660"/>
      <c r="DG16" s="660"/>
      <c r="DH16" s="660"/>
      <c r="DI16" s="660"/>
      <c r="DJ16" s="660"/>
      <c r="DK16" s="660"/>
      <c r="DL16" s="660"/>
      <c r="DM16" s="660"/>
      <c r="DN16" s="660"/>
      <c r="DO16" s="660"/>
      <c r="DP16" s="661"/>
      <c r="DQ16" s="668" t="s">
        <v>128</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53579</v>
      </c>
      <c r="S17" s="660"/>
      <c r="T17" s="660"/>
      <c r="U17" s="660"/>
      <c r="V17" s="660"/>
      <c r="W17" s="660"/>
      <c r="X17" s="660"/>
      <c r="Y17" s="661"/>
      <c r="Z17" s="662">
        <v>0.2</v>
      </c>
      <c r="AA17" s="662"/>
      <c r="AB17" s="662"/>
      <c r="AC17" s="662"/>
      <c r="AD17" s="663">
        <v>53579</v>
      </c>
      <c r="AE17" s="663"/>
      <c r="AF17" s="663"/>
      <c r="AG17" s="663"/>
      <c r="AH17" s="663"/>
      <c r="AI17" s="663"/>
      <c r="AJ17" s="663"/>
      <c r="AK17" s="663"/>
      <c r="AL17" s="664">
        <v>0.5</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128</v>
      </c>
      <c r="BH17" s="660"/>
      <c r="BI17" s="660"/>
      <c r="BJ17" s="660"/>
      <c r="BK17" s="660"/>
      <c r="BL17" s="660"/>
      <c r="BM17" s="660"/>
      <c r="BN17" s="661"/>
      <c r="BO17" s="662" t="s">
        <v>234</v>
      </c>
      <c r="BP17" s="662"/>
      <c r="BQ17" s="662"/>
      <c r="BR17" s="662"/>
      <c r="BS17" s="668" t="s">
        <v>234</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1711423</v>
      </c>
      <c r="CS17" s="660"/>
      <c r="CT17" s="660"/>
      <c r="CU17" s="660"/>
      <c r="CV17" s="660"/>
      <c r="CW17" s="660"/>
      <c r="CX17" s="660"/>
      <c r="CY17" s="661"/>
      <c r="CZ17" s="662">
        <v>8</v>
      </c>
      <c r="DA17" s="662"/>
      <c r="DB17" s="662"/>
      <c r="DC17" s="662"/>
      <c r="DD17" s="668" t="s">
        <v>128</v>
      </c>
      <c r="DE17" s="660"/>
      <c r="DF17" s="660"/>
      <c r="DG17" s="660"/>
      <c r="DH17" s="660"/>
      <c r="DI17" s="660"/>
      <c r="DJ17" s="660"/>
      <c r="DK17" s="660"/>
      <c r="DL17" s="660"/>
      <c r="DM17" s="660"/>
      <c r="DN17" s="660"/>
      <c r="DO17" s="660"/>
      <c r="DP17" s="661"/>
      <c r="DQ17" s="668">
        <v>1695244</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1599615</v>
      </c>
      <c r="S18" s="660"/>
      <c r="T18" s="660"/>
      <c r="U18" s="660"/>
      <c r="V18" s="660"/>
      <c r="W18" s="660"/>
      <c r="X18" s="660"/>
      <c r="Y18" s="661"/>
      <c r="Z18" s="662">
        <v>7.3</v>
      </c>
      <c r="AA18" s="662"/>
      <c r="AB18" s="662"/>
      <c r="AC18" s="662"/>
      <c r="AD18" s="663">
        <v>1269999</v>
      </c>
      <c r="AE18" s="663"/>
      <c r="AF18" s="663"/>
      <c r="AG18" s="663"/>
      <c r="AH18" s="663"/>
      <c r="AI18" s="663"/>
      <c r="AJ18" s="663"/>
      <c r="AK18" s="663"/>
      <c r="AL18" s="664">
        <v>12.6</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234</v>
      </c>
      <c r="BP18" s="662"/>
      <c r="BQ18" s="662"/>
      <c r="BR18" s="662"/>
      <c r="BS18" s="668" t="s">
        <v>128</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128</v>
      </c>
      <c r="CS18" s="660"/>
      <c r="CT18" s="660"/>
      <c r="CU18" s="660"/>
      <c r="CV18" s="660"/>
      <c r="CW18" s="660"/>
      <c r="CX18" s="660"/>
      <c r="CY18" s="661"/>
      <c r="CZ18" s="662" t="s">
        <v>234</v>
      </c>
      <c r="DA18" s="662"/>
      <c r="DB18" s="662"/>
      <c r="DC18" s="662"/>
      <c r="DD18" s="668" t="s">
        <v>128</v>
      </c>
      <c r="DE18" s="660"/>
      <c r="DF18" s="660"/>
      <c r="DG18" s="660"/>
      <c r="DH18" s="660"/>
      <c r="DI18" s="660"/>
      <c r="DJ18" s="660"/>
      <c r="DK18" s="660"/>
      <c r="DL18" s="660"/>
      <c r="DM18" s="660"/>
      <c r="DN18" s="660"/>
      <c r="DO18" s="660"/>
      <c r="DP18" s="661"/>
      <c r="DQ18" s="668" t="s">
        <v>234</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1269999</v>
      </c>
      <c r="S19" s="660"/>
      <c r="T19" s="660"/>
      <c r="U19" s="660"/>
      <c r="V19" s="660"/>
      <c r="W19" s="660"/>
      <c r="X19" s="660"/>
      <c r="Y19" s="661"/>
      <c r="Z19" s="662">
        <v>5.8</v>
      </c>
      <c r="AA19" s="662"/>
      <c r="AB19" s="662"/>
      <c r="AC19" s="662"/>
      <c r="AD19" s="663">
        <v>1269999</v>
      </c>
      <c r="AE19" s="663"/>
      <c r="AF19" s="663"/>
      <c r="AG19" s="663"/>
      <c r="AH19" s="663"/>
      <c r="AI19" s="663"/>
      <c r="AJ19" s="663"/>
      <c r="AK19" s="663"/>
      <c r="AL19" s="664">
        <v>12.6</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355190</v>
      </c>
      <c r="BH19" s="660"/>
      <c r="BI19" s="660"/>
      <c r="BJ19" s="660"/>
      <c r="BK19" s="660"/>
      <c r="BL19" s="660"/>
      <c r="BM19" s="660"/>
      <c r="BN19" s="661"/>
      <c r="BO19" s="662">
        <v>4.5999999999999996</v>
      </c>
      <c r="BP19" s="662"/>
      <c r="BQ19" s="662"/>
      <c r="BR19" s="662"/>
      <c r="BS19" s="668" t="s">
        <v>234</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234</v>
      </c>
      <c r="CS19" s="660"/>
      <c r="CT19" s="660"/>
      <c r="CU19" s="660"/>
      <c r="CV19" s="660"/>
      <c r="CW19" s="660"/>
      <c r="CX19" s="660"/>
      <c r="CY19" s="661"/>
      <c r="CZ19" s="662" t="s">
        <v>234</v>
      </c>
      <c r="DA19" s="662"/>
      <c r="DB19" s="662"/>
      <c r="DC19" s="662"/>
      <c r="DD19" s="668" t="s">
        <v>128</v>
      </c>
      <c r="DE19" s="660"/>
      <c r="DF19" s="660"/>
      <c r="DG19" s="660"/>
      <c r="DH19" s="660"/>
      <c r="DI19" s="660"/>
      <c r="DJ19" s="660"/>
      <c r="DK19" s="660"/>
      <c r="DL19" s="660"/>
      <c r="DM19" s="660"/>
      <c r="DN19" s="660"/>
      <c r="DO19" s="660"/>
      <c r="DP19" s="661"/>
      <c r="DQ19" s="668" t="s">
        <v>128</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329616</v>
      </c>
      <c r="S20" s="660"/>
      <c r="T20" s="660"/>
      <c r="U20" s="660"/>
      <c r="V20" s="660"/>
      <c r="W20" s="660"/>
      <c r="X20" s="660"/>
      <c r="Y20" s="661"/>
      <c r="Z20" s="662">
        <v>1.5</v>
      </c>
      <c r="AA20" s="662"/>
      <c r="AB20" s="662"/>
      <c r="AC20" s="662"/>
      <c r="AD20" s="663" t="s">
        <v>234</v>
      </c>
      <c r="AE20" s="663"/>
      <c r="AF20" s="663"/>
      <c r="AG20" s="663"/>
      <c r="AH20" s="663"/>
      <c r="AI20" s="663"/>
      <c r="AJ20" s="663"/>
      <c r="AK20" s="663"/>
      <c r="AL20" s="664" t="s">
        <v>234</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355190</v>
      </c>
      <c r="BH20" s="660"/>
      <c r="BI20" s="660"/>
      <c r="BJ20" s="660"/>
      <c r="BK20" s="660"/>
      <c r="BL20" s="660"/>
      <c r="BM20" s="660"/>
      <c r="BN20" s="661"/>
      <c r="BO20" s="662">
        <v>4.5999999999999996</v>
      </c>
      <c r="BP20" s="662"/>
      <c r="BQ20" s="662"/>
      <c r="BR20" s="662"/>
      <c r="BS20" s="668" t="s">
        <v>234</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21448277</v>
      </c>
      <c r="CS20" s="660"/>
      <c r="CT20" s="660"/>
      <c r="CU20" s="660"/>
      <c r="CV20" s="660"/>
      <c r="CW20" s="660"/>
      <c r="CX20" s="660"/>
      <c r="CY20" s="661"/>
      <c r="CZ20" s="662">
        <v>100</v>
      </c>
      <c r="DA20" s="662"/>
      <c r="DB20" s="662"/>
      <c r="DC20" s="662"/>
      <c r="DD20" s="668">
        <v>5654275</v>
      </c>
      <c r="DE20" s="660"/>
      <c r="DF20" s="660"/>
      <c r="DG20" s="660"/>
      <c r="DH20" s="660"/>
      <c r="DI20" s="660"/>
      <c r="DJ20" s="660"/>
      <c r="DK20" s="660"/>
      <c r="DL20" s="660"/>
      <c r="DM20" s="660"/>
      <c r="DN20" s="660"/>
      <c r="DO20" s="660"/>
      <c r="DP20" s="661"/>
      <c r="DQ20" s="668">
        <v>11892370</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128</v>
      </c>
      <c r="S21" s="660"/>
      <c r="T21" s="660"/>
      <c r="U21" s="660"/>
      <c r="V21" s="660"/>
      <c r="W21" s="660"/>
      <c r="X21" s="660"/>
      <c r="Y21" s="661"/>
      <c r="Z21" s="662" t="s">
        <v>234</v>
      </c>
      <c r="AA21" s="662"/>
      <c r="AB21" s="662"/>
      <c r="AC21" s="662"/>
      <c r="AD21" s="663" t="s">
        <v>234</v>
      </c>
      <c r="AE21" s="663"/>
      <c r="AF21" s="663"/>
      <c r="AG21" s="663"/>
      <c r="AH21" s="663"/>
      <c r="AI21" s="663"/>
      <c r="AJ21" s="663"/>
      <c r="AK21" s="663"/>
      <c r="AL21" s="664" t="s">
        <v>234</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234</v>
      </c>
      <c r="BH21" s="660"/>
      <c r="BI21" s="660"/>
      <c r="BJ21" s="660"/>
      <c r="BK21" s="660"/>
      <c r="BL21" s="660"/>
      <c r="BM21" s="660"/>
      <c r="BN21" s="661"/>
      <c r="BO21" s="662" t="s">
        <v>234</v>
      </c>
      <c r="BP21" s="662"/>
      <c r="BQ21" s="662"/>
      <c r="BR21" s="662"/>
      <c r="BS21" s="668" t="s">
        <v>128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10739605</v>
      </c>
      <c r="S22" s="660"/>
      <c r="T22" s="660"/>
      <c r="U22" s="660"/>
      <c r="V22" s="660"/>
      <c r="W22" s="660"/>
      <c r="X22" s="660"/>
      <c r="Y22" s="661"/>
      <c r="Z22" s="662">
        <v>49.2</v>
      </c>
      <c r="AA22" s="662"/>
      <c r="AB22" s="662"/>
      <c r="AC22" s="662"/>
      <c r="AD22" s="663">
        <v>10054799</v>
      </c>
      <c r="AE22" s="663"/>
      <c r="AF22" s="663"/>
      <c r="AG22" s="663"/>
      <c r="AH22" s="663"/>
      <c r="AI22" s="663"/>
      <c r="AJ22" s="663"/>
      <c r="AK22" s="663"/>
      <c r="AL22" s="664">
        <v>99.5</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128</v>
      </c>
      <c r="BH22" s="660"/>
      <c r="BI22" s="660"/>
      <c r="BJ22" s="660"/>
      <c r="BK22" s="660"/>
      <c r="BL22" s="660"/>
      <c r="BM22" s="660"/>
      <c r="BN22" s="661"/>
      <c r="BO22" s="662" t="s">
        <v>273</v>
      </c>
      <c r="BP22" s="662"/>
      <c r="BQ22" s="662"/>
      <c r="BR22" s="662"/>
      <c r="BS22" s="668" t="s">
        <v>128</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275</v>
      </c>
      <c r="C23" s="657"/>
      <c r="D23" s="657"/>
      <c r="E23" s="657"/>
      <c r="F23" s="657"/>
      <c r="G23" s="657"/>
      <c r="H23" s="657"/>
      <c r="I23" s="657"/>
      <c r="J23" s="657"/>
      <c r="K23" s="657"/>
      <c r="L23" s="657"/>
      <c r="M23" s="657"/>
      <c r="N23" s="657"/>
      <c r="O23" s="657"/>
      <c r="P23" s="657"/>
      <c r="Q23" s="658"/>
      <c r="R23" s="659">
        <v>9688</v>
      </c>
      <c r="S23" s="660"/>
      <c r="T23" s="660"/>
      <c r="U23" s="660"/>
      <c r="V23" s="660"/>
      <c r="W23" s="660"/>
      <c r="X23" s="660"/>
      <c r="Y23" s="661"/>
      <c r="Z23" s="662">
        <v>0</v>
      </c>
      <c r="AA23" s="662"/>
      <c r="AB23" s="662"/>
      <c r="AC23" s="662"/>
      <c r="AD23" s="663">
        <v>9688</v>
      </c>
      <c r="AE23" s="663"/>
      <c r="AF23" s="663"/>
      <c r="AG23" s="663"/>
      <c r="AH23" s="663"/>
      <c r="AI23" s="663"/>
      <c r="AJ23" s="663"/>
      <c r="AK23" s="663"/>
      <c r="AL23" s="664">
        <v>0.1</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v>355190</v>
      </c>
      <c r="BH23" s="660"/>
      <c r="BI23" s="660"/>
      <c r="BJ23" s="660"/>
      <c r="BK23" s="660"/>
      <c r="BL23" s="660"/>
      <c r="BM23" s="660"/>
      <c r="BN23" s="661"/>
      <c r="BO23" s="662">
        <v>4.5999999999999996</v>
      </c>
      <c r="BP23" s="662"/>
      <c r="BQ23" s="662"/>
      <c r="BR23" s="662"/>
      <c r="BS23" s="668" t="s">
        <v>128</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89" t="s">
        <v>280</v>
      </c>
      <c r="DM23" s="690"/>
      <c r="DN23" s="690"/>
      <c r="DO23" s="690"/>
      <c r="DP23" s="690"/>
      <c r="DQ23" s="690"/>
      <c r="DR23" s="690"/>
      <c r="DS23" s="690"/>
      <c r="DT23" s="690"/>
      <c r="DU23" s="690"/>
      <c r="DV23" s="691"/>
      <c r="DW23" s="641" t="s">
        <v>281</v>
      </c>
      <c r="DX23" s="642"/>
      <c r="DY23" s="642"/>
      <c r="DZ23" s="642"/>
      <c r="EA23" s="642"/>
      <c r="EB23" s="642"/>
      <c r="EC23" s="643"/>
    </row>
    <row r="24" spans="2:133" ht="11.25" customHeight="1" x14ac:dyDescent="0.15">
      <c r="B24" s="656" t="s">
        <v>282</v>
      </c>
      <c r="C24" s="657"/>
      <c r="D24" s="657"/>
      <c r="E24" s="657"/>
      <c r="F24" s="657"/>
      <c r="G24" s="657"/>
      <c r="H24" s="657"/>
      <c r="I24" s="657"/>
      <c r="J24" s="657"/>
      <c r="K24" s="657"/>
      <c r="L24" s="657"/>
      <c r="M24" s="657"/>
      <c r="N24" s="657"/>
      <c r="O24" s="657"/>
      <c r="P24" s="657"/>
      <c r="Q24" s="658"/>
      <c r="R24" s="659">
        <v>449279</v>
      </c>
      <c r="S24" s="660"/>
      <c r="T24" s="660"/>
      <c r="U24" s="660"/>
      <c r="V24" s="660"/>
      <c r="W24" s="660"/>
      <c r="X24" s="660"/>
      <c r="Y24" s="661"/>
      <c r="Z24" s="662">
        <v>2.1</v>
      </c>
      <c r="AA24" s="662"/>
      <c r="AB24" s="662"/>
      <c r="AC24" s="662"/>
      <c r="AD24" s="663" t="s">
        <v>128</v>
      </c>
      <c r="AE24" s="663"/>
      <c r="AF24" s="663"/>
      <c r="AG24" s="663"/>
      <c r="AH24" s="663"/>
      <c r="AI24" s="663"/>
      <c r="AJ24" s="663"/>
      <c r="AK24" s="663"/>
      <c r="AL24" s="664" t="s">
        <v>234</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128</v>
      </c>
      <c r="BH24" s="660"/>
      <c r="BI24" s="660"/>
      <c r="BJ24" s="660"/>
      <c r="BK24" s="660"/>
      <c r="BL24" s="660"/>
      <c r="BM24" s="660"/>
      <c r="BN24" s="661"/>
      <c r="BO24" s="662" t="s">
        <v>128</v>
      </c>
      <c r="BP24" s="662"/>
      <c r="BQ24" s="662"/>
      <c r="BR24" s="662"/>
      <c r="BS24" s="668" t="s">
        <v>128</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8992423</v>
      </c>
      <c r="CS24" s="649"/>
      <c r="CT24" s="649"/>
      <c r="CU24" s="649"/>
      <c r="CV24" s="649"/>
      <c r="CW24" s="649"/>
      <c r="CX24" s="649"/>
      <c r="CY24" s="650"/>
      <c r="CZ24" s="653">
        <v>41.9</v>
      </c>
      <c r="DA24" s="654"/>
      <c r="DB24" s="654"/>
      <c r="DC24" s="673"/>
      <c r="DD24" s="692">
        <v>5389919</v>
      </c>
      <c r="DE24" s="649"/>
      <c r="DF24" s="649"/>
      <c r="DG24" s="649"/>
      <c r="DH24" s="649"/>
      <c r="DI24" s="649"/>
      <c r="DJ24" s="649"/>
      <c r="DK24" s="650"/>
      <c r="DL24" s="692">
        <v>5366248</v>
      </c>
      <c r="DM24" s="649"/>
      <c r="DN24" s="649"/>
      <c r="DO24" s="649"/>
      <c r="DP24" s="649"/>
      <c r="DQ24" s="649"/>
      <c r="DR24" s="649"/>
      <c r="DS24" s="649"/>
      <c r="DT24" s="649"/>
      <c r="DU24" s="649"/>
      <c r="DV24" s="650"/>
      <c r="DW24" s="653">
        <v>49.7</v>
      </c>
      <c r="DX24" s="654"/>
      <c r="DY24" s="654"/>
      <c r="DZ24" s="654"/>
      <c r="EA24" s="654"/>
      <c r="EB24" s="654"/>
      <c r="EC24" s="655"/>
    </row>
    <row r="25" spans="2:133" ht="11.25" customHeight="1" x14ac:dyDescent="0.15">
      <c r="B25" s="656" t="s">
        <v>285</v>
      </c>
      <c r="C25" s="657"/>
      <c r="D25" s="657"/>
      <c r="E25" s="657"/>
      <c r="F25" s="657"/>
      <c r="G25" s="657"/>
      <c r="H25" s="657"/>
      <c r="I25" s="657"/>
      <c r="J25" s="657"/>
      <c r="K25" s="657"/>
      <c r="L25" s="657"/>
      <c r="M25" s="657"/>
      <c r="N25" s="657"/>
      <c r="O25" s="657"/>
      <c r="P25" s="657"/>
      <c r="Q25" s="658"/>
      <c r="R25" s="659">
        <v>194923</v>
      </c>
      <c r="S25" s="660"/>
      <c r="T25" s="660"/>
      <c r="U25" s="660"/>
      <c r="V25" s="660"/>
      <c r="W25" s="660"/>
      <c r="X25" s="660"/>
      <c r="Y25" s="661"/>
      <c r="Z25" s="662">
        <v>0.9</v>
      </c>
      <c r="AA25" s="662"/>
      <c r="AB25" s="662"/>
      <c r="AC25" s="662"/>
      <c r="AD25" s="663">
        <v>27349</v>
      </c>
      <c r="AE25" s="663"/>
      <c r="AF25" s="663"/>
      <c r="AG25" s="663"/>
      <c r="AH25" s="663"/>
      <c r="AI25" s="663"/>
      <c r="AJ25" s="663"/>
      <c r="AK25" s="663"/>
      <c r="AL25" s="664">
        <v>0.3</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128</v>
      </c>
      <c r="BH25" s="660"/>
      <c r="BI25" s="660"/>
      <c r="BJ25" s="660"/>
      <c r="BK25" s="660"/>
      <c r="BL25" s="660"/>
      <c r="BM25" s="660"/>
      <c r="BN25" s="661"/>
      <c r="BO25" s="662" t="s">
        <v>128</v>
      </c>
      <c r="BP25" s="662"/>
      <c r="BQ25" s="662"/>
      <c r="BR25" s="662"/>
      <c r="BS25" s="668" t="s">
        <v>234</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2294512</v>
      </c>
      <c r="CS25" s="695"/>
      <c r="CT25" s="695"/>
      <c r="CU25" s="695"/>
      <c r="CV25" s="695"/>
      <c r="CW25" s="695"/>
      <c r="CX25" s="695"/>
      <c r="CY25" s="696"/>
      <c r="CZ25" s="664">
        <v>10.7</v>
      </c>
      <c r="DA25" s="693"/>
      <c r="DB25" s="693"/>
      <c r="DC25" s="697"/>
      <c r="DD25" s="668">
        <v>2104699</v>
      </c>
      <c r="DE25" s="695"/>
      <c r="DF25" s="695"/>
      <c r="DG25" s="695"/>
      <c r="DH25" s="695"/>
      <c r="DI25" s="695"/>
      <c r="DJ25" s="695"/>
      <c r="DK25" s="696"/>
      <c r="DL25" s="668">
        <v>2087237</v>
      </c>
      <c r="DM25" s="695"/>
      <c r="DN25" s="695"/>
      <c r="DO25" s="695"/>
      <c r="DP25" s="695"/>
      <c r="DQ25" s="695"/>
      <c r="DR25" s="695"/>
      <c r="DS25" s="695"/>
      <c r="DT25" s="695"/>
      <c r="DU25" s="695"/>
      <c r="DV25" s="696"/>
      <c r="DW25" s="664">
        <v>19.3</v>
      </c>
      <c r="DX25" s="693"/>
      <c r="DY25" s="693"/>
      <c r="DZ25" s="693"/>
      <c r="EA25" s="693"/>
      <c r="EB25" s="693"/>
      <c r="EC25" s="694"/>
    </row>
    <row r="26" spans="2:133" ht="11.25" customHeight="1" x14ac:dyDescent="0.15">
      <c r="B26" s="656" t="s">
        <v>288</v>
      </c>
      <c r="C26" s="657"/>
      <c r="D26" s="657"/>
      <c r="E26" s="657"/>
      <c r="F26" s="657"/>
      <c r="G26" s="657"/>
      <c r="H26" s="657"/>
      <c r="I26" s="657"/>
      <c r="J26" s="657"/>
      <c r="K26" s="657"/>
      <c r="L26" s="657"/>
      <c r="M26" s="657"/>
      <c r="N26" s="657"/>
      <c r="O26" s="657"/>
      <c r="P26" s="657"/>
      <c r="Q26" s="658"/>
      <c r="R26" s="659">
        <v>23989</v>
      </c>
      <c r="S26" s="660"/>
      <c r="T26" s="660"/>
      <c r="U26" s="660"/>
      <c r="V26" s="660"/>
      <c r="W26" s="660"/>
      <c r="X26" s="660"/>
      <c r="Y26" s="661"/>
      <c r="Z26" s="662">
        <v>0.1</v>
      </c>
      <c r="AA26" s="662"/>
      <c r="AB26" s="662"/>
      <c r="AC26" s="662"/>
      <c r="AD26" s="663" t="s">
        <v>234</v>
      </c>
      <c r="AE26" s="663"/>
      <c r="AF26" s="663"/>
      <c r="AG26" s="663"/>
      <c r="AH26" s="663"/>
      <c r="AI26" s="663"/>
      <c r="AJ26" s="663"/>
      <c r="AK26" s="663"/>
      <c r="AL26" s="664" t="s">
        <v>234</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128</v>
      </c>
      <c r="BH26" s="660"/>
      <c r="BI26" s="660"/>
      <c r="BJ26" s="660"/>
      <c r="BK26" s="660"/>
      <c r="BL26" s="660"/>
      <c r="BM26" s="660"/>
      <c r="BN26" s="661"/>
      <c r="BO26" s="662" t="s">
        <v>128</v>
      </c>
      <c r="BP26" s="662"/>
      <c r="BQ26" s="662"/>
      <c r="BR26" s="662"/>
      <c r="BS26" s="668" t="s">
        <v>234</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1568418</v>
      </c>
      <c r="CS26" s="660"/>
      <c r="CT26" s="660"/>
      <c r="CU26" s="660"/>
      <c r="CV26" s="660"/>
      <c r="CW26" s="660"/>
      <c r="CX26" s="660"/>
      <c r="CY26" s="661"/>
      <c r="CZ26" s="664">
        <v>7.3</v>
      </c>
      <c r="DA26" s="693"/>
      <c r="DB26" s="693"/>
      <c r="DC26" s="697"/>
      <c r="DD26" s="668">
        <v>1384873</v>
      </c>
      <c r="DE26" s="660"/>
      <c r="DF26" s="660"/>
      <c r="DG26" s="660"/>
      <c r="DH26" s="660"/>
      <c r="DI26" s="660"/>
      <c r="DJ26" s="660"/>
      <c r="DK26" s="661"/>
      <c r="DL26" s="668" t="s">
        <v>234</v>
      </c>
      <c r="DM26" s="660"/>
      <c r="DN26" s="660"/>
      <c r="DO26" s="660"/>
      <c r="DP26" s="660"/>
      <c r="DQ26" s="660"/>
      <c r="DR26" s="660"/>
      <c r="DS26" s="660"/>
      <c r="DT26" s="660"/>
      <c r="DU26" s="660"/>
      <c r="DV26" s="661"/>
      <c r="DW26" s="664" t="s">
        <v>128</v>
      </c>
      <c r="DX26" s="693"/>
      <c r="DY26" s="693"/>
      <c r="DZ26" s="693"/>
      <c r="EA26" s="693"/>
      <c r="EB26" s="693"/>
      <c r="EC26" s="694"/>
    </row>
    <row r="27" spans="2:133" ht="11.25" customHeight="1" x14ac:dyDescent="0.15">
      <c r="B27" s="656" t="s">
        <v>291</v>
      </c>
      <c r="C27" s="657"/>
      <c r="D27" s="657"/>
      <c r="E27" s="657"/>
      <c r="F27" s="657"/>
      <c r="G27" s="657"/>
      <c r="H27" s="657"/>
      <c r="I27" s="657"/>
      <c r="J27" s="657"/>
      <c r="K27" s="657"/>
      <c r="L27" s="657"/>
      <c r="M27" s="657"/>
      <c r="N27" s="657"/>
      <c r="O27" s="657"/>
      <c r="P27" s="657"/>
      <c r="Q27" s="658"/>
      <c r="R27" s="659">
        <v>4637046</v>
      </c>
      <c r="S27" s="660"/>
      <c r="T27" s="660"/>
      <c r="U27" s="660"/>
      <c r="V27" s="660"/>
      <c r="W27" s="660"/>
      <c r="X27" s="660"/>
      <c r="Y27" s="661"/>
      <c r="Z27" s="662">
        <v>21.3</v>
      </c>
      <c r="AA27" s="662"/>
      <c r="AB27" s="662"/>
      <c r="AC27" s="662"/>
      <c r="AD27" s="663" t="s">
        <v>234</v>
      </c>
      <c r="AE27" s="663"/>
      <c r="AF27" s="663"/>
      <c r="AG27" s="663"/>
      <c r="AH27" s="663"/>
      <c r="AI27" s="663"/>
      <c r="AJ27" s="663"/>
      <c r="AK27" s="663"/>
      <c r="AL27" s="664" t="s">
        <v>128</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7796554</v>
      </c>
      <c r="BH27" s="660"/>
      <c r="BI27" s="660"/>
      <c r="BJ27" s="660"/>
      <c r="BK27" s="660"/>
      <c r="BL27" s="660"/>
      <c r="BM27" s="660"/>
      <c r="BN27" s="661"/>
      <c r="BO27" s="662">
        <v>100</v>
      </c>
      <c r="BP27" s="662"/>
      <c r="BQ27" s="662"/>
      <c r="BR27" s="662"/>
      <c r="BS27" s="668">
        <v>64547</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4986488</v>
      </c>
      <c r="CS27" s="695"/>
      <c r="CT27" s="695"/>
      <c r="CU27" s="695"/>
      <c r="CV27" s="695"/>
      <c r="CW27" s="695"/>
      <c r="CX27" s="695"/>
      <c r="CY27" s="696"/>
      <c r="CZ27" s="664">
        <v>23.2</v>
      </c>
      <c r="DA27" s="693"/>
      <c r="DB27" s="693"/>
      <c r="DC27" s="697"/>
      <c r="DD27" s="668">
        <v>1589976</v>
      </c>
      <c r="DE27" s="695"/>
      <c r="DF27" s="695"/>
      <c r="DG27" s="695"/>
      <c r="DH27" s="695"/>
      <c r="DI27" s="695"/>
      <c r="DJ27" s="695"/>
      <c r="DK27" s="696"/>
      <c r="DL27" s="668">
        <v>1583767</v>
      </c>
      <c r="DM27" s="695"/>
      <c r="DN27" s="695"/>
      <c r="DO27" s="695"/>
      <c r="DP27" s="695"/>
      <c r="DQ27" s="695"/>
      <c r="DR27" s="695"/>
      <c r="DS27" s="695"/>
      <c r="DT27" s="695"/>
      <c r="DU27" s="695"/>
      <c r="DV27" s="696"/>
      <c r="DW27" s="664">
        <v>14.7</v>
      </c>
      <c r="DX27" s="693"/>
      <c r="DY27" s="693"/>
      <c r="DZ27" s="693"/>
      <c r="EA27" s="693"/>
      <c r="EB27" s="693"/>
      <c r="EC27" s="694"/>
    </row>
    <row r="28" spans="2:133" ht="11.25" customHeight="1" x14ac:dyDescent="0.15">
      <c r="B28" s="701" t="s">
        <v>294</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234</v>
      </c>
      <c r="AA28" s="662"/>
      <c r="AB28" s="662"/>
      <c r="AC28" s="662"/>
      <c r="AD28" s="663" t="s">
        <v>128</v>
      </c>
      <c r="AE28" s="663"/>
      <c r="AF28" s="663"/>
      <c r="AG28" s="663"/>
      <c r="AH28" s="663"/>
      <c r="AI28" s="663"/>
      <c r="AJ28" s="663"/>
      <c r="AK28" s="663"/>
      <c r="AL28" s="664" t="s">
        <v>128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1711423</v>
      </c>
      <c r="CS28" s="660"/>
      <c r="CT28" s="660"/>
      <c r="CU28" s="660"/>
      <c r="CV28" s="660"/>
      <c r="CW28" s="660"/>
      <c r="CX28" s="660"/>
      <c r="CY28" s="661"/>
      <c r="CZ28" s="664">
        <v>8</v>
      </c>
      <c r="DA28" s="693"/>
      <c r="DB28" s="693"/>
      <c r="DC28" s="697"/>
      <c r="DD28" s="668">
        <v>1695244</v>
      </c>
      <c r="DE28" s="660"/>
      <c r="DF28" s="660"/>
      <c r="DG28" s="660"/>
      <c r="DH28" s="660"/>
      <c r="DI28" s="660"/>
      <c r="DJ28" s="660"/>
      <c r="DK28" s="661"/>
      <c r="DL28" s="668">
        <v>1695244</v>
      </c>
      <c r="DM28" s="660"/>
      <c r="DN28" s="660"/>
      <c r="DO28" s="660"/>
      <c r="DP28" s="660"/>
      <c r="DQ28" s="660"/>
      <c r="DR28" s="660"/>
      <c r="DS28" s="660"/>
      <c r="DT28" s="660"/>
      <c r="DU28" s="660"/>
      <c r="DV28" s="661"/>
      <c r="DW28" s="664">
        <v>15.7</v>
      </c>
      <c r="DX28" s="693"/>
      <c r="DY28" s="693"/>
      <c r="DZ28" s="693"/>
      <c r="EA28" s="693"/>
      <c r="EB28" s="693"/>
      <c r="EC28" s="694"/>
    </row>
    <row r="29" spans="2:133" ht="11.25" customHeight="1" x14ac:dyDescent="0.15">
      <c r="B29" s="656" t="s">
        <v>296</v>
      </c>
      <c r="C29" s="657"/>
      <c r="D29" s="657"/>
      <c r="E29" s="657"/>
      <c r="F29" s="657"/>
      <c r="G29" s="657"/>
      <c r="H29" s="657"/>
      <c r="I29" s="657"/>
      <c r="J29" s="657"/>
      <c r="K29" s="657"/>
      <c r="L29" s="657"/>
      <c r="M29" s="657"/>
      <c r="N29" s="657"/>
      <c r="O29" s="657"/>
      <c r="P29" s="657"/>
      <c r="Q29" s="658"/>
      <c r="R29" s="659">
        <v>1275233</v>
      </c>
      <c r="S29" s="660"/>
      <c r="T29" s="660"/>
      <c r="U29" s="660"/>
      <c r="V29" s="660"/>
      <c r="W29" s="660"/>
      <c r="X29" s="660"/>
      <c r="Y29" s="661"/>
      <c r="Z29" s="662">
        <v>5.8</v>
      </c>
      <c r="AA29" s="662"/>
      <c r="AB29" s="662"/>
      <c r="AC29" s="662"/>
      <c r="AD29" s="663" t="s">
        <v>234</v>
      </c>
      <c r="AE29" s="663"/>
      <c r="AF29" s="663"/>
      <c r="AG29" s="663"/>
      <c r="AH29" s="663"/>
      <c r="AI29" s="663"/>
      <c r="AJ29" s="663"/>
      <c r="AK29" s="663"/>
      <c r="AL29" s="664" t="s">
        <v>234</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1708520</v>
      </c>
      <c r="CS29" s="695"/>
      <c r="CT29" s="695"/>
      <c r="CU29" s="695"/>
      <c r="CV29" s="695"/>
      <c r="CW29" s="695"/>
      <c r="CX29" s="695"/>
      <c r="CY29" s="696"/>
      <c r="CZ29" s="664">
        <v>8</v>
      </c>
      <c r="DA29" s="693"/>
      <c r="DB29" s="693"/>
      <c r="DC29" s="697"/>
      <c r="DD29" s="668">
        <v>1692341</v>
      </c>
      <c r="DE29" s="695"/>
      <c r="DF29" s="695"/>
      <c r="DG29" s="695"/>
      <c r="DH29" s="695"/>
      <c r="DI29" s="695"/>
      <c r="DJ29" s="695"/>
      <c r="DK29" s="696"/>
      <c r="DL29" s="668">
        <v>1692341</v>
      </c>
      <c r="DM29" s="695"/>
      <c r="DN29" s="695"/>
      <c r="DO29" s="695"/>
      <c r="DP29" s="695"/>
      <c r="DQ29" s="695"/>
      <c r="DR29" s="695"/>
      <c r="DS29" s="695"/>
      <c r="DT29" s="695"/>
      <c r="DU29" s="695"/>
      <c r="DV29" s="696"/>
      <c r="DW29" s="664">
        <v>15.7</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41112</v>
      </c>
      <c r="S30" s="660"/>
      <c r="T30" s="660"/>
      <c r="U30" s="660"/>
      <c r="V30" s="660"/>
      <c r="W30" s="660"/>
      <c r="X30" s="660"/>
      <c r="Y30" s="661"/>
      <c r="Z30" s="662">
        <v>0.2</v>
      </c>
      <c r="AA30" s="662"/>
      <c r="AB30" s="662"/>
      <c r="AC30" s="662"/>
      <c r="AD30" s="663">
        <v>14825</v>
      </c>
      <c r="AE30" s="663"/>
      <c r="AF30" s="663"/>
      <c r="AG30" s="663"/>
      <c r="AH30" s="663"/>
      <c r="AI30" s="663"/>
      <c r="AJ30" s="663"/>
      <c r="AK30" s="663"/>
      <c r="AL30" s="664">
        <v>0.1</v>
      </c>
      <c r="AM30" s="665"/>
      <c r="AN30" s="665"/>
      <c r="AO30" s="666"/>
      <c r="AP30" s="707" t="s">
        <v>302</v>
      </c>
      <c r="AQ30" s="708"/>
      <c r="AR30" s="708"/>
      <c r="AS30" s="708"/>
      <c r="AT30" s="713" t="s">
        <v>303</v>
      </c>
      <c r="AU30" s="210"/>
      <c r="AV30" s="210"/>
      <c r="AW30" s="210"/>
      <c r="AX30" s="645" t="s">
        <v>178</v>
      </c>
      <c r="AY30" s="646"/>
      <c r="AZ30" s="646"/>
      <c r="BA30" s="646"/>
      <c r="BB30" s="646"/>
      <c r="BC30" s="646"/>
      <c r="BD30" s="646"/>
      <c r="BE30" s="646"/>
      <c r="BF30" s="647"/>
      <c r="BG30" s="719">
        <v>99.2</v>
      </c>
      <c r="BH30" s="720"/>
      <c r="BI30" s="720"/>
      <c r="BJ30" s="720"/>
      <c r="BK30" s="720"/>
      <c r="BL30" s="720"/>
      <c r="BM30" s="654">
        <v>97.6</v>
      </c>
      <c r="BN30" s="720"/>
      <c r="BO30" s="720"/>
      <c r="BP30" s="720"/>
      <c r="BQ30" s="721"/>
      <c r="BR30" s="719">
        <v>99.1</v>
      </c>
      <c r="BS30" s="720"/>
      <c r="BT30" s="720"/>
      <c r="BU30" s="720"/>
      <c r="BV30" s="720"/>
      <c r="BW30" s="720"/>
      <c r="BX30" s="654">
        <v>97.3</v>
      </c>
      <c r="BY30" s="720"/>
      <c r="BZ30" s="720"/>
      <c r="CA30" s="720"/>
      <c r="CB30" s="721"/>
      <c r="CD30" s="724"/>
      <c r="CE30" s="725"/>
      <c r="CF30" s="674" t="s">
        <v>304</v>
      </c>
      <c r="CG30" s="675"/>
      <c r="CH30" s="675"/>
      <c r="CI30" s="675"/>
      <c r="CJ30" s="675"/>
      <c r="CK30" s="675"/>
      <c r="CL30" s="675"/>
      <c r="CM30" s="675"/>
      <c r="CN30" s="675"/>
      <c r="CO30" s="675"/>
      <c r="CP30" s="675"/>
      <c r="CQ30" s="676"/>
      <c r="CR30" s="659">
        <v>1564306</v>
      </c>
      <c r="CS30" s="660"/>
      <c r="CT30" s="660"/>
      <c r="CU30" s="660"/>
      <c r="CV30" s="660"/>
      <c r="CW30" s="660"/>
      <c r="CX30" s="660"/>
      <c r="CY30" s="661"/>
      <c r="CZ30" s="664">
        <v>7.3</v>
      </c>
      <c r="DA30" s="693"/>
      <c r="DB30" s="693"/>
      <c r="DC30" s="697"/>
      <c r="DD30" s="668">
        <v>1552347</v>
      </c>
      <c r="DE30" s="660"/>
      <c r="DF30" s="660"/>
      <c r="DG30" s="660"/>
      <c r="DH30" s="660"/>
      <c r="DI30" s="660"/>
      <c r="DJ30" s="660"/>
      <c r="DK30" s="661"/>
      <c r="DL30" s="668">
        <v>1552347</v>
      </c>
      <c r="DM30" s="660"/>
      <c r="DN30" s="660"/>
      <c r="DO30" s="660"/>
      <c r="DP30" s="660"/>
      <c r="DQ30" s="660"/>
      <c r="DR30" s="660"/>
      <c r="DS30" s="660"/>
      <c r="DT30" s="660"/>
      <c r="DU30" s="660"/>
      <c r="DV30" s="661"/>
      <c r="DW30" s="664">
        <v>14.4</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18285</v>
      </c>
      <c r="S31" s="660"/>
      <c r="T31" s="660"/>
      <c r="U31" s="660"/>
      <c r="V31" s="660"/>
      <c r="W31" s="660"/>
      <c r="X31" s="660"/>
      <c r="Y31" s="661"/>
      <c r="Z31" s="662">
        <v>0.1</v>
      </c>
      <c r="AA31" s="662"/>
      <c r="AB31" s="662"/>
      <c r="AC31" s="662"/>
      <c r="AD31" s="663" t="s">
        <v>234</v>
      </c>
      <c r="AE31" s="663"/>
      <c r="AF31" s="663"/>
      <c r="AG31" s="663"/>
      <c r="AH31" s="663"/>
      <c r="AI31" s="663"/>
      <c r="AJ31" s="663"/>
      <c r="AK31" s="663"/>
      <c r="AL31" s="664" t="s">
        <v>234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98.9</v>
      </c>
      <c r="BH31" s="695"/>
      <c r="BI31" s="695"/>
      <c r="BJ31" s="695"/>
      <c r="BK31" s="695"/>
      <c r="BL31" s="695"/>
      <c r="BM31" s="665">
        <v>96.6</v>
      </c>
      <c r="BN31" s="717"/>
      <c r="BO31" s="717"/>
      <c r="BP31" s="717"/>
      <c r="BQ31" s="718"/>
      <c r="BR31" s="716">
        <v>98.6</v>
      </c>
      <c r="BS31" s="695"/>
      <c r="BT31" s="695"/>
      <c r="BU31" s="695"/>
      <c r="BV31" s="695"/>
      <c r="BW31" s="695"/>
      <c r="BX31" s="665">
        <v>96.3</v>
      </c>
      <c r="BY31" s="717"/>
      <c r="BZ31" s="717"/>
      <c r="CA31" s="717"/>
      <c r="CB31" s="718"/>
      <c r="CD31" s="724"/>
      <c r="CE31" s="725"/>
      <c r="CF31" s="674" t="s">
        <v>308</v>
      </c>
      <c r="CG31" s="675"/>
      <c r="CH31" s="675"/>
      <c r="CI31" s="675"/>
      <c r="CJ31" s="675"/>
      <c r="CK31" s="675"/>
      <c r="CL31" s="675"/>
      <c r="CM31" s="675"/>
      <c r="CN31" s="675"/>
      <c r="CO31" s="675"/>
      <c r="CP31" s="675"/>
      <c r="CQ31" s="676"/>
      <c r="CR31" s="659">
        <v>144214</v>
      </c>
      <c r="CS31" s="695"/>
      <c r="CT31" s="695"/>
      <c r="CU31" s="695"/>
      <c r="CV31" s="695"/>
      <c r="CW31" s="695"/>
      <c r="CX31" s="695"/>
      <c r="CY31" s="696"/>
      <c r="CZ31" s="664">
        <v>0.7</v>
      </c>
      <c r="DA31" s="693"/>
      <c r="DB31" s="693"/>
      <c r="DC31" s="697"/>
      <c r="DD31" s="668">
        <v>139994</v>
      </c>
      <c r="DE31" s="695"/>
      <c r="DF31" s="695"/>
      <c r="DG31" s="695"/>
      <c r="DH31" s="695"/>
      <c r="DI31" s="695"/>
      <c r="DJ31" s="695"/>
      <c r="DK31" s="696"/>
      <c r="DL31" s="668">
        <v>139994</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856522</v>
      </c>
      <c r="S32" s="660"/>
      <c r="T32" s="660"/>
      <c r="U32" s="660"/>
      <c r="V32" s="660"/>
      <c r="W32" s="660"/>
      <c r="X32" s="660"/>
      <c r="Y32" s="661"/>
      <c r="Z32" s="662">
        <v>3.9</v>
      </c>
      <c r="AA32" s="662"/>
      <c r="AB32" s="662"/>
      <c r="AC32" s="662"/>
      <c r="AD32" s="663" t="s">
        <v>234</v>
      </c>
      <c r="AE32" s="663"/>
      <c r="AF32" s="663"/>
      <c r="AG32" s="663"/>
      <c r="AH32" s="663"/>
      <c r="AI32" s="663"/>
      <c r="AJ32" s="663"/>
      <c r="AK32" s="663"/>
      <c r="AL32" s="664" t="s">
        <v>128</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99.5</v>
      </c>
      <c r="BH32" s="729"/>
      <c r="BI32" s="729"/>
      <c r="BJ32" s="729"/>
      <c r="BK32" s="729"/>
      <c r="BL32" s="729"/>
      <c r="BM32" s="730">
        <v>98.4</v>
      </c>
      <c r="BN32" s="729"/>
      <c r="BO32" s="729"/>
      <c r="BP32" s="729"/>
      <c r="BQ32" s="731"/>
      <c r="BR32" s="728">
        <v>99.4</v>
      </c>
      <c r="BS32" s="729"/>
      <c r="BT32" s="729"/>
      <c r="BU32" s="729"/>
      <c r="BV32" s="729"/>
      <c r="BW32" s="729"/>
      <c r="BX32" s="730">
        <v>98</v>
      </c>
      <c r="BY32" s="729"/>
      <c r="BZ32" s="729"/>
      <c r="CA32" s="729"/>
      <c r="CB32" s="731"/>
      <c r="CD32" s="726"/>
      <c r="CE32" s="727"/>
      <c r="CF32" s="674" t="s">
        <v>311</v>
      </c>
      <c r="CG32" s="675"/>
      <c r="CH32" s="675"/>
      <c r="CI32" s="675"/>
      <c r="CJ32" s="675"/>
      <c r="CK32" s="675"/>
      <c r="CL32" s="675"/>
      <c r="CM32" s="675"/>
      <c r="CN32" s="675"/>
      <c r="CO32" s="675"/>
      <c r="CP32" s="675"/>
      <c r="CQ32" s="676"/>
      <c r="CR32" s="659">
        <v>2903</v>
      </c>
      <c r="CS32" s="660"/>
      <c r="CT32" s="660"/>
      <c r="CU32" s="660"/>
      <c r="CV32" s="660"/>
      <c r="CW32" s="660"/>
      <c r="CX32" s="660"/>
      <c r="CY32" s="661"/>
      <c r="CZ32" s="664">
        <v>0</v>
      </c>
      <c r="DA32" s="693"/>
      <c r="DB32" s="693"/>
      <c r="DC32" s="697"/>
      <c r="DD32" s="668">
        <v>2903</v>
      </c>
      <c r="DE32" s="660"/>
      <c r="DF32" s="660"/>
      <c r="DG32" s="660"/>
      <c r="DH32" s="660"/>
      <c r="DI32" s="660"/>
      <c r="DJ32" s="660"/>
      <c r="DK32" s="661"/>
      <c r="DL32" s="668">
        <v>2903</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332123</v>
      </c>
      <c r="S33" s="660"/>
      <c r="T33" s="660"/>
      <c r="U33" s="660"/>
      <c r="V33" s="660"/>
      <c r="W33" s="660"/>
      <c r="X33" s="660"/>
      <c r="Y33" s="661"/>
      <c r="Z33" s="662">
        <v>1.5</v>
      </c>
      <c r="AA33" s="662"/>
      <c r="AB33" s="662"/>
      <c r="AC33" s="662"/>
      <c r="AD33" s="663" t="s">
        <v>234</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6801579</v>
      </c>
      <c r="CS33" s="695"/>
      <c r="CT33" s="695"/>
      <c r="CU33" s="695"/>
      <c r="CV33" s="695"/>
      <c r="CW33" s="695"/>
      <c r="CX33" s="695"/>
      <c r="CY33" s="696"/>
      <c r="CZ33" s="664">
        <v>31.7</v>
      </c>
      <c r="DA33" s="693"/>
      <c r="DB33" s="693"/>
      <c r="DC33" s="697"/>
      <c r="DD33" s="668">
        <v>5809753</v>
      </c>
      <c r="DE33" s="695"/>
      <c r="DF33" s="695"/>
      <c r="DG33" s="695"/>
      <c r="DH33" s="695"/>
      <c r="DI33" s="695"/>
      <c r="DJ33" s="695"/>
      <c r="DK33" s="696"/>
      <c r="DL33" s="668">
        <v>4777050</v>
      </c>
      <c r="DM33" s="695"/>
      <c r="DN33" s="695"/>
      <c r="DO33" s="695"/>
      <c r="DP33" s="695"/>
      <c r="DQ33" s="695"/>
      <c r="DR33" s="695"/>
      <c r="DS33" s="695"/>
      <c r="DT33" s="695"/>
      <c r="DU33" s="695"/>
      <c r="DV33" s="696"/>
      <c r="DW33" s="664">
        <v>44.2</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392058</v>
      </c>
      <c r="S34" s="660"/>
      <c r="T34" s="660"/>
      <c r="U34" s="660"/>
      <c r="V34" s="660"/>
      <c r="W34" s="660"/>
      <c r="X34" s="660"/>
      <c r="Y34" s="661"/>
      <c r="Z34" s="662">
        <v>1.8</v>
      </c>
      <c r="AA34" s="662"/>
      <c r="AB34" s="662"/>
      <c r="AC34" s="662"/>
      <c r="AD34" s="663">
        <v>77</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2529562</v>
      </c>
      <c r="CS34" s="660"/>
      <c r="CT34" s="660"/>
      <c r="CU34" s="660"/>
      <c r="CV34" s="660"/>
      <c r="CW34" s="660"/>
      <c r="CX34" s="660"/>
      <c r="CY34" s="661"/>
      <c r="CZ34" s="664">
        <v>11.8</v>
      </c>
      <c r="DA34" s="693"/>
      <c r="DB34" s="693"/>
      <c r="DC34" s="697"/>
      <c r="DD34" s="668">
        <v>2248621</v>
      </c>
      <c r="DE34" s="660"/>
      <c r="DF34" s="660"/>
      <c r="DG34" s="660"/>
      <c r="DH34" s="660"/>
      <c r="DI34" s="660"/>
      <c r="DJ34" s="660"/>
      <c r="DK34" s="661"/>
      <c r="DL34" s="668">
        <v>1973271</v>
      </c>
      <c r="DM34" s="660"/>
      <c r="DN34" s="660"/>
      <c r="DO34" s="660"/>
      <c r="DP34" s="660"/>
      <c r="DQ34" s="660"/>
      <c r="DR34" s="660"/>
      <c r="DS34" s="660"/>
      <c r="DT34" s="660"/>
      <c r="DU34" s="660"/>
      <c r="DV34" s="661"/>
      <c r="DW34" s="664">
        <v>18.3</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2838715</v>
      </c>
      <c r="S35" s="660"/>
      <c r="T35" s="660"/>
      <c r="U35" s="660"/>
      <c r="V35" s="660"/>
      <c r="W35" s="660"/>
      <c r="X35" s="660"/>
      <c r="Y35" s="661"/>
      <c r="Z35" s="662">
        <v>13</v>
      </c>
      <c r="AA35" s="662"/>
      <c r="AB35" s="662"/>
      <c r="AC35" s="662"/>
      <c r="AD35" s="663" t="s">
        <v>128</v>
      </c>
      <c r="AE35" s="663"/>
      <c r="AF35" s="663"/>
      <c r="AG35" s="663"/>
      <c r="AH35" s="663"/>
      <c r="AI35" s="663"/>
      <c r="AJ35" s="663"/>
      <c r="AK35" s="663"/>
      <c r="AL35" s="664" t="s">
        <v>128</v>
      </c>
      <c r="AM35" s="665"/>
      <c r="AN35" s="665"/>
      <c r="AO35" s="666"/>
      <c r="AP35" s="214"/>
      <c r="AQ35" s="732" t="s">
        <v>319</v>
      </c>
      <c r="AR35" s="733"/>
      <c r="AS35" s="733"/>
      <c r="AT35" s="733"/>
      <c r="AU35" s="733"/>
      <c r="AV35" s="733"/>
      <c r="AW35" s="733"/>
      <c r="AX35" s="733"/>
      <c r="AY35" s="734"/>
      <c r="AZ35" s="648">
        <v>1772307</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269615</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507663</v>
      </c>
      <c r="CS35" s="695"/>
      <c r="CT35" s="695"/>
      <c r="CU35" s="695"/>
      <c r="CV35" s="695"/>
      <c r="CW35" s="695"/>
      <c r="CX35" s="695"/>
      <c r="CY35" s="696"/>
      <c r="CZ35" s="664">
        <v>2.4</v>
      </c>
      <c r="DA35" s="693"/>
      <c r="DB35" s="693"/>
      <c r="DC35" s="697"/>
      <c r="DD35" s="668">
        <v>452789</v>
      </c>
      <c r="DE35" s="695"/>
      <c r="DF35" s="695"/>
      <c r="DG35" s="695"/>
      <c r="DH35" s="695"/>
      <c r="DI35" s="695"/>
      <c r="DJ35" s="695"/>
      <c r="DK35" s="696"/>
      <c r="DL35" s="668">
        <v>253136</v>
      </c>
      <c r="DM35" s="695"/>
      <c r="DN35" s="695"/>
      <c r="DO35" s="695"/>
      <c r="DP35" s="695"/>
      <c r="DQ35" s="695"/>
      <c r="DR35" s="695"/>
      <c r="DS35" s="695"/>
      <c r="DT35" s="695"/>
      <c r="DU35" s="695"/>
      <c r="DV35" s="696"/>
      <c r="DW35" s="664">
        <v>2.2999999999999998</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234</v>
      </c>
      <c r="S36" s="660"/>
      <c r="T36" s="660"/>
      <c r="U36" s="660"/>
      <c r="V36" s="660"/>
      <c r="W36" s="660"/>
      <c r="X36" s="660"/>
      <c r="Y36" s="661"/>
      <c r="Z36" s="662" t="s">
        <v>128</v>
      </c>
      <c r="AA36" s="662"/>
      <c r="AB36" s="662"/>
      <c r="AC36" s="662"/>
      <c r="AD36" s="663" t="s">
        <v>273</v>
      </c>
      <c r="AE36" s="663"/>
      <c r="AF36" s="663"/>
      <c r="AG36" s="663"/>
      <c r="AH36" s="663"/>
      <c r="AI36" s="663"/>
      <c r="AJ36" s="663"/>
      <c r="AK36" s="663"/>
      <c r="AL36" s="664" t="s">
        <v>234</v>
      </c>
      <c r="AM36" s="665"/>
      <c r="AN36" s="665"/>
      <c r="AO36" s="666"/>
      <c r="AQ36" s="736" t="s">
        <v>323</v>
      </c>
      <c r="AR36" s="737"/>
      <c r="AS36" s="737"/>
      <c r="AT36" s="737"/>
      <c r="AU36" s="737"/>
      <c r="AV36" s="737"/>
      <c r="AW36" s="737"/>
      <c r="AX36" s="737"/>
      <c r="AY36" s="738"/>
      <c r="AZ36" s="659">
        <v>470790</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231163</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2337010</v>
      </c>
      <c r="CS36" s="660"/>
      <c r="CT36" s="660"/>
      <c r="CU36" s="660"/>
      <c r="CV36" s="660"/>
      <c r="CW36" s="660"/>
      <c r="CX36" s="660"/>
      <c r="CY36" s="661"/>
      <c r="CZ36" s="664">
        <v>10.9</v>
      </c>
      <c r="DA36" s="693"/>
      <c r="DB36" s="693"/>
      <c r="DC36" s="697"/>
      <c r="DD36" s="668">
        <v>2091178</v>
      </c>
      <c r="DE36" s="660"/>
      <c r="DF36" s="660"/>
      <c r="DG36" s="660"/>
      <c r="DH36" s="660"/>
      <c r="DI36" s="660"/>
      <c r="DJ36" s="660"/>
      <c r="DK36" s="661"/>
      <c r="DL36" s="668">
        <v>1660047</v>
      </c>
      <c r="DM36" s="660"/>
      <c r="DN36" s="660"/>
      <c r="DO36" s="660"/>
      <c r="DP36" s="660"/>
      <c r="DQ36" s="660"/>
      <c r="DR36" s="660"/>
      <c r="DS36" s="660"/>
      <c r="DT36" s="660"/>
      <c r="DU36" s="660"/>
      <c r="DV36" s="661"/>
      <c r="DW36" s="664">
        <v>15.4</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691215</v>
      </c>
      <c r="S37" s="660"/>
      <c r="T37" s="660"/>
      <c r="U37" s="660"/>
      <c r="V37" s="660"/>
      <c r="W37" s="660"/>
      <c r="X37" s="660"/>
      <c r="Y37" s="661"/>
      <c r="Z37" s="662">
        <v>3.2</v>
      </c>
      <c r="AA37" s="662"/>
      <c r="AB37" s="662"/>
      <c r="AC37" s="662"/>
      <c r="AD37" s="663" t="s">
        <v>234</v>
      </c>
      <c r="AE37" s="663"/>
      <c r="AF37" s="663"/>
      <c r="AG37" s="663"/>
      <c r="AH37" s="663"/>
      <c r="AI37" s="663"/>
      <c r="AJ37" s="663"/>
      <c r="AK37" s="663"/>
      <c r="AL37" s="664" t="s">
        <v>234</v>
      </c>
      <c r="AM37" s="665"/>
      <c r="AN37" s="665"/>
      <c r="AO37" s="666"/>
      <c r="AQ37" s="736" t="s">
        <v>327</v>
      </c>
      <c r="AR37" s="737"/>
      <c r="AS37" s="737"/>
      <c r="AT37" s="737"/>
      <c r="AU37" s="737"/>
      <c r="AV37" s="737"/>
      <c r="AW37" s="737"/>
      <c r="AX37" s="737"/>
      <c r="AY37" s="738"/>
      <c r="AZ37" s="659">
        <v>138948</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5727</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816384</v>
      </c>
      <c r="CS37" s="695"/>
      <c r="CT37" s="695"/>
      <c r="CU37" s="695"/>
      <c r="CV37" s="695"/>
      <c r="CW37" s="695"/>
      <c r="CX37" s="695"/>
      <c r="CY37" s="696"/>
      <c r="CZ37" s="664">
        <v>3.8</v>
      </c>
      <c r="DA37" s="693"/>
      <c r="DB37" s="693"/>
      <c r="DC37" s="697"/>
      <c r="DD37" s="668">
        <v>815470</v>
      </c>
      <c r="DE37" s="695"/>
      <c r="DF37" s="695"/>
      <c r="DG37" s="695"/>
      <c r="DH37" s="695"/>
      <c r="DI37" s="695"/>
      <c r="DJ37" s="695"/>
      <c r="DK37" s="696"/>
      <c r="DL37" s="668">
        <v>656768</v>
      </c>
      <c r="DM37" s="695"/>
      <c r="DN37" s="695"/>
      <c r="DO37" s="695"/>
      <c r="DP37" s="695"/>
      <c r="DQ37" s="695"/>
      <c r="DR37" s="695"/>
      <c r="DS37" s="695"/>
      <c r="DT37" s="695"/>
      <c r="DU37" s="695"/>
      <c r="DV37" s="696"/>
      <c r="DW37" s="664">
        <v>6.1</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21808578</v>
      </c>
      <c r="S38" s="740"/>
      <c r="T38" s="740"/>
      <c r="U38" s="740"/>
      <c r="V38" s="740"/>
      <c r="W38" s="740"/>
      <c r="X38" s="740"/>
      <c r="Y38" s="741"/>
      <c r="Z38" s="742">
        <v>100</v>
      </c>
      <c r="AA38" s="742"/>
      <c r="AB38" s="742"/>
      <c r="AC38" s="742"/>
      <c r="AD38" s="743">
        <v>10106738</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12742</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9118</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1149827</v>
      </c>
      <c r="CS38" s="660"/>
      <c r="CT38" s="660"/>
      <c r="CU38" s="660"/>
      <c r="CV38" s="660"/>
      <c r="CW38" s="660"/>
      <c r="CX38" s="660"/>
      <c r="CY38" s="661"/>
      <c r="CZ38" s="664">
        <v>5.4</v>
      </c>
      <c r="DA38" s="693"/>
      <c r="DB38" s="693"/>
      <c r="DC38" s="697"/>
      <c r="DD38" s="668">
        <v>917162</v>
      </c>
      <c r="DE38" s="660"/>
      <c r="DF38" s="660"/>
      <c r="DG38" s="660"/>
      <c r="DH38" s="660"/>
      <c r="DI38" s="660"/>
      <c r="DJ38" s="660"/>
      <c r="DK38" s="661"/>
      <c r="DL38" s="668">
        <v>890596</v>
      </c>
      <c r="DM38" s="660"/>
      <c r="DN38" s="660"/>
      <c r="DO38" s="660"/>
      <c r="DP38" s="660"/>
      <c r="DQ38" s="660"/>
      <c r="DR38" s="660"/>
      <c r="DS38" s="660"/>
      <c r="DT38" s="660"/>
      <c r="DU38" s="660"/>
      <c r="DV38" s="661"/>
      <c r="DW38" s="664">
        <v>8.1999999999999993</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t="s">
        <v>234</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120</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271254</v>
      </c>
      <c r="CS39" s="695"/>
      <c r="CT39" s="695"/>
      <c r="CU39" s="695"/>
      <c r="CV39" s="695"/>
      <c r="CW39" s="695"/>
      <c r="CX39" s="695"/>
      <c r="CY39" s="696"/>
      <c r="CZ39" s="664">
        <v>1.3</v>
      </c>
      <c r="DA39" s="693"/>
      <c r="DB39" s="693"/>
      <c r="DC39" s="697"/>
      <c r="DD39" s="668">
        <v>100003</v>
      </c>
      <c r="DE39" s="695"/>
      <c r="DF39" s="695"/>
      <c r="DG39" s="695"/>
      <c r="DH39" s="695"/>
      <c r="DI39" s="695"/>
      <c r="DJ39" s="695"/>
      <c r="DK39" s="696"/>
      <c r="DL39" s="668" t="s">
        <v>128</v>
      </c>
      <c r="DM39" s="695"/>
      <c r="DN39" s="695"/>
      <c r="DO39" s="695"/>
      <c r="DP39" s="695"/>
      <c r="DQ39" s="695"/>
      <c r="DR39" s="695"/>
      <c r="DS39" s="695"/>
      <c r="DT39" s="695"/>
      <c r="DU39" s="695"/>
      <c r="DV39" s="696"/>
      <c r="DW39" s="664" t="s">
        <v>128</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332256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6263</v>
      </c>
      <c r="CS40" s="660"/>
      <c r="CT40" s="660"/>
      <c r="CU40" s="660"/>
      <c r="CV40" s="660"/>
      <c r="CW40" s="660"/>
      <c r="CX40" s="660"/>
      <c r="CY40" s="661"/>
      <c r="CZ40" s="664">
        <v>0</v>
      </c>
      <c r="DA40" s="693"/>
      <c r="DB40" s="693"/>
      <c r="DC40" s="697"/>
      <c r="DD40" s="668" t="s">
        <v>234</v>
      </c>
      <c r="DE40" s="660"/>
      <c r="DF40" s="660"/>
      <c r="DG40" s="660"/>
      <c r="DH40" s="660"/>
      <c r="DI40" s="660"/>
      <c r="DJ40" s="660"/>
      <c r="DK40" s="661"/>
      <c r="DL40" s="668" t="s">
        <v>273</v>
      </c>
      <c r="DM40" s="660"/>
      <c r="DN40" s="660"/>
      <c r="DO40" s="660"/>
      <c r="DP40" s="660"/>
      <c r="DQ40" s="660"/>
      <c r="DR40" s="660"/>
      <c r="DS40" s="660"/>
      <c r="DT40" s="660"/>
      <c r="DU40" s="660"/>
      <c r="DV40" s="661"/>
      <c r="DW40" s="664" t="s">
        <v>128</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817571</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338</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234</v>
      </c>
      <c r="CS41" s="695"/>
      <c r="CT41" s="695"/>
      <c r="CU41" s="695"/>
      <c r="CV41" s="695"/>
      <c r="CW41" s="695"/>
      <c r="CX41" s="695"/>
      <c r="CY41" s="696"/>
      <c r="CZ41" s="664" t="s">
        <v>128</v>
      </c>
      <c r="DA41" s="693"/>
      <c r="DB41" s="693"/>
      <c r="DC41" s="697"/>
      <c r="DD41" s="668" t="s">
        <v>128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5654275</v>
      </c>
      <c r="CS42" s="660"/>
      <c r="CT42" s="660"/>
      <c r="CU42" s="660"/>
      <c r="CV42" s="660"/>
      <c r="CW42" s="660"/>
      <c r="CX42" s="660"/>
      <c r="CY42" s="661"/>
      <c r="CZ42" s="664">
        <v>26.4</v>
      </c>
      <c r="DA42" s="665"/>
      <c r="DB42" s="665"/>
      <c r="DC42" s="760"/>
      <c r="DD42" s="668">
        <v>692698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59358</v>
      </c>
      <c r="CS43" s="695"/>
      <c r="CT43" s="695"/>
      <c r="CU43" s="695"/>
      <c r="CV43" s="695"/>
      <c r="CW43" s="695"/>
      <c r="CX43" s="695"/>
      <c r="CY43" s="696"/>
      <c r="CZ43" s="664">
        <v>0.3</v>
      </c>
      <c r="DA43" s="693"/>
      <c r="DB43" s="693"/>
      <c r="DC43" s="697"/>
      <c r="DD43" s="668">
        <v>55370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348</v>
      </c>
      <c r="CD44" s="771" t="s">
        <v>299</v>
      </c>
      <c r="CE44" s="772"/>
      <c r="CF44" s="656" t="s">
        <v>349</v>
      </c>
      <c r="CG44" s="657"/>
      <c r="CH44" s="657"/>
      <c r="CI44" s="657"/>
      <c r="CJ44" s="657"/>
      <c r="CK44" s="657"/>
      <c r="CL44" s="657"/>
      <c r="CM44" s="657"/>
      <c r="CN44" s="657"/>
      <c r="CO44" s="657"/>
      <c r="CP44" s="657"/>
      <c r="CQ44" s="658"/>
      <c r="CR44" s="659">
        <v>5654275</v>
      </c>
      <c r="CS44" s="660"/>
      <c r="CT44" s="660"/>
      <c r="CU44" s="660"/>
      <c r="CV44" s="660"/>
      <c r="CW44" s="660"/>
      <c r="CX44" s="660"/>
      <c r="CY44" s="661"/>
      <c r="CZ44" s="664">
        <v>26.4</v>
      </c>
      <c r="DA44" s="665"/>
      <c r="DB44" s="665"/>
      <c r="DC44" s="760"/>
      <c r="DD44" s="668">
        <v>692698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350</v>
      </c>
      <c r="CG45" s="657"/>
      <c r="CH45" s="657"/>
      <c r="CI45" s="657"/>
      <c r="CJ45" s="657"/>
      <c r="CK45" s="657"/>
      <c r="CL45" s="657"/>
      <c r="CM45" s="657"/>
      <c r="CN45" s="657"/>
      <c r="CO45" s="657"/>
      <c r="CP45" s="657"/>
      <c r="CQ45" s="658"/>
      <c r="CR45" s="659">
        <v>4587685</v>
      </c>
      <c r="CS45" s="695"/>
      <c r="CT45" s="695"/>
      <c r="CU45" s="695"/>
      <c r="CV45" s="695"/>
      <c r="CW45" s="695"/>
      <c r="CX45" s="695"/>
      <c r="CY45" s="696"/>
      <c r="CZ45" s="664">
        <v>21.4</v>
      </c>
      <c r="DA45" s="693"/>
      <c r="DB45" s="693"/>
      <c r="DC45" s="697"/>
      <c r="DD45" s="668">
        <v>108598</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351</v>
      </c>
      <c r="CG46" s="657"/>
      <c r="CH46" s="657"/>
      <c r="CI46" s="657"/>
      <c r="CJ46" s="657"/>
      <c r="CK46" s="657"/>
      <c r="CL46" s="657"/>
      <c r="CM46" s="657"/>
      <c r="CN46" s="657"/>
      <c r="CO46" s="657"/>
      <c r="CP46" s="657"/>
      <c r="CQ46" s="658"/>
      <c r="CR46" s="659">
        <v>945804</v>
      </c>
      <c r="CS46" s="660"/>
      <c r="CT46" s="660"/>
      <c r="CU46" s="660"/>
      <c r="CV46" s="660"/>
      <c r="CW46" s="660"/>
      <c r="CX46" s="660"/>
      <c r="CY46" s="661"/>
      <c r="CZ46" s="664">
        <v>4.4000000000000004</v>
      </c>
      <c r="DA46" s="665"/>
      <c r="DB46" s="665"/>
      <c r="DC46" s="760"/>
      <c r="DD46" s="668">
        <v>570218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352</v>
      </c>
      <c r="CG47" s="657"/>
      <c r="CH47" s="657"/>
      <c r="CI47" s="657"/>
      <c r="CJ47" s="657"/>
      <c r="CK47" s="657"/>
      <c r="CL47" s="657"/>
      <c r="CM47" s="657"/>
      <c r="CN47" s="657"/>
      <c r="CO47" s="657"/>
      <c r="CP47" s="657"/>
      <c r="CQ47" s="658"/>
      <c r="CR47" s="659" t="s">
        <v>128</v>
      </c>
      <c r="CS47" s="695"/>
      <c r="CT47" s="695"/>
      <c r="CU47" s="695"/>
      <c r="CV47" s="695"/>
      <c r="CW47" s="695"/>
      <c r="CX47" s="695"/>
      <c r="CY47" s="696"/>
      <c r="CZ47" s="664" t="s">
        <v>128</v>
      </c>
      <c r="DA47" s="693"/>
      <c r="DB47" s="693"/>
      <c r="DC47" s="697"/>
      <c r="DD47" s="668" t="s">
        <v>234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353</v>
      </c>
      <c r="CG48" s="657"/>
      <c r="CH48" s="657"/>
      <c r="CI48" s="657"/>
      <c r="CJ48" s="657"/>
      <c r="CK48" s="657"/>
      <c r="CL48" s="657"/>
      <c r="CM48" s="657"/>
      <c r="CN48" s="657"/>
      <c r="CO48" s="657"/>
      <c r="CP48" s="657"/>
      <c r="CQ48" s="658"/>
      <c r="CR48" s="659" t="s">
        <v>128</v>
      </c>
      <c r="CS48" s="660"/>
      <c r="CT48" s="660"/>
      <c r="CU48" s="660"/>
      <c r="CV48" s="660"/>
      <c r="CW48" s="660"/>
      <c r="CX48" s="660"/>
      <c r="CY48" s="661"/>
      <c r="CZ48" s="664" t="s">
        <v>128</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354</v>
      </c>
      <c r="CE49" s="705"/>
      <c r="CF49" s="705"/>
      <c r="CG49" s="705"/>
      <c r="CH49" s="705"/>
      <c r="CI49" s="705"/>
      <c r="CJ49" s="705"/>
      <c r="CK49" s="705"/>
      <c r="CL49" s="705"/>
      <c r="CM49" s="705"/>
      <c r="CN49" s="705"/>
      <c r="CO49" s="705"/>
      <c r="CP49" s="705"/>
      <c r="CQ49" s="706"/>
      <c r="CR49" s="739">
        <v>21448277</v>
      </c>
      <c r="CS49" s="729"/>
      <c r="CT49" s="729"/>
      <c r="CU49" s="729"/>
      <c r="CV49" s="729"/>
      <c r="CW49" s="729"/>
      <c r="CX49" s="729"/>
      <c r="CY49" s="761"/>
      <c r="CZ49" s="744">
        <v>100</v>
      </c>
      <c r="DA49" s="762"/>
      <c r="DB49" s="762"/>
      <c r="DC49" s="763"/>
      <c r="DD49" s="764">
        <v>11892370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mwZnoAZTI7tOYxfOnAIPW9r2bN4hr2B5O5bxJvwq6Z7Zt8fDt5nSlmLWwaHAAlXxfyUB9oOu0oEhIUjs3snUbQ==" saltValue="Pc8oDzXnYlJrA8jVTMf9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377</v>
      </c>
      <c r="C7" s="792"/>
      <c r="D7" s="792"/>
      <c r="E7" s="792"/>
      <c r="F7" s="792"/>
      <c r="G7" s="792"/>
      <c r="H7" s="792"/>
      <c r="I7" s="792"/>
      <c r="J7" s="792"/>
      <c r="K7" s="792"/>
      <c r="L7" s="792"/>
      <c r="M7" s="792"/>
      <c r="N7" s="792"/>
      <c r="O7" s="792"/>
      <c r="P7" s="793"/>
      <c r="Q7" s="794">
        <v>21826</v>
      </c>
      <c r="R7" s="795"/>
      <c r="S7" s="795"/>
      <c r="T7" s="795"/>
      <c r="U7" s="795"/>
      <c r="V7" s="795">
        <v>21466</v>
      </c>
      <c r="W7" s="795"/>
      <c r="X7" s="795"/>
      <c r="Y7" s="795"/>
      <c r="Z7" s="795"/>
      <c r="AA7" s="795">
        <v>360</v>
      </c>
      <c r="AB7" s="795"/>
      <c r="AC7" s="795"/>
      <c r="AD7" s="795"/>
      <c r="AE7" s="796"/>
      <c r="AF7" s="797">
        <v>252</v>
      </c>
      <c r="AG7" s="798"/>
      <c r="AH7" s="798"/>
      <c r="AI7" s="798"/>
      <c r="AJ7" s="799"/>
      <c r="AK7" s="834">
        <v>850</v>
      </c>
      <c r="AL7" s="835"/>
      <c r="AM7" s="835"/>
      <c r="AN7" s="835"/>
      <c r="AO7" s="835"/>
      <c r="AP7" s="835">
        <v>20702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581</v>
      </c>
      <c r="BS7" s="838" t="s">
        <v>579</v>
      </c>
      <c r="BT7" s="839"/>
      <c r="BU7" s="839"/>
      <c r="BV7" s="839"/>
      <c r="BW7" s="839"/>
      <c r="BX7" s="839"/>
      <c r="BY7" s="839"/>
      <c r="BZ7" s="839"/>
      <c r="CA7" s="839"/>
      <c r="CB7" s="839"/>
      <c r="CC7" s="839"/>
      <c r="CD7" s="839"/>
      <c r="CE7" s="839"/>
      <c r="CF7" s="839"/>
      <c r="CG7" s="840"/>
      <c r="CH7" s="831">
        <v>0</v>
      </c>
      <c r="CI7" s="832"/>
      <c r="CJ7" s="832"/>
      <c r="CK7" s="832"/>
      <c r="CL7" s="833"/>
      <c r="CM7" s="831">
        <v>25</v>
      </c>
      <c r="CN7" s="832"/>
      <c r="CO7" s="832"/>
      <c r="CP7" s="832"/>
      <c r="CQ7" s="833"/>
      <c r="CR7" s="831">
        <v>10</v>
      </c>
      <c r="CS7" s="832"/>
      <c r="CT7" s="832"/>
      <c r="CU7" s="832"/>
      <c r="CV7" s="833"/>
      <c r="CW7" s="831" t="s">
        <v>578</v>
      </c>
      <c r="CX7" s="832"/>
      <c r="CY7" s="832"/>
      <c r="CZ7" s="832"/>
      <c r="DA7" s="833"/>
      <c r="DB7" s="831" t="s">
        <v>578</v>
      </c>
      <c r="DC7" s="832"/>
      <c r="DD7" s="832"/>
      <c r="DE7" s="832"/>
      <c r="DF7" s="833"/>
      <c r="DG7" s="831">
        <v>111</v>
      </c>
      <c r="DH7" s="832"/>
      <c r="DI7" s="832"/>
      <c r="DJ7" s="832"/>
      <c r="DK7" s="833"/>
      <c r="DL7" s="831" t="s">
        <v>578</v>
      </c>
      <c r="DM7" s="832"/>
      <c r="DN7" s="832"/>
      <c r="DO7" s="832"/>
      <c r="DP7" s="833"/>
      <c r="DQ7" s="831">
        <v>86</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t="s">
        <v>578</v>
      </c>
      <c r="CI8" s="842"/>
      <c r="CJ8" s="842"/>
      <c r="CK8" s="842"/>
      <c r="CL8" s="843"/>
      <c r="CM8" s="841">
        <v>30</v>
      </c>
      <c r="CN8" s="842"/>
      <c r="CO8" s="842"/>
      <c r="CP8" s="842"/>
      <c r="CQ8" s="843"/>
      <c r="CR8" s="841">
        <v>30</v>
      </c>
      <c r="CS8" s="842"/>
      <c r="CT8" s="842"/>
      <c r="CU8" s="842"/>
      <c r="CV8" s="843"/>
      <c r="CW8" s="841">
        <v>53</v>
      </c>
      <c r="CX8" s="842"/>
      <c r="CY8" s="842"/>
      <c r="CZ8" s="842"/>
      <c r="DA8" s="843"/>
      <c r="DB8" s="841" t="s">
        <v>578</v>
      </c>
      <c r="DC8" s="842"/>
      <c r="DD8" s="842"/>
      <c r="DE8" s="842"/>
      <c r="DF8" s="843"/>
      <c r="DG8" s="841" t="s">
        <v>578</v>
      </c>
      <c r="DH8" s="842"/>
      <c r="DI8" s="842"/>
      <c r="DJ8" s="842"/>
      <c r="DK8" s="843"/>
      <c r="DL8" s="841" t="s">
        <v>578</v>
      </c>
      <c r="DM8" s="842"/>
      <c r="DN8" s="842"/>
      <c r="DO8" s="842"/>
      <c r="DP8" s="843"/>
      <c r="DQ8" s="841" t="s">
        <v>578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21826</v>
      </c>
      <c r="R23" s="854"/>
      <c r="S23" s="854"/>
      <c r="T23" s="854"/>
      <c r="U23" s="854"/>
      <c r="V23" s="854">
        <v>21466</v>
      </c>
      <c r="W23" s="854"/>
      <c r="X23" s="854"/>
      <c r="Y23" s="854"/>
      <c r="Z23" s="854"/>
      <c r="AA23" s="854">
        <v>360</v>
      </c>
      <c r="AB23" s="854"/>
      <c r="AC23" s="854"/>
      <c r="AD23" s="854"/>
      <c r="AE23" s="855"/>
      <c r="AF23" s="856">
        <v>252</v>
      </c>
      <c r="AG23" s="854"/>
      <c r="AH23" s="854"/>
      <c r="AI23" s="854"/>
      <c r="AJ23" s="857"/>
      <c r="AK23" s="858"/>
      <c r="AL23" s="859"/>
      <c r="AM23" s="859"/>
      <c r="AN23" s="859"/>
      <c r="AO23" s="859"/>
      <c r="AP23" s="854">
        <v>20702</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360</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5282</v>
      </c>
      <c r="R28" s="883"/>
      <c r="S28" s="883"/>
      <c r="T28" s="883"/>
      <c r="U28" s="883"/>
      <c r="V28" s="883">
        <v>5012</v>
      </c>
      <c r="W28" s="883"/>
      <c r="X28" s="883"/>
      <c r="Y28" s="883"/>
      <c r="Z28" s="883"/>
      <c r="AA28" s="883">
        <v>270</v>
      </c>
      <c r="AB28" s="883"/>
      <c r="AC28" s="883"/>
      <c r="AD28" s="883"/>
      <c r="AE28" s="884"/>
      <c r="AF28" s="885">
        <v>270</v>
      </c>
      <c r="AG28" s="883"/>
      <c r="AH28" s="883"/>
      <c r="AI28" s="883"/>
      <c r="AJ28" s="886"/>
      <c r="AK28" s="887">
        <v>286</v>
      </c>
      <c r="AL28" s="878"/>
      <c r="AM28" s="878"/>
      <c r="AN28" s="878"/>
      <c r="AO28" s="878"/>
      <c r="AP28" s="878" t="s">
        <v>567</v>
      </c>
      <c r="AQ28" s="878"/>
      <c r="AR28" s="878"/>
      <c r="AS28" s="878"/>
      <c r="AT28" s="878"/>
      <c r="AU28" s="878" t="s">
        <v>567</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2665</v>
      </c>
      <c r="R29" s="819"/>
      <c r="S29" s="819"/>
      <c r="T29" s="819"/>
      <c r="U29" s="819"/>
      <c r="V29" s="819">
        <v>2623</v>
      </c>
      <c r="W29" s="819"/>
      <c r="X29" s="819"/>
      <c r="Y29" s="819"/>
      <c r="Z29" s="819"/>
      <c r="AA29" s="819">
        <v>42</v>
      </c>
      <c r="AB29" s="819"/>
      <c r="AC29" s="819"/>
      <c r="AD29" s="819"/>
      <c r="AE29" s="820"/>
      <c r="AF29" s="821">
        <v>42</v>
      </c>
      <c r="AG29" s="822"/>
      <c r="AH29" s="822"/>
      <c r="AI29" s="822"/>
      <c r="AJ29" s="823"/>
      <c r="AK29" s="890">
        <v>350</v>
      </c>
      <c r="AL29" s="891"/>
      <c r="AM29" s="891"/>
      <c r="AN29" s="891"/>
      <c r="AO29" s="891"/>
      <c r="AP29" s="891" t="s">
        <v>567</v>
      </c>
      <c r="AQ29" s="891"/>
      <c r="AR29" s="891"/>
      <c r="AS29" s="891"/>
      <c r="AT29" s="891"/>
      <c r="AU29" s="891" t="s">
        <v>567</v>
      </c>
      <c r="AV29" s="891"/>
      <c r="AW29" s="891"/>
      <c r="AX29" s="891"/>
      <c r="AY29" s="891"/>
      <c r="AZ29" s="892" t="s">
        <v>567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447</v>
      </c>
      <c r="R30" s="819"/>
      <c r="S30" s="819"/>
      <c r="T30" s="819"/>
      <c r="U30" s="819"/>
      <c r="V30" s="819">
        <v>446</v>
      </c>
      <c r="W30" s="819"/>
      <c r="X30" s="819"/>
      <c r="Y30" s="819"/>
      <c r="Z30" s="819"/>
      <c r="AA30" s="819">
        <v>1</v>
      </c>
      <c r="AB30" s="819"/>
      <c r="AC30" s="819"/>
      <c r="AD30" s="819"/>
      <c r="AE30" s="820"/>
      <c r="AF30" s="821">
        <v>1</v>
      </c>
      <c r="AG30" s="822"/>
      <c r="AH30" s="822"/>
      <c r="AI30" s="822"/>
      <c r="AJ30" s="823"/>
      <c r="AK30" s="890">
        <v>75</v>
      </c>
      <c r="AL30" s="891"/>
      <c r="AM30" s="891"/>
      <c r="AN30" s="891"/>
      <c r="AO30" s="891"/>
      <c r="AP30" s="891" t="s">
        <v>567</v>
      </c>
      <c r="AQ30" s="891"/>
      <c r="AR30" s="891"/>
      <c r="AS30" s="891"/>
      <c r="AT30" s="891"/>
      <c r="AU30" s="891" t="s">
        <v>567</v>
      </c>
      <c r="AV30" s="891"/>
      <c r="AW30" s="891"/>
      <c r="AX30" s="891"/>
      <c r="AY30" s="891"/>
      <c r="AZ30" s="892" t="s">
        <v>567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848</v>
      </c>
      <c r="R31" s="819"/>
      <c r="S31" s="819"/>
      <c r="T31" s="819"/>
      <c r="U31" s="819"/>
      <c r="V31" s="819">
        <v>700</v>
      </c>
      <c r="W31" s="819"/>
      <c r="X31" s="819"/>
      <c r="Y31" s="819"/>
      <c r="Z31" s="819"/>
      <c r="AA31" s="819">
        <v>148</v>
      </c>
      <c r="AB31" s="819"/>
      <c r="AC31" s="819"/>
      <c r="AD31" s="819"/>
      <c r="AE31" s="820"/>
      <c r="AF31" s="821">
        <v>1215</v>
      </c>
      <c r="AG31" s="822"/>
      <c r="AH31" s="822"/>
      <c r="AI31" s="822"/>
      <c r="AJ31" s="823"/>
      <c r="AK31" s="890">
        <v>13</v>
      </c>
      <c r="AL31" s="891"/>
      <c r="AM31" s="891"/>
      <c r="AN31" s="891"/>
      <c r="AO31" s="891"/>
      <c r="AP31" s="891">
        <v>1152</v>
      </c>
      <c r="AQ31" s="891"/>
      <c r="AR31" s="891"/>
      <c r="AS31" s="891"/>
      <c r="AT31" s="891"/>
      <c r="AU31" s="891">
        <v>2</v>
      </c>
      <c r="AV31" s="891"/>
      <c r="AW31" s="891"/>
      <c r="AX31" s="891"/>
      <c r="AY31" s="891"/>
      <c r="AZ31" s="892" t="s">
        <v>567</v>
      </c>
      <c r="BA31" s="892"/>
      <c r="BB31" s="892"/>
      <c r="BC31" s="892"/>
      <c r="BD31" s="892"/>
      <c r="BE31" s="888" t="s">
        <v>396</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1205</v>
      </c>
      <c r="R32" s="819"/>
      <c r="S32" s="819"/>
      <c r="T32" s="819"/>
      <c r="U32" s="819"/>
      <c r="V32" s="819">
        <v>1273</v>
      </c>
      <c r="W32" s="819"/>
      <c r="X32" s="819"/>
      <c r="Y32" s="819"/>
      <c r="Z32" s="819"/>
      <c r="AA32" s="819">
        <v>-68</v>
      </c>
      <c r="AB32" s="819"/>
      <c r="AC32" s="819"/>
      <c r="AD32" s="819"/>
      <c r="AE32" s="820"/>
      <c r="AF32" s="821">
        <v>371</v>
      </c>
      <c r="AG32" s="822"/>
      <c r="AH32" s="822"/>
      <c r="AI32" s="822"/>
      <c r="AJ32" s="823"/>
      <c r="AK32" s="890">
        <v>471</v>
      </c>
      <c r="AL32" s="891"/>
      <c r="AM32" s="891"/>
      <c r="AN32" s="891"/>
      <c r="AO32" s="891"/>
      <c r="AP32" s="891">
        <v>13138</v>
      </c>
      <c r="AQ32" s="891"/>
      <c r="AR32" s="891"/>
      <c r="AS32" s="891"/>
      <c r="AT32" s="891"/>
      <c r="AU32" s="891">
        <v>5912</v>
      </c>
      <c r="AV32" s="891"/>
      <c r="AW32" s="891"/>
      <c r="AX32" s="891"/>
      <c r="AY32" s="891"/>
      <c r="AZ32" s="892" t="s">
        <v>567</v>
      </c>
      <c r="BA32" s="892"/>
      <c r="BB32" s="892"/>
      <c r="BC32" s="892"/>
      <c r="BD32" s="892"/>
      <c r="BE32" s="888" t="s">
        <v>396</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399</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1898</v>
      </c>
      <c r="AG63" s="902"/>
      <c r="AH63" s="902"/>
      <c r="AI63" s="902"/>
      <c r="AJ63" s="903"/>
      <c r="AK63" s="904"/>
      <c r="AL63" s="899"/>
      <c r="AM63" s="899"/>
      <c r="AN63" s="899"/>
      <c r="AO63" s="899"/>
      <c r="AP63" s="902">
        <v>14290</v>
      </c>
      <c r="AQ63" s="902"/>
      <c r="AR63" s="902"/>
      <c r="AS63" s="902"/>
      <c r="AT63" s="902"/>
      <c r="AU63" s="902">
        <v>5914</v>
      </c>
      <c r="AV63" s="902"/>
      <c r="AW63" s="902"/>
      <c r="AX63" s="902"/>
      <c r="AY63" s="902"/>
      <c r="AZ63" s="906"/>
      <c r="BA63" s="906"/>
      <c r="BB63" s="906"/>
      <c r="BC63" s="906"/>
      <c r="BD63" s="906"/>
      <c r="BE63" s="907"/>
      <c r="BF63" s="907"/>
      <c r="BG63" s="907"/>
      <c r="BH63" s="907"/>
      <c r="BI63" s="908"/>
      <c r="BJ63" s="909" t="s">
        <v>381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401</v>
      </c>
      <c r="B66" s="801"/>
      <c r="C66" s="801"/>
      <c r="D66" s="801"/>
      <c r="E66" s="801"/>
      <c r="F66" s="801"/>
      <c r="G66" s="801"/>
      <c r="H66" s="801"/>
      <c r="I66" s="801"/>
      <c r="J66" s="801"/>
      <c r="K66" s="801"/>
      <c r="L66" s="801"/>
      <c r="M66" s="801"/>
      <c r="N66" s="801"/>
      <c r="O66" s="801"/>
      <c r="P66" s="802"/>
      <c r="Q66" s="777" t="s">
        <v>402</v>
      </c>
      <c r="R66" s="778"/>
      <c r="S66" s="778"/>
      <c r="T66" s="778"/>
      <c r="U66" s="779"/>
      <c r="V66" s="777" t="s">
        <v>403</v>
      </c>
      <c r="W66" s="778"/>
      <c r="X66" s="778"/>
      <c r="Y66" s="778"/>
      <c r="Z66" s="779"/>
      <c r="AA66" s="777" t="s">
        <v>404</v>
      </c>
      <c r="AB66" s="778"/>
      <c r="AC66" s="778"/>
      <c r="AD66" s="778"/>
      <c r="AE66" s="779"/>
      <c r="AF66" s="912" t="s">
        <v>405</v>
      </c>
      <c r="AG66" s="873"/>
      <c r="AH66" s="873"/>
      <c r="AI66" s="873"/>
      <c r="AJ66" s="913"/>
      <c r="AK66" s="777" t="s">
        <v>406</v>
      </c>
      <c r="AL66" s="801"/>
      <c r="AM66" s="801"/>
      <c r="AN66" s="801"/>
      <c r="AO66" s="802"/>
      <c r="AP66" s="777" t="s">
        <v>407</v>
      </c>
      <c r="AQ66" s="778"/>
      <c r="AR66" s="778"/>
      <c r="AS66" s="778"/>
      <c r="AT66" s="779"/>
      <c r="AU66" s="777" t="s">
        <v>408</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569</v>
      </c>
      <c r="C68" s="930"/>
      <c r="D68" s="930"/>
      <c r="E68" s="930"/>
      <c r="F68" s="930"/>
      <c r="G68" s="930"/>
      <c r="H68" s="930"/>
      <c r="I68" s="930"/>
      <c r="J68" s="930"/>
      <c r="K68" s="930"/>
      <c r="L68" s="930"/>
      <c r="M68" s="930"/>
      <c r="N68" s="930"/>
      <c r="O68" s="930"/>
      <c r="P68" s="931"/>
      <c r="Q68" s="932">
        <v>10158</v>
      </c>
      <c r="R68" s="926"/>
      <c r="S68" s="926"/>
      <c r="T68" s="926"/>
      <c r="U68" s="926"/>
      <c r="V68" s="926">
        <v>9933</v>
      </c>
      <c r="W68" s="926"/>
      <c r="X68" s="926"/>
      <c r="Y68" s="926"/>
      <c r="Z68" s="926"/>
      <c r="AA68" s="926">
        <v>225</v>
      </c>
      <c r="AB68" s="926"/>
      <c r="AC68" s="926"/>
      <c r="AD68" s="926"/>
      <c r="AE68" s="926"/>
      <c r="AF68" s="926">
        <v>2342</v>
      </c>
      <c r="AG68" s="926"/>
      <c r="AH68" s="926"/>
      <c r="AI68" s="926"/>
      <c r="AJ68" s="926"/>
      <c r="AK68" s="926" t="s">
        <v>578</v>
      </c>
      <c r="AL68" s="926"/>
      <c r="AM68" s="926"/>
      <c r="AN68" s="926"/>
      <c r="AO68" s="926"/>
      <c r="AP68" s="926">
        <v>10392</v>
      </c>
      <c r="AQ68" s="926"/>
      <c r="AR68" s="926"/>
      <c r="AS68" s="926"/>
      <c r="AT68" s="926"/>
      <c r="AU68" s="926">
        <v>802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570</v>
      </c>
      <c r="C69" s="934"/>
      <c r="D69" s="934"/>
      <c r="E69" s="934"/>
      <c r="F69" s="934"/>
      <c r="G69" s="934"/>
      <c r="H69" s="934"/>
      <c r="I69" s="934"/>
      <c r="J69" s="934"/>
      <c r="K69" s="934"/>
      <c r="L69" s="934"/>
      <c r="M69" s="934"/>
      <c r="N69" s="934"/>
      <c r="O69" s="934"/>
      <c r="P69" s="935"/>
      <c r="Q69" s="936">
        <v>4743</v>
      </c>
      <c r="R69" s="891"/>
      <c r="S69" s="891"/>
      <c r="T69" s="891"/>
      <c r="U69" s="891"/>
      <c r="V69" s="891">
        <v>4493</v>
      </c>
      <c r="W69" s="891"/>
      <c r="X69" s="891"/>
      <c r="Y69" s="891"/>
      <c r="Z69" s="891"/>
      <c r="AA69" s="891">
        <v>250</v>
      </c>
      <c r="AB69" s="891"/>
      <c r="AC69" s="891"/>
      <c r="AD69" s="891"/>
      <c r="AE69" s="891"/>
      <c r="AF69" s="891">
        <v>214</v>
      </c>
      <c r="AG69" s="891"/>
      <c r="AH69" s="891"/>
      <c r="AI69" s="891"/>
      <c r="AJ69" s="891"/>
      <c r="AK69" s="891" t="s">
        <v>578</v>
      </c>
      <c r="AL69" s="891"/>
      <c r="AM69" s="891"/>
      <c r="AN69" s="891"/>
      <c r="AO69" s="891"/>
      <c r="AP69" s="891">
        <v>5433</v>
      </c>
      <c r="AQ69" s="891"/>
      <c r="AR69" s="891"/>
      <c r="AS69" s="891"/>
      <c r="AT69" s="891"/>
      <c r="AU69" s="891">
        <v>1673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571</v>
      </c>
      <c r="C70" s="934"/>
      <c r="D70" s="934"/>
      <c r="E70" s="934"/>
      <c r="F70" s="934"/>
      <c r="G70" s="934"/>
      <c r="H70" s="934"/>
      <c r="I70" s="934"/>
      <c r="J70" s="934"/>
      <c r="K70" s="934"/>
      <c r="L70" s="934"/>
      <c r="M70" s="934"/>
      <c r="N70" s="934"/>
      <c r="O70" s="934"/>
      <c r="P70" s="935"/>
      <c r="Q70" s="936">
        <v>477</v>
      </c>
      <c r="R70" s="891"/>
      <c r="S70" s="891"/>
      <c r="T70" s="891"/>
      <c r="U70" s="891"/>
      <c r="V70" s="891">
        <v>466</v>
      </c>
      <c r="W70" s="891"/>
      <c r="X70" s="891"/>
      <c r="Y70" s="891"/>
      <c r="Z70" s="891"/>
      <c r="AA70" s="891">
        <v>11</v>
      </c>
      <c r="AB70" s="891"/>
      <c r="AC70" s="891"/>
      <c r="AD70" s="891"/>
      <c r="AE70" s="891"/>
      <c r="AF70" s="891">
        <v>11</v>
      </c>
      <c r="AG70" s="891"/>
      <c r="AH70" s="891"/>
      <c r="AI70" s="891"/>
      <c r="AJ70" s="891"/>
      <c r="AK70" s="891" t="s">
        <v>578</v>
      </c>
      <c r="AL70" s="891"/>
      <c r="AM70" s="891"/>
      <c r="AN70" s="891"/>
      <c r="AO70" s="891"/>
      <c r="AP70" s="891" t="s">
        <v>578</v>
      </c>
      <c r="AQ70" s="891"/>
      <c r="AR70" s="891"/>
      <c r="AS70" s="891"/>
      <c r="AT70" s="891"/>
      <c r="AU70" s="891" t="s">
        <v>578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572</v>
      </c>
      <c r="C71" s="934"/>
      <c r="D71" s="934"/>
      <c r="E71" s="934"/>
      <c r="F71" s="934"/>
      <c r="G71" s="934"/>
      <c r="H71" s="934"/>
      <c r="I71" s="934"/>
      <c r="J71" s="934"/>
      <c r="K71" s="934"/>
      <c r="L71" s="934"/>
      <c r="M71" s="934"/>
      <c r="N71" s="934"/>
      <c r="O71" s="934"/>
      <c r="P71" s="935"/>
      <c r="Q71" s="936">
        <v>155051</v>
      </c>
      <c r="R71" s="891"/>
      <c r="S71" s="891"/>
      <c r="T71" s="891"/>
      <c r="U71" s="891"/>
      <c r="V71" s="891">
        <v>151918</v>
      </c>
      <c r="W71" s="891"/>
      <c r="X71" s="891"/>
      <c r="Y71" s="891"/>
      <c r="Z71" s="891"/>
      <c r="AA71" s="891">
        <v>3133</v>
      </c>
      <c r="AB71" s="891"/>
      <c r="AC71" s="891"/>
      <c r="AD71" s="891"/>
      <c r="AE71" s="891"/>
      <c r="AF71" s="891">
        <v>3133</v>
      </c>
      <c r="AG71" s="891"/>
      <c r="AH71" s="891"/>
      <c r="AI71" s="891"/>
      <c r="AJ71" s="891"/>
      <c r="AK71" s="891">
        <v>302</v>
      </c>
      <c r="AL71" s="891"/>
      <c r="AM71" s="891"/>
      <c r="AN71" s="891"/>
      <c r="AO71" s="891"/>
      <c r="AP71" s="891" t="s">
        <v>578</v>
      </c>
      <c r="AQ71" s="891"/>
      <c r="AR71" s="891"/>
      <c r="AS71" s="891"/>
      <c r="AT71" s="891"/>
      <c r="AU71" s="891" t="s">
        <v>578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573</v>
      </c>
      <c r="C72" s="934"/>
      <c r="D72" s="934"/>
      <c r="E72" s="934"/>
      <c r="F72" s="934"/>
      <c r="G72" s="934"/>
      <c r="H72" s="934"/>
      <c r="I72" s="934"/>
      <c r="J72" s="934"/>
      <c r="K72" s="934"/>
      <c r="L72" s="934"/>
      <c r="M72" s="934"/>
      <c r="N72" s="934"/>
      <c r="O72" s="934"/>
      <c r="P72" s="935"/>
      <c r="Q72" s="936">
        <v>4174</v>
      </c>
      <c r="R72" s="891"/>
      <c r="S72" s="891"/>
      <c r="T72" s="891"/>
      <c r="U72" s="891"/>
      <c r="V72" s="891">
        <v>3624</v>
      </c>
      <c r="W72" s="891"/>
      <c r="X72" s="891"/>
      <c r="Y72" s="891"/>
      <c r="Z72" s="891"/>
      <c r="AA72" s="891">
        <v>550</v>
      </c>
      <c r="AB72" s="891"/>
      <c r="AC72" s="891"/>
      <c r="AD72" s="891"/>
      <c r="AE72" s="891"/>
      <c r="AF72" s="891">
        <v>550</v>
      </c>
      <c r="AG72" s="891"/>
      <c r="AH72" s="891"/>
      <c r="AI72" s="891"/>
      <c r="AJ72" s="891"/>
      <c r="AK72" s="891" t="s">
        <v>578</v>
      </c>
      <c r="AL72" s="891"/>
      <c r="AM72" s="891"/>
      <c r="AN72" s="891"/>
      <c r="AO72" s="891"/>
      <c r="AP72" s="891" t="s">
        <v>578</v>
      </c>
      <c r="AQ72" s="891"/>
      <c r="AR72" s="891"/>
      <c r="AS72" s="891"/>
      <c r="AT72" s="891"/>
      <c r="AU72" s="891" t="s">
        <v>578</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574</v>
      </c>
      <c r="C73" s="934"/>
      <c r="D73" s="934"/>
      <c r="E73" s="934"/>
      <c r="F73" s="934"/>
      <c r="G73" s="934"/>
      <c r="H73" s="934"/>
      <c r="I73" s="934"/>
      <c r="J73" s="934"/>
      <c r="K73" s="934"/>
      <c r="L73" s="934"/>
      <c r="M73" s="934"/>
      <c r="N73" s="934"/>
      <c r="O73" s="934"/>
      <c r="P73" s="935"/>
      <c r="Q73" s="936">
        <v>175</v>
      </c>
      <c r="R73" s="891"/>
      <c r="S73" s="891"/>
      <c r="T73" s="891"/>
      <c r="U73" s="891"/>
      <c r="V73" s="891">
        <v>172</v>
      </c>
      <c r="W73" s="891"/>
      <c r="X73" s="891"/>
      <c r="Y73" s="891"/>
      <c r="Z73" s="891"/>
      <c r="AA73" s="891">
        <v>3</v>
      </c>
      <c r="AB73" s="891"/>
      <c r="AC73" s="891"/>
      <c r="AD73" s="891"/>
      <c r="AE73" s="891"/>
      <c r="AF73" s="891">
        <v>3</v>
      </c>
      <c r="AG73" s="891"/>
      <c r="AH73" s="891"/>
      <c r="AI73" s="891"/>
      <c r="AJ73" s="891"/>
      <c r="AK73" s="891" t="s">
        <v>578</v>
      </c>
      <c r="AL73" s="891"/>
      <c r="AM73" s="891"/>
      <c r="AN73" s="891"/>
      <c r="AO73" s="891"/>
      <c r="AP73" s="891" t="s">
        <v>578</v>
      </c>
      <c r="AQ73" s="891"/>
      <c r="AR73" s="891"/>
      <c r="AS73" s="891"/>
      <c r="AT73" s="891"/>
      <c r="AU73" s="891" t="s">
        <v>578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575</v>
      </c>
      <c r="C74" s="934"/>
      <c r="D74" s="934"/>
      <c r="E74" s="934"/>
      <c r="F74" s="934"/>
      <c r="G74" s="934"/>
      <c r="H74" s="934"/>
      <c r="I74" s="934"/>
      <c r="J74" s="934"/>
      <c r="K74" s="934"/>
      <c r="L74" s="934"/>
      <c r="M74" s="934"/>
      <c r="N74" s="934"/>
      <c r="O74" s="934"/>
      <c r="P74" s="935"/>
      <c r="Q74" s="936">
        <v>1</v>
      </c>
      <c r="R74" s="891"/>
      <c r="S74" s="891"/>
      <c r="T74" s="891"/>
      <c r="U74" s="891"/>
      <c r="V74" s="891">
        <v>1</v>
      </c>
      <c r="W74" s="891"/>
      <c r="X74" s="891"/>
      <c r="Y74" s="891"/>
      <c r="Z74" s="891"/>
      <c r="AA74" s="891">
        <v>0</v>
      </c>
      <c r="AB74" s="891"/>
      <c r="AC74" s="891"/>
      <c r="AD74" s="891"/>
      <c r="AE74" s="891"/>
      <c r="AF74" s="891">
        <v>0</v>
      </c>
      <c r="AG74" s="891"/>
      <c r="AH74" s="891"/>
      <c r="AI74" s="891"/>
      <c r="AJ74" s="891"/>
      <c r="AK74" s="939" t="s">
        <v>578</v>
      </c>
      <c r="AL74" s="891"/>
      <c r="AM74" s="891"/>
      <c r="AN74" s="891"/>
      <c r="AO74" s="891"/>
      <c r="AP74" s="891" t="s">
        <v>578</v>
      </c>
      <c r="AQ74" s="891"/>
      <c r="AR74" s="891"/>
      <c r="AS74" s="891"/>
      <c r="AT74" s="891"/>
      <c r="AU74" s="891" t="s">
        <v>578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576</v>
      </c>
      <c r="C75" s="934"/>
      <c r="D75" s="934"/>
      <c r="E75" s="934"/>
      <c r="F75" s="934"/>
      <c r="G75" s="934"/>
      <c r="H75" s="934"/>
      <c r="I75" s="934"/>
      <c r="J75" s="934"/>
      <c r="K75" s="934"/>
      <c r="L75" s="934"/>
      <c r="M75" s="934"/>
      <c r="N75" s="934"/>
      <c r="O75" s="934"/>
      <c r="P75" s="935"/>
      <c r="Q75" s="940">
        <v>1</v>
      </c>
      <c r="R75" s="941"/>
      <c r="S75" s="941"/>
      <c r="T75" s="941"/>
      <c r="U75" s="890"/>
      <c r="V75" s="942">
        <v>0</v>
      </c>
      <c r="W75" s="941"/>
      <c r="X75" s="941"/>
      <c r="Y75" s="941"/>
      <c r="Z75" s="890"/>
      <c r="AA75" s="942">
        <v>1</v>
      </c>
      <c r="AB75" s="941"/>
      <c r="AC75" s="941"/>
      <c r="AD75" s="941"/>
      <c r="AE75" s="890"/>
      <c r="AF75" s="942">
        <v>1</v>
      </c>
      <c r="AG75" s="941"/>
      <c r="AH75" s="941"/>
      <c r="AI75" s="941"/>
      <c r="AJ75" s="890"/>
      <c r="AK75" s="942" t="s">
        <v>578</v>
      </c>
      <c r="AL75" s="941"/>
      <c r="AM75" s="941"/>
      <c r="AN75" s="941"/>
      <c r="AO75" s="890"/>
      <c r="AP75" s="942" t="s">
        <v>578</v>
      </c>
      <c r="AQ75" s="941"/>
      <c r="AR75" s="941"/>
      <c r="AS75" s="941"/>
      <c r="AT75" s="890"/>
      <c r="AU75" s="942" t="s">
        <v>578</v>
      </c>
      <c r="AV75" s="941"/>
      <c r="AW75" s="941"/>
      <c r="AX75" s="941"/>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577</v>
      </c>
      <c r="C76" s="934"/>
      <c r="D76" s="934"/>
      <c r="E76" s="934"/>
      <c r="F76" s="934"/>
      <c r="G76" s="934"/>
      <c r="H76" s="934"/>
      <c r="I76" s="934"/>
      <c r="J76" s="934"/>
      <c r="K76" s="934"/>
      <c r="L76" s="934"/>
      <c r="M76" s="934"/>
      <c r="N76" s="934"/>
      <c r="O76" s="934"/>
      <c r="P76" s="935"/>
      <c r="Q76" s="940">
        <v>7</v>
      </c>
      <c r="R76" s="941"/>
      <c r="S76" s="941"/>
      <c r="T76" s="941"/>
      <c r="U76" s="890"/>
      <c r="V76" s="942">
        <v>2</v>
      </c>
      <c r="W76" s="941"/>
      <c r="X76" s="941"/>
      <c r="Y76" s="941"/>
      <c r="Z76" s="890"/>
      <c r="AA76" s="942">
        <v>5</v>
      </c>
      <c r="AB76" s="941"/>
      <c r="AC76" s="941"/>
      <c r="AD76" s="941"/>
      <c r="AE76" s="890"/>
      <c r="AF76" s="942">
        <v>5</v>
      </c>
      <c r="AG76" s="941"/>
      <c r="AH76" s="941"/>
      <c r="AI76" s="941"/>
      <c r="AJ76" s="890"/>
      <c r="AK76" s="942" t="s">
        <v>578</v>
      </c>
      <c r="AL76" s="941"/>
      <c r="AM76" s="941"/>
      <c r="AN76" s="941"/>
      <c r="AO76" s="890"/>
      <c r="AP76" s="942" t="s">
        <v>578</v>
      </c>
      <c r="AQ76" s="941"/>
      <c r="AR76" s="941"/>
      <c r="AS76" s="941"/>
      <c r="AT76" s="890"/>
      <c r="AU76" s="942" t="s">
        <v>578</v>
      </c>
      <c r="AV76" s="941"/>
      <c r="AW76" s="941"/>
      <c r="AX76" s="941"/>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409</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6259</v>
      </c>
      <c r="AG88" s="902"/>
      <c r="AH88" s="902"/>
      <c r="AI88" s="902"/>
      <c r="AJ88" s="902"/>
      <c r="AK88" s="899"/>
      <c r="AL88" s="899"/>
      <c r="AM88" s="899"/>
      <c r="AN88" s="899"/>
      <c r="AO88" s="899"/>
      <c r="AP88" s="902">
        <v>15825</v>
      </c>
      <c r="AQ88" s="902"/>
      <c r="AR88" s="902"/>
      <c r="AS88" s="902"/>
      <c r="AT88" s="902"/>
      <c r="AU88" s="902">
        <v>2475</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410</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40</v>
      </c>
      <c r="CS102" s="910"/>
      <c r="CT102" s="910"/>
      <c r="CU102" s="910"/>
      <c r="CV102" s="954"/>
      <c r="CW102" s="953">
        <v>53</v>
      </c>
      <c r="CX102" s="910"/>
      <c r="CY102" s="910"/>
      <c r="CZ102" s="910"/>
      <c r="DA102" s="954"/>
      <c r="DB102" s="953" t="s">
        <v>578</v>
      </c>
      <c r="DC102" s="910"/>
      <c r="DD102" s="910"/>
      <c r="DE102" s="910"/>
      <c r="DF102" s="954"/>
      <c r="DG102" s="953">
        <v>111</v>
      </c>
      <c r="DH102" s="910"/>
      <c r="DI102" s="910"/>
      <c r="DJ102" s="910"/>
      <c r="DK102" s="954"/>
      <c r="DL102" s="953" t="s">
        <v>578</v>
      </c>
      <c r="DM102" s="910"/>
      <c r="DN102" s="910"/>
      <c r="DO102" s="910"/>
      <c r="DP102" s="954"/>
      <c r="DQ102" s="953">
        <v>86</v>
      </c>
      <c r="DR102" s="910"/>
      <c r="DS102" s="910"/>
      <c r="DT102" s="910"/>
      <c r="DU102" s="954"/>
      <c r="DV102" s="977"/>
      <c r="DW102" s="978"/>
      <c r="DX102" s="978"/>
      <c r="DY102" s="978"/>
      <c r="DZ102" s="979"/>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411</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412</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2" t="s">
        <v>415</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416</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5" t="s">
        <v>417</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418</v>
      </c>
      <c r="AB109" s="956"/>
      <c r="AC109" s="956"/>
      <c r="AD109" s="956"/>
      <c r="AE109" s="957"/>
      <c r="AF109" s="955" t="s">
        <v>298</v>
      </c>
      <c r="AG109" s="956"/>
      <c r="AH109" s="956"/>
      <c r="AI109" s="956"/>
      <c r="AJ109" s="957"/>
      <c r="AK109" s="955" t="s">
        <v>297</v>
      </c>
      <c r="AL109" s="956"/>
      <c r="AM109" s="956"/>
      <c r="AN109" s="956"/>
      <c r="AO109" s="957"/>
      <c r="AP109" s="955" t="s">
        <v>419</v>
      </c>
      <c r="AQ109" s="956"/>
      <c r="AR109" s="956"/>
      <c r="AS109" s="956"/>
      <c r="AT109" s="958"/>
      <c r="AU109" s="975" t="s">
        <v>417</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418</v>
      </c>
      <c r="BR109" s="956"/>
      <c r="BS109" s="956"/>
      <c r="BT109" s="956"/>
      <c r="BU109" s="957"/>
      <c r="BV109" s="955" t="s">
        <v>298</v>
      </c>
      <c r="BW109" s="956"/>
      <c r="BX109" s="956"/>
      <c r="BY109" s="956"/>
      <c r="BZ109" s="957"/>
      <c r="CA109" s="955" t="s">
        <v>297</v>
      </c>
      <c r="CB109" s="956"/>
      <c r="CC109" s="956"/>
      <c r="CD109" s="956"/>
      <c r="CE109" s="957"/>
      <c r="CF109" s="976" t="s">
        <v>419</v>
      </c>
      <c r="CG109" s="976"/>
      <c r="CH109" s="976"/>
      <c r="CI109" s="976"/>
      <c r="CJ109" s="976"/>
      <c r="CK109" s="955" t="s">
        <v>420</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418</v>
      </c>
      <c r="DH109" s="956"/>
      <c r="DI109" s="956"/>
      <c r="DJ109" s="956"/>
      <c r="DK109" s="957"/>
      <c r="DL109" s="955" t="s">
        <v>298</v>
      </c>
      <c r="DM109" s="956"/>
      <c r="DN109" s="956"/>
      <c r="DO109" s="956"/>
      <c r="DP109" s="957"/>
      <c r="DQ109" s="955" t="s">
        <v>297</v>
      </c>
      <c r="DR109" s="956"/>
      <c r="DS109" s="956"/>
      <c r="DT109" s="956"/>
      <c r="DU109" s="957"/>
      <c r="DV109" s="955" t="s">
        <v>419</v>
      </c>
      <c r="DW109" s="956"/>
      <c r="DX109" s="956"/>
      <c r="DY109" s="956"/>
      <c r="DZ109" s="958"/>
    </row>
    <row r="110" spans="1:131" s="226" customFormat="1" ht="26.25" customHeight="1" x14ac:dyDescent="0.15">
      <c r="A110" s="959" t="s">
        <v>421</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1739438</v>
      </c>
      <c r="AB110" s="963"/>
      <c r="AC110" s="963"/>
      <c r="AD110" s="963"/>
      <c r="AE110" s="964"/>
      <c r="AF110" s="965">
        <v>1726422</v>
      </c>
      <c r="AG110" s="963"/>
      <c r="AH110" s="963"/>
      <c r="AI110" s="963"/>
      <c r="AJ110" s="964"/>
      <c r="AK110" s="965">
        <v>1708520</v>
      </c>
      <c r="AL110" s="963"/>
      <c r="AM110" s="963"/>
      <c r="AN110" s="963"/>
      <c r="AO110" s="964"/>
      <c r="AP110" s="966">
        <v>18.7</v>
      </c>
      <c r="AQ110" s="967"/>
      <c r="AR110" s="967"/>
      <c r="AS110" s="967"/>
      <c r="AT110" s="968"/>
      <c r="AU110" s="969" t="s">
        <v>66</v>
      </c>
      <c r="AV110" s="970"/>
      <c r="AW110" s="970"/>
      <c r="AX110" s="970"/>
      <c r="AY110" s="970"/>
      <c r="AZ110" s="1011" t="s">
        <v>422</v>
      </c>
      <c r="BA110" s="960"/>
      <c r="BB110" s="960"/>
      <c r="BC110" s="960"/>
      <c r="BD110" s="960"/>
      <c r="BE110" s="960"/>
      <c r="BF110" s="960"/>
      <c r="BG110" s="960"/>
      <c r="BH110" s="960"/>
      <c r="BI110" s="960"/>
      <c r="BJ110" s="960"/>
      <c r="BK110" s="960"/>
      <c r="BL110" s="960"/>
      <c r="BM110" s="960"/>
      <c r="BN110" s="960"/>
      <c r="BO110" s="960"/>
      <c r="BP110" s="961"/>
      <c r="BQ110" s="997">
        <v>19301169</v>
      </c>
      <c r="BR110" s="998"/>
      <c r="BS110" s="998"/>
      <c r="BT110" s="998"/>
      <c r="BU110" s="998"/>
      <c r="BV110" s="998">
        <v>19427153</v>
      </c>
      <c r="BW110" s="998"/>
      <c r="BX110" s="998"/>
      <c r="BY110" s="998"/>
      <c r="BZ110" s="998"/>
      <c r="CA110" s="998">
        <v>20701562</v>
      </c>
      <c r="CB110" s="998"/>
      <c r="CC110" s="998"/>
      <c r="CD110" s="998"/>
      <c r="CE110" s="998"/>
      <c r="CF110" s="1012">
        <v>226.6</v>
      </c>
      <c r="CG110" s="1013"/>
      <c r="CH110" s="1013"/>
      <c r="CI110" s="1013"/>
      <c r="CJ110" s="1013"/>
      <c r="CK110" s="1014" t="s">
        <v>423</v>
      </c>
      <c r="CL110" s="1015"/>
      <c r="CM110" s="994" t="s">
        <v>424</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v>966287</v>
      </c>
      <c r="DH110" s="998"/>
      <c r="DI110" s="998"/>
      <c r="DJ110" s="998"/>
      <c r="DK110" s="998"/>
      <c r="DL110" s="998">
        <v>888203</v>
      </c>
      <c r="DM110" s="998"/>
      <c r="DN110" s="998"/>
      <c r="DO110" s="998"/>
      <c r="DP110" s="998"/>
      <c r="DQ110" s="998">
        <v>1321941</v>
      </c>
      <c r="DR110" s="998"/>
      <c r="DS110" s="998"/>
      <c r="DT110" s="998"/>
      <c r="DU110" s="998"/>
      <c r="DV110" s="999">
        <v>14.5</v>
      </c>
      <c r="DW110" s="999"/>
      <c r="DX110" s="999"/>
      <c r="DY110" s="999"/>
      <c r="DZ110" s="1000"/>
    </row>
    <row r="111" spans="1:131" s="226" customFormat="1" ht="26.25" customHeight="1" x14ac:dyDescent="0.15">
      <c r="A111" s="1001" t="s">
        <v>425</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381</v>
      </c>
      <c r="AB111" s="1005"/>
      <c r="AC111" s="1005"/>
      <c r="AD111" s="1005"/>
      <c r="AE111" s="1006"/>
      <c r="AF111" s="1007" t="s">
        <v>426</v>
      </c>
      <c r="AG111" s="1005"/>
      <c r="AH111" s="1005"/>
      <c r="AI111" s="1005"/>
      <c r="AJ111" s="1006"/>
      <c r="AK111" s="1007" t="s">
        <v>381</v>
      </c>
      <c r="AL111" s="1005"/>
      <c r="AM111" s="1005"/>
      <c r="AN111" s="1005"/>
      <c r="AO111" s="1006"/>
      <c r="AP111" s="1008" t="s">
        <v>381</v>
      </c>
      <c r="AQ111" s="1009"/>
      <c r="AR111" s="1009"/>
      <c r="AS111" s="1009"/>
      <c r="AT111" s="1010"/>
      <c r="AU111" s="971"/>
      <c r="AV111" s="972"/>
      <c r="AW111" s="972"/>
      <c r="AX111" s="972"/>
      <c r="AY111" s="972"/>
      <c r="AZ111" s="1020" t="s">
        <v>427</v>
      </c>
      <c r="BA111" s="1021"/>
      <c r="BB111" s="1021"/>
      <c r="BC111" s="1021"/>
      <c r="BD111" s="1021"/>
      <c r="BE111" s="1021"/>
      <c r="BF111" s="1021"/>
      <c r="BG111" s="1021"/>
      <c r="BH111" s="1021"/>
      <c r="BI111" s="1021"/>
      <c r="BJ111" s="1021"/>
      <c r="BK111" s="1021"/>
      <c r="BL111" s="1021"/>
      <c r="BM111" s="1021"/>
      <c r="BN111" s="1021"/>
      <c r="BO111" s="1021"/>
      <c r="BP111" s="1022"/>
      <c r="BQ111" s="990">
        <v>966287</v>
      </c>
      <c r="BR111" s="991"/>
      <c r="BS111" s="991"/>
      <c r="BT111" s="991"/>
      <c r="BU111" s="991"/>
      <c r="BV111" s="991">
        <v>993373</v>
      </c>
      <c r="BW111" s="991"/>
      <c r="BX111" s="991"/>
      <c r="BY111" s="991"/>
      <c r="BZ111" s="991"/>
      <c r="CA111" s="991">
        <v>1403658</v>
      </c>
      <c r="CB111" s="991"/>
      <c r="CC111" s="991"/>
      <c r="CD111" s="991"/>
      <c r="CE111" s="991"/>
      <c r="CF111" s="985">
        <v>15.4</v>
      </c>
      <c r="CG111" s="986"/>
      <c r="CH111" s="986"/>
      <c r="CI111" s="986"/>
      <c r="CJ111" s="986"/>
      <c r="CK111" s="1016"/>
      <c r="CL111" s="1017"/>
      <c r="CM111" s="987" t="s">
        <v>428</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381</v>
      </c>
      <c r="DH111" s="991"/>
      <c r="DI111" s="991"/>
      <c r="DJ111" s="991"/>
      <c r="DK111" s="991"/>
      <c r="DL111" s="991" t="s">
        <v>381</v>
      </c>
      <c r="DM111" s="991"/>
      <c r="DN111" s="991"/>
      <c r="DO111" s="991"/>
      <c r="DP111" s="991"/>
      <c r="DQ111" s="991" t="s">
        <v>128</v>
      </c>
      <c r="DR111" s="991"/>
      <c r="DS111" s="991"/>
      <c r="DT111" s="991"/>
      <c r="DU111" s="991"/>
      <c r="DV111" s="992" t="s">
        <v>426</v>
      </c>
      <c r="DW111" s="992"/>
      <c r="DX111" s="992"/>
      <c r="DY111" s="992"/>
      <c r="DZ111" s="993"/>
    </row>
    <row r="112" spans="1:131" s="226" customFormat="1" ht="26.25" customHeight="1" x14ac:dyDescent="0.15">
      <c r="A112" s="1023" t="s">
        <v>429</v>
      </c>
      <c r="B112" s="1024"/>
      <c r="C112" s="1021" t="s">
        <v>430</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381</v>
      </c>
      <c r="AB112" s="1030"/>
      <c r="AC112" s="1030"/>
      <c r="AD112" s="1030"/>
      <c r="AE112" s="1031"/>
      <c r="AF112" s="1032" t="s">
        <v>426</v>
      </c>
      <c r="AG112" s="1030"/>
      <c r="AH112" s="1030"/>
      <c r="AI112" s="1030"/>
      <c r="AJ112" s="1031"/>
      <c r="AK112" s="1032" t="s">
        <v>426</v>
      </c>
      <c r="AL112" s="1030"/>
      <c r="AM112" s="1030"/>
      <c r="AN112" s="1030"/>
      <c r="AO112" s="1031"/>
      <c r="AP112" s="1033" t="s">
        <v>426</v>
      </c>
      <c r="AQ112" s="1034"/>
      <c r="AR112" s="1034"/>
      <c r="AS112" s="1034"/>
      <c r="AT112" s="1035"/>
      <c r="AU112" s="971"/>
      <c r="AV112" s="972"/>
      <c r="AW112" s="972"/>
      <c r="AX112" s="972"/>
      <c r="AY112" s="972"/>
      <c r="AZ112" s="1020" t="s">
        <v>431</v>
      </c>
      <c r="BA112" s="1021"/>
      <c r="BB112" s="1021"/>
      <c r="BC112" s="1021"/>
      <c r="BD112" s="1021"/>
      <c r="BE112" s="1021"/>
      <c r="BF112" s="1021"/>
      <c r="BG112" s="1021"/>
      <c r="BH112" s="1021"/>
      <c r="BI112" s="1021"/>
      <c r="BJ112" s="1021"/>
      <c r="BK112" s="1021"/>
      <c r="BL112" s="1021"/>
      <c r="BM112" s="1021"/>
      <c r="BN112" s="1021"/>
      <c r="BO112" s="1021"/>
      <c r="BP112" s="1022"/>
      <c r="BQ112" s="990">
        <v>6367674</v>
      </c>
      <c r="BR112" s="991"/>
      <c r="BS112" s="991"/>
      <c r="BT112" s="991"/>
      <c r="BU112" s="991"/>
      <c r="BV112" s="991">
        <v>6142499</v>
      </c>
      <c r="BW112" s="991"/>
      <c r="BX112" s="991"/>
      <c r="BY112" s="991"/>
      <c r="BZ112" s="991"/>
      <c r="CA112" s="991">
        <v>5914615</v>
      </c>
      <c r="CB112" s="991"/>
      <c r="CC112" s="991"/>
      <c r="CD112" s="991"/>
      <c r="CE112" s="991"/>
      <c r="CF112" s="985">
        <v>64.7</v>
      </c>
      <c r="CG112" s="986"/>
      <c r="CH112" s="986"/>
      <c r="CI112" s="986"/>
      <c r="CJ112" s="986"/>
      <c r="CK112" s="1016"/>
      <c r="CL112" s="1017"/>
      <c r="CM112" s="987" t="s">
        <v>432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426</v>
      </c>
      <c r="DH112" s="991"/>
      <c r="DI112" s="991"/>
      <c r="DJ112" s="991"/>
      <c r="DK112" s="991"/>
      <c r="DL112" s="991" t="s">
        <v>433</v>
      </c>
      <c r="DM112" s="991"/>
      <c r="DN112" s="991"/>
      <c r="DO112" s="991"/>
      <c r="DP112" s="991"/>
      <c r="DQ112" s="991" t="s">
        <v>128</v>
      </c>
      <c r="DR112" s="991"/>
      <c r="DS112" s="991"/>
      <c r="DT112" s="991"/>
      <c r="DU112" s="991"/>
      <c r="DV112" s="992" t="s">
        <v>381</v>
      </c>
      <c r="DW112" s="992"/>
      <c r="DX112" s="992"/>
      <c r="DY112" s="992"/>
      <c r="DZ112" s="993"/>
    </row>
    <row r="113" spans="1:130" s="226" customFormat="1" ht="26.25" customHeight="1" x14ac:dyDescent="0.15">
      <c r="A113" s="1025"/>
      <c r="B113" s="1026"/>
      <c r="C113" s="1021" t="s">
        <v>434</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382929</v>
      </c>
      <c r="AB113" s="1005"/>
      <c r="AC113" s="1005"/>
      <c r="AD113" s="1005"/>
      <c r="AE113" s="1006"/>
      <c r="AF113" s="1007">
        <v>354578</v>
      </c>
      <c r="AG113" s="1005"/>
      <c r="AH113" s="1005"/>
      <c r="AI113" s="1005"/>
      <c r="AJ113" s="1006"/>
      <c r="AK113" s="1007">
        <v>407717</v>
      </c>
      <c r="AL113" s="1005"/>
      <c r="AM113" s="1005"/>
      <c r="AN113" s="1005"/>
      <c r="AO113" s="1006"/>
      <c r="AP113" s="1008">
        <v>4.5</v>
      </c>
      <c r="AQ113" s="1009"/>
      <c r="AR113" s="1009"/>
      <c r="AS113" s="1009"/>
      <c r="AT113" s="1010"/>
      <c r="AU113" s="971"/>
      <c r="AV113" s="972"/>
      <c r="AW113" s="972"/>
      <c r="AX113" s="972"/>
      <c r="AY113" s="972"/>
      <c r="AZ113" s="1020" t="s">
        <v>435</v>
      </c>
      <c r="BA113" s="1021"/>
      <c r="BB113" s="1021"/>
      <c r="BC113" s="1021"/>
      <c r="BD113" s="1021"/>
      <c r="BE113" s="1021"/>
      <c r="BF113" s="1021"/>
      <c r="BG113" s="1021"/>
      <c r="BH113" s="1021"/>
      <c r="BI113" s="1021"/>
      <c r="BJ113" s="1021"/>
      <c r="BK113" s="1021"/>
      <c r="BL113" s="1021"/>
      <c r="BM113" s="1021"/>
      <c r="BN113" s="1021"/>
      <c r="BO113" s="1021"/>
      <c r="BP113" s="1022"/>
      <c r="BQ113" s="990">
        <v>1872908</v>
      </c>
      <c r="BR113" s="991"/>
      <c r="BS113" s="991"/>
      <c r="BT113" s="991"/>
      <c r="BU113" s="991"/>
      <c r="BV113" s="991">
        <v>2320981</v>
      </c>
      <c r="BW113" s="991"/>
      <c r="BX113" s="991"/>
      <c r="BY113" s="991"/>
      <c r="BZ113" s="991"/>
      <c r="CA113" s="991">
        <v>2475154</v>
      </c>
      <c r="CB113" s="991"/>
      <c r="CC113" s="991"/>
      <c r="CD113" s="991"/>
      <c r="CE113" s="991"/>
      <c r="CF113" s="985">
        <v>27.1</v>
      </c>
      <c r="CG113" s="986"/>
      <c r="CH113" s="986"/>
      <c r="CI113" s="986"/>
      <c r="CJ113" s="986"/>
      <c r="CK113" s="1016"/>
      <c r="CL113" s="1017"/>
      <c r="CM113" s="987" t="s">
        <v>436</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381</v>
      </c>
      <c r="DH113" s="1030"/>
      <c r="DI113" s="1030"/>
      <c r="DJ113" s="1030"/>
      <c r="DK113" s="1031"/>
      <c r="DL113" s="1032" t="s">
        <v>433</v>
      </c>
      <c r="DM113" s="1030"/>
      <c r="DN113" s="1030"/>
      <c r="DO113" s="1030"/>
      <c r="DP113" s="1031"/>
      <c r="DQ113" s="1032" t="s">
        <v>381</v>
      </c>
      <c r="DR113" s="1030"/>
      <c r="DS113" s="1030"/>
      <c r="DT113" s="1030"/>
      <c r="DU113" s="1031"/>
      <c r="DV113" s="1033" t="s">
        <v>381</v>
      </c>
      <c r="DW113" s="1034"/>
      <c r="DX113" s="1034"/>
      <c r="DY113" s="1034"/>
      <c r="DZ113" s="1035"/>
    </row>
    <row r="114" spans="1:130" s="226" customFormat="1" ht="26.25" customHeight="1" x14ac:dyDescent="0.15">
      <c r="A114" s="1025"/>
      <c r="B114" s="1026"/>
      <c r="C114" s="1021" t="s">
        <v>437</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102136</v>
      </c>
      <c r="AB114" s="1030"/>
      <c r="AC114" s="1030"/>
      <c r="AD114" s="1030"/>
      <c r="AE114" s="1031"/>
      <c r="AF114" s="1032">
        <v>114075</v>
      </c>
      <c r="AG114" s="1030"/>
      <c r="AH114" s="1030"/>
      <c r="AI114" s="1030"/>
      <c r="AJ114" s="1031"/>
      <c r="AK114" s="1032">
        <v>128997</v>
      </c>
      <c r="AL114" s="1030"/>
      <c r="AM114" s="1030"/>
      <c r="AN114" s="1030"/>
      <c r="AO114" s="1031"/>
      <c r="AP114" s="1033">
        <v>1.4</v>
      </c>
      <c r="AQ114" s="1034"/>
      <c r="AR114" s="1034"/>
      <c r="AS114" s="1034"/>
      <c r="AT114" s="1035"/>
      <c r="AU114" s="971"/>
      <c r="AV114" s="972"/>
      <c r="AW114" s="972"/>
      <c r="AX114" s="972"/>
      <c r="AY114" s="972"/>
      <c r="AZ114" s="1020" t="s">
        <v>438</v>
      </c>
      <c r="BA114" s="1021"/>
      <c r="BB114" s="1021"/>
      <c r="BC114" s="1021"/>
      <c r="BD114" s="1021"/>
      <c r="BE114" s="1021"/>
      <c r="BF114" s="1021"/>
      <c r="BG114" s="1021"/>
      <c r="BH114" s="1021"/>
      <c r="BI114" s="1021"/>
      <c r="BJ114" s="1021"/>
      <c r="BK114" s="1021"/>
      <c r="BL114" s="1021"/>
      <c r="BM114" s="1021"/>
      <c r="BN114" s="1021"/>
      <c r="BO114" s="1021"/>
      <c r="BP114" s="1022"/>
      <c r="BQ114" s="990">
        <v>809178</v>
      </c>
      <c r="BR114" s="991"/>
      <c r="BS114" s="991"/>
      <c r="BT114" s="991"/>
      <c r="BU114" s="991"/>
      <c r="BV114" s="991">
        <v>863108</v>
      </c>
      <c r="BW114" s="991"/>
      <c r="BX114" s="991"/>
      <c r="BY114" s="991"/>
      <c r="BZ114" s="991"/>
      <c r="CA114" s="991">
        <v>854604</v>
      </c>
      <c r="CB114" s="991"/>
      <c r="CC114" s="991"/>
      <c r="CD114" s="991"/>
      <c r="CE114" s="991"/>
      <c r="CF114" s="985">
        <v>9.4</v>
      </c>
      <c r="CG114" s="986"/>
      <c r="CH114" s="986"/>
      <c r="CI114" s="986"/>
      <c r="CJ114" s="986"/>
      <c r="CK114" s="1016"/>
      <c r="CL114" s="1017"/>
      <c r="CM114" s="987" t="s">
        <v>439</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381</v>
      </c>
      <c r="DH114" s="1030"/>
      <c r="DI114" s="1030"/>
      <c r="DJ114" s="1030"/>
      <c r="DK114" s="1031"/>
      <c r="DL114" s="1032" t="s">
        <v>433</v>
      </c>
      <c r="DM114" s="1030"/>
      <c r="DN114" s="1030"/>
      <c r="DO114" s="1030"/>
      <c r="DP114" s="1031"/>
      <c r="DQ114" s="1032" t="s">
        <v>426</v>
      </c>
      <c r="DR114" s="1030"/>
      <c r="DS114" s="1030"/>
      <c r="DT114" s="1030"/>
      <c r="DU114" s="1031"/>
      <c r="DV114" s="1033" t="s">
        <v>381</v>
      </c>
      <c r="DW114" s="1034"/>
      <c r="DX114" s="1034"/>
      <c r="DY114" s="1034"/>
      <c r="DZ114" s="1035"/>
    </row>
    <row r="115" spans="1:130" s="226" customFormat="1" ht="26.25" customHeight="1" x14ac:dyDescent="0.15">
      <c r="A115" s="1025"/>
      <c r="B115" s="1026"/>
      <c r="C115" s="1021" t="s">
        <v>440</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91128</v>
      </c>
      <c r="AB115" s="1005"/>
      <c r="AC115" s="1005"/>
      <c r="AD115" s="1005"/>
      <c r="AE115" s="1006"/>
      <c r="AF115" s="1007">
        <v>91183</v>
      </c>
      <c r="AG115" s="1005"/>
      <c r="AH115" s="1005"/>
      <c r="AI115" s="1005"/>
      <c r="AJ115" s="1006"/>
      <c r="AK115" s="1007">
        <v>112273</v>
      </c>
      <c r="AL115" s="1005"/>
      <c r="AM115" s="1005"/>
      <c r="AN115" s="1005"/>
      <c r="AO115" s="1006"/>
      <c r="AP115" s="1008">
        <v>1.2</v>
      </c>
      <c r="AQ115" s="1009"/>
      <c r="AR115" s="1009"/>
      <c r="AS115" s="1009"/>
      <c r="AT115" s="1010"/>
      <c r="AU115" s="971"/>
      <c r="AV115" s="972"/>
      <c r="AW115" s="972"/>
      <c r="AX115" s="972"/>
      <c r="AY115" s="972"/>
      <c r="AZ115" s="1020" t="s">
        <v>441</v>
      </c>
      <c r="BA115" s="1021"/>
      <c r="BB115" s="1021"/>
      <c r="BC115" s="1021"/>
      <c r="BD115" s="1021"/>
      <c r="BE115" s="1021"/>
      <c r="BF115" s="1021"/>
      <c r="BG115" s="1021"/>
      <c r="BH115" s="1021"/>
      <c r="BI115" s="1021"/>
      <c r="BJ115" s="1021"/>
      <c r="BK115" s="1021"/>
      <c r="BL115" s="1021"/>
      <c r="BM115" s="1021"/>
      <c r="BN115" s="1021"/>
      <c r="BO115" s="1021"/>
      <c r="BP115" s="1022"/>
      <c r="BQ115" s="990">
        <v>124009</v>
      </c>
      <c r="BR115" s="991"/>
      <c r="BS115" s="991"/>
      <c r="BT115" s="991"/>
      <c r="BU115" s="991"/>
      <c r="BV115" s="991">
        <v>133794</v>
      </c>
      <c r="BW115" s="991"/>
      <c r="BX115" s="991"/>
      <c r="BY115" s="991"/>
      <c r="BZ115" s="991"/>
      <c r="CA115" s="991">
        <v>86175</v>
      </c>
      <c r="CB115" s="991"/>
      <c r="CC115" s="991"/>
      <c r="CD115" s="991"/>
      <c r="CE115" s="991"/>
      <c r="CF115" s="985">
        <v>0.9</v>
      </c>
      <c r="CG115" s="986"/>
      <c r="CH115" s="986"/>
      <c r="CI115" s="986"/>
      <c r="CJ115" s="986"/>
      <c r="CK115" s="1016"/>
      <c r="CL115" s="1017"/>
      <c r="CM115" s="1020" t="s">
        <v>442</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426</v>
      </c>
      <c r="DH115" s="1030"/>
      <c r="DI115" s="1030"/>
      <c r="DJ115" s="1030"/>
      <c r="DK115" s="1031"/>
      <c r="DL115" s="1032" t="s">
        <v>381</v>
      </c>
      <c r="DM115" s="1030"/>
      <c r="DN115" s="1030"/>
      <c r="DO115" s="1030"/>
      <c r="DP115" s="1031"/>
      <c r="DQ115" s="1032" t="s">
        <v>381</v>
      </c>
      <c r="DR115" s="1030"/>
      <c r="DS115" s="1030"/>
      <c r="DT115" s="1030"/>
      <c r="DU115" s="1031"/>
      <c r="DV115" s="1033" t="s">
        <v>433</v>
      </c>
      <c r="DW115" s="1034"/>
      <c r="DX115" s="1034"/>
      <c r="DY115" s="1034"/>
      <c r="DZ115" s="1035"/>
    </row>
    <row r="116" spans="1:130" s="226" customFormat="1" ht="26.25" customHeight="1" x14ac:dyDescent="0.15">
      <c r="A116" s="1027"/>
      <c r="B116" s="1028"/>
      <c r="C116" s="1036" t="s">
        <v>443</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381</v>
      </c>
      <c r="AB116" s="1030"/>
      <c r="AC116" s="1030"/>
      <c r="AD116" s="1030"/>
      <c r="AE116" s="1031"/>
      <c r="AF116" s="1032" t="s">
        <v>381</v>
      </c>
      <c r="AG116" s="1030"/>
      <c r="AH116" s="1030"/>
      <c r="AI116" s="1030"/>
      <c r="AJ116" s="1031"/>
      <c r="AK116" s="1032" t="s">
        <v>381</v>
      </c>
      <c r="AL116" s="1030"/>
      <c r="AM116" s="1030"/>
      <c r="AN116" s="1030"/>
      <c r="AO116" s="1031"/>
      <c r="AP116" s="1033" t="s">
        <v>433</v>
      </c>
      <c r="AQ116" s="1034"/>
      <c r="AR116" s="1034"/>
      <c r="AS116" s="1034"/>
      <c r="AT116" s="1035"/>
      <c r="AU116" s="971"/>
      <c r="AV116" s="972"/>
      <c r="AW116" s="972"/>
      <c r="AX116" s="972"/>
      <c r="AY116" s="972"/>
      <c r="AZ116" s="1038" t="s">
        <v>444</v>
      </c>
      <c r="BA116" s="1039"/>
      <c r="BB116" s="1039"/>
      <c r="BC116" s="1039"/>
      <c r="BD116" s="1039"/>
      <c r="BE116" s="1039"/>
      <c r="BF116" s="1039"/>
      <c r="BG116" s="1039"/>
      <c r="BH116" s="1039"/>
      <c r="BI116" s="1039"/>
      <c r="BJ116" s="1039"/>
      <c r="BK116" s="1039"/>
      <c r="BL116" s="1039"/>
      <c r="BM116" s="1039"/>
      <c r="BN116" s="1039"/>
      <c r="BO116" s="1039"/>
      <c r="BP116" s="1040"/>
      <c r="BQ116" s="990" t="s">
        <v>381</v>
      </c>
      <c r="BR116" s="991"/>
      <c r="BS116" s="991"/>
      <c r="BT116" s="991"/>
      <c r="BU116" s="991"/>
      <c r="BV116" s="991" t="s">
        <v>381</v>
      </c>
      <c r="BW116" s="991"/>
      <c r="BX116" s="991"/>
      <c r="BY116" s="991"/>
      <c r="BZ116" s="991"/>
      <c r="CA116" s="991" t="s">
        <v>426</v>
      </c>
      <c r="CB116" s="991"/>
      <c r="CC116" s="991"/>
      <c r="CD116" s="991"/>
      <c r="CE116" s="991"/>
      <c r="CF116" s="985" t="s">
        <v>128</v>
      </c>
      <c r="CG116" s="986"/>
      <c r="CH116" s="986"/>
      <c r="CI116" s="986"/>
      <c r="CJ116" s="986"/>
      <c r="CK116" s="1016"/>
      <c r="CL116" s="1017"/>
      <c r="CM116" s="987" t="s">
        <v>445</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381</v>
      </c>
      <c r="DH116" s="1030"/>
      <c r="DI116" s="1030"/>
      <c r="DJ116" s="1030"/>
      <c r="DK116" s="1031"/>
      <c r="DL116" s="1032" t="s">
        <v>381</v>
      </c>
      <c r="DM116" s="1030"/>
      <c r="DN116" s="1030"/>
      <c r="DO116" s="1030"/>
      <c r="DP116" s="1031"/>
      <c r="DQ116" s="1032" t="s">
        <v>433</v>
      </c>
      <c r="DR116" s="1030"/>
      <c r="DS116" s="1030"/>
      <c r="DT116" s="1030"/>
      <c r="DU116" s="1031"/>
      <c r="DV116" s="1033" t="s">
        <v>381</v>
      </c>
      <c r="DW116" s="1034"/>
      <c r="DX116" s="1034"/>
      <c r="DY116" s="1034"/>
      <c r="DZ116" s="1035"/>
    </row>
    <row r="117" spans="1:130" s="226" customFormat="1" ht="26.25" customHeight="1" x14ac:dyDescent="0.15">
      <c r="A117" s="975" t="s">
        <v>178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446</v>
      </c>
      <c r="Z117" s="957"/>
      <c r="AA117" s="1047">
        <v>2315631</v>
      </c>
      <c r="AB117" s="1048"/>
      <c r="AC117" s="1048"/>
      <c r="AD117" s="1048"/>
      <c r="AE117" s="1049"/>
      <c r="AF117" s="1050">
        <v>2286258</v>
      </c>
      <c r="AG117" s="1048"/>
      <c r="AH117" s="1048"/>
      <c r="AI117" s="1048"/>
      <c r="AJ117" s="1049"/>
      <c r="AK117" s="1050">
        <v>2357507</v>
      </c>
      <c r="AL117" s="1048"/>
      <c r="AM117" s="1048"/>
      <c r="AN117" s="1048"/>
      <c r="AO117" s="1049"/>
      <c r="AP117" s="1051"/>
      <c r="AQ117" s="1052"/>
      <c r="AR117" s="1052"/>
      <c r="AS117" s="1052"/>
      <c r="AT117" s="1053"/>
      <c r="AU117" s="971"/>
      <c r="AV117" s="972"/>
      <c r="AW117" s="972"/>
      <c r="AX117" s="972"/>
      <c r="AY117" s="972"/>
      <c r="AZ117" s="1038" t="s">
        <v>447</v>
      </c>
      <c r="BA117" s="1039"/>
      <c r="BB117" s="1039"/>
      <c r="BC117" s="1039"/>
      <c r="BD117" s="1039"/>
      <c r="BE117" s="1039"/>
      <c r="BF117" s="1039"/>
      <c r="BG117" s="1039"/>
      <c r="BH117" s="1039"/>
      <c r="BI117" s="1039"/>
      <c r="BJ117" s="1039"/>
      <c r="BK117" s="1039"/>
      <c r="BL117" s="1039"/>
      <c r="BM117" s="1039"/>
      <c r="BN117" s="1039"/>
      <c r="BO117" s="1039"/>
      <c r="BP117" s="1040"/>
      <c r="BQ117" s="990" t="s">
        <v>381</v>
      </c>
      <c r="BR117" s="991"/>
      <c r="BS117" s="991"/>
      <c r="BT117" s="991"/>
      <c r="BU117" s="991"/>
      <c r="BV117" s="991" t="s">
        <v>433</v>
      </c>
      <c r="BW117" s="991"/>
      <c r="BX117" s="991"/>
      <c r="BY117" s="991"/>
      <c r="BZ117" s="991"/>
      <c r="CA117" s="991" t="s">
        <v>128</v>
      </c>
      <c r="CB117" s="991"/>
      <c r="CC117" s="991"/>
      <c r="CD117" s="991"/>
      <c r="CE117" s="991"/>
      <c r="CF117" s="985" t="s">
        <v>381</v>
      </c>
      <c r="CG117" s="986"/>
      <c r="CH117" s="986"/>
      <c r="CI117" s="986"/>
      <c r="CJ117" s="986"/>
      <c r="CK117" s="1016"/>
      <c r="CL117" s="1017"/>
      <c r="CM117" s="987" t="s">
        <v>448</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433</v>
      </c>
      <c r="DH117" s="1030"/>
      <c r="DI117" s="1030"/>
      <c r="DJ117" s="1030"/>
      <c r="DK117" s="1031"/>
      <c r="DL117" s="1032" t="s">
        <v>381</v>
      </c>
      <c r="DM117" s="1030"/>
      <c r="DN117" s="1030"/>
      <c r="DO117" s="1030"/>
      <c r="DP117" s="1031"/>
      <c r="DQ117" s="1032" t="s">
        <v>426</v>
      </c>
      <c r="DR117" s="1030"/>
      <c r="DS117" s="1030"/>
      <c r="DT117" s="1030"/>
      <c r="DU117" s="1031"/>
      <c r="DV117" s="1033" t="s">
        <v>381</v>
      </c>
      <c r="DW117" s="1034"/>
      <c r="DX117" s="1034"/>
      <c r="DY117" s="1034"/>
      <c r="DZ117" s="1035"/>
    </row>
    <row r="118" spans="1:130" s="226" customFormat="1" ht="26.25" customHeight="1" x14ac:dyDescent="0.15">
      <c r="A118" s="975" t="s">
        <v>420</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418</v>
      </c>
      <c r="AB118" s="956"/>
      <c r="AC118" s="956"/>
      <c r="AD118" s="956"/>
      <c r="AE118" s="957"/>
      <c r="AF118" s="955" t="s">
        <v>298</v>
      </c>
      <c r="AG118" s="956"/>
      <c r="AH118" s="956"/>
      <c r="AI118" s="956"/>
      <c r="AJ118" s="957"/>
      <c r="AK118" s="955" t="s">
        <v>297</v>
      </c>
      <c r="AL118" s="956"/>
      <c r="AM118" s="956"/>
      <c r="AN118" s="956"/>
      <c r="AO118" s="957"/>
      <c r="AP118" s="1042" t="s">
        <v>419</v>
      </c>
      <c r="AQ118" s="1043"/>
      <c r="AR118" s="1043"/>
      <c r="AS118" s="1043"/>
      <c r="AT118" s="1044"/>
      <c r="AU118" s="971"/>
      <c r="AV118" s="972"/>
      <c r="AW118" s="972"/>
      <c r="AX118" s="972"/>
      <c r="AY118" s="972"/>
      <c r="AZ118" s="1045" t="s">
        <v>449</v>
      </c>
      <c r="BA118" s="1036"/>
      <c r="BB118" s="1036"/>
      <c r="BC118" s="1036"/>
      <c r="BD118" s="1036"/>
      <c r="BE118" s="1036"/>
      <c r="BF118" s="1036"/>
      <c r="BG118" s="1036"/>
      <c r="BH118" s="1036"/>
      <c r="BI118" s="1036"/>
      <c r="BJ118" s="1036"/>
      <c r="BK118" s="1036"/>
      <c r="BL118" s="1036"/>
      <c r="BM118" s="1036"/>
      <c r="BN118" s="1036"/>
      <c r="BO118" s="1036"/>
      <c r="BP118" s="1037"/>
      <c r="BQ118" s="1068" t="s">
        <v>433</v>
      </c>
      <c r="BR118" s="1069"/>
      <c r="BS118" s="1069"/>
      <c r="BT118" s="1069"/>
      <c r="BU118" s="1069"/>
      <c r="BV118" s="1069" t="s">
        <v>381</v>
      </c>
      <c r="BW118" s="1069"/>
      <c r="BX118" s="1069"/>
      <c r="BY118" s="1069"/>
      <c r="BZ118" s="1069"/>
      <c r="CA118" s="1069" t="s">
        <v>426</v>
      </c>
      <c r="CB118" s="1069"/>
      <c r="CC118" s="1069"/>
      <c r="CD118" s="1069"/>
      <c r="CE118" s="1069"/>
      <c r="CF118" s="985" t="s">
        <v>381</v>
      </c>
      <c r="CG118" s="986"/>
      <c r="CH118" s="986"/>
      <c r="CI118" s="986"/>
      <c r="CJ118" s="986"/>
      <c r="CK118" s="1016"/>
      <c r="CL118" s="1017"/>
      <c r="CM118" s="987" t="s">
        <v>450</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381</v>
      </c>
      <c r="DH118" s="1030"/>
      <c r="DI118" s="1030"/>
      <c r="DJ118" s="1030"/>
      <c r="DK118" s="1031"/>
      <c r="DL118" s="1032" t="s">
        <v>381</v>
      </c>
      <c r="DM118" s="1030"/>
      <c r="DN118" s="1030"/>
      <c r="DO118" s="1030"/>
      <c r="DP118" s="1031"/>
      <c r="DQ118" s="1032" t="s">
        <v>128</v>
      </c>
      <c r="DR118" s="1030"/>
      <c r="DS118" s="1030"/>
      <c r="DT118" s="1030"/>
      <c r="DU118" s="1031"/>
      <c r="DV118" s="1033" t="s">
        <v>128</v>
      </c>
      <c r="DW118" s="1034"/>
      <c r="DX118" s="1034"/>
      <c r="DY118" s="1034"/>
      <c r="DZ118" s="1035"/>
    </row>
    <row r="119" spans="1:130" s="226" customFormat="1" ht="26.25" customHeight="1" x14ac:dyDescent="0.15">
      <c r="A119" s="1129" t="s">
        <v>423</v>
      </c>
      <c r="B119" s="1015"/>
      <c r="C119" s="994" t="s">
        <v>424</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v>91128</v>
      </c>
      <c r="AB119" s="963"/>
      <c r="AC119" s="963"/>
      <c r="AD119" s="963"/>
      <c r="AE119" s="964"/>
      <c r="AF119" s="965">
        <v>91183</v>
      </c>
      <c r="AG119" s="963"/>
      <c r="AH119" s="963"/>
      <c r="AI119" s="963"/>
      <c r="AJ119" s="964"/>
      <c r="AK119" s="965">
        <v>91239</v>
      </c>
      <c r="AL119" s="963"/>
      <c r="AM119" s="963"/>
      <c r="AN119" s="963"/>
      <c r="AO119" s="964"/>
      <c r="AP119" s="966">
        <v>1</v>
      </c>
      <c r="AQ119" s="967"/>
      <c r="AR119" s="967"/>
      <c r="AS119" s="967"/>
      <c r="AT119" s="968"/>
      <c r="AU119" s="973"/>
      <c r="AV119" s="974"/>
      <c r="AW119" s="974"/>
      <c r="AX119" s="974"/>
      <c r="AY119" s="974"/>
      <c r="AZ119" s="257" t="s">
        <v>178</v>
      </c>
      <c r="BA119" s="257"/>
      <c r="BB119" s="257"/>
      <c r="BC119" s="257"/>
      <c r="BD119" s="257"/>
      <c r="BE119" s="257"/>
      <c r="BF119" s="257"/>
      <c r="BG119" s="257"/>
      <c r="BH119" s="257"/>
      <c r="BI119" s="257"/>
      <c r="BJ119" s="257"/>
      <c r="BK119" s="257"/>
      <c r="BL119" s="257"/>
      <c r="BM119" s="257"/>
      <c r="BN119" s="257"/>
      <c r="BO119" s="1046" t="s">
        <v>451</v>
      </c>
      <c r="BP119" s="1077"/>
      <c r="BQ119" s="1068">
        <v>29441225</v>
      </c>
      <c r="BR119" s="1069"/>
      <c r="BS119" s="1069"/>
      <c r="BT119" s="1069"/>
      <c r="BU119" s="1069"/>
      <c r="BV119" s="1069">
        <v>29880908</v>
      </c>
      <c r="BW119" s="1069"/>
      <c r="BX119" s="1069"/>
      <c r="BY119" s="1069"/>
      <c r="BZ119" s="1069"/>
      <c r="CA119" s="1069">
        <v>31435768</v>
      </c>
      <c r="CB119" s="1069"/>
      <c r="CC119" s="1069"/>
      <c r="CD119" s="1069"/>
      <c r="CE119" s="1069"/>
      <c r="CF119" s="1070"/>
      <c r="CG119" s="1071"/>
      <c r="CH119" s="1071"/>
      <c r="CI119" s="1071"/>
      <c r="CJ119" s="1072"/>
      <c r="CK119" s="1018"/>
      <c r="CL119" s="1019"/>
      <c r="CM119" s="1073" t="s">
        <v>452</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381</v>
      </c>
      <c r="DH119" s="1055"/>
      <c r="DI119" s="1055"/>
      <c r="DJ119" s="1055"/>
      <c r="DK119" s="1056"/>
      <c r="DL119" s="1054">
        <v>105170</v>
      </c>
      <c r="DM119" s="1055"/>
      <c r="DN119" s="1055"/>
      <c r="DO119" s="1055"/>
      <c r="DP119" s="1056"/>
      <c r="DQ119" s="1054">
        <v>81717</v>
      </c>
      <c r="DR119" s="1055"/>
      <c r="DS119" s="1055"/>
      <c r="DT119" s="1055"/>
      <c r="DU119" s="1056"/>
      <c r="DV119" s="1057">
        <v>0.9</v>
      </c>
      <c r="DW119" s="1058"/>
      <c r="DX119" s="1058"/>
      <c r="DY119" s="1058"/>
      <c r="DZ119" s="1059"/>
    </row>
    <row r="120" spans="1:130" s="226" customFormat="1" ht="26.25" customHeight="1" x14ac:dyDescent="0.15">
      <c r="A120" s="1130"/>
      <c r="B120" s="1017"/>
      <c r="C120" s="987" t="s">
        <v>428</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381</v>
      </c>
      <c r="AB120" s="1030"/>
      <c r="AC120" s="1030"/>
      <c r="AD120" s="1030"/>
      <c r="AE120" s="1031"/>
      <c r="AF120" s="1032" t="s">
        <v>433</v>
      </c>
      <c r="AG120" s="1030"/>
      <c r="AH120" s="1030"/>
      <c r="AI120" s="1030"/>
      <c r="AJ120" s="1031"/>
      <c r="AK120" s="1032" t="s">
        <v>128</v>
      </c>
      <c r="AL120" s="1030"/>
      <c r="AM120" s="1030"/>
      <c r="AN120" s="1030"/>
      <c r="AO120" s="1031"/>
      <c r="AP120" s="1033" t="s">
        <v>381</v>
      </c>
      <c r="AQ120" s="1034"/>
      <c r="AR120" s="1034"/>
      <c r="AS120" s="1034"/>
      <c r="AT120" s="1035"/>
      <c r="AU120" s="1060" t="s">
        <v>453</v>
      </c>
      <c r="AV120" s="1061"/>
      <c r="AW120" s="1061"/>
      <c r="AX120" s="1061"/>
      <c r="AY120" s="1062"/>
      <c r="AZ120" s="1011" t="s">
        <v>454</v>
      </c>
      <c r="BA120" s="960"/>
      <c r="BB120" s="960"/>
      <c r="BC120" s="960"/>
      <c r="BD120" s="960"/>
      <c r="BE120" s="960"/>
      <c r="BF120" s="960"/>
      <c r="BG120" s="960"/>
      <c r="BH120" s="960"/>
      <c r="BI120" s="960"/>
      <c r="BJ120" s="960"/>
      <c r="BK120" s="960"/>
      <c r="BL120" s="960"/>
      <c r="BM120" s="960"/>
      <c r="BN120" s="960"/>
      <c r="BO120" s="960"/>
      <c r="BP120" s="961"/>
      <c r="BQ120" s="997">
        <v>5700694</v>
      </c>
      <c r="BR120" s="998"/>
      <c r="BS120" s="998"/>
      <c r="BT120" s="998"/>
      <c r="BU120" s="998"/>
      <c r="BV120" s="998">
        <v>5725481</v>
      </c>
      <c r="BW120" s="998"/>
      <c r="BX120" s="998"/>
      <c r="BY120" s="998"/>
      <c r="BZ120" s="998"/>
      <c r="CA120" s="998">
        <v>5428111</v>
      </c>
      <c r="CB120" s="998"/>
      <c r="CC120" s="998"/>
      <c r="CD120" s="998"/>
      <c r="CE120" s="998"/>
      <c r="CF120" s="1012">
        <v>59.4</v>
      </c>
      <c r="CG120" s="1013"/>
      <c r="CH120" s="1013"/>
      <c r="CI120" s="1013"/>
      <c r="CJ120" s="1013"/>
      <c r="CK120" s="1078" t="s">
        <v>455</v>
      </c>
      <c r="CL120" s="1079"/>
      <c r="CM120" s="1079"/>
      <c r="CN120" s="1079"/>
      <c r="CO120" s="1080"/>
      <c r="CP120" s="1086" t="s">
        <v>456</v>
      </c>
      <c r="CQ120" s="1087"/>
      <c r="CR120" s="1087"/>
      <c r="CS120" s="1087"/>
      <c r="CT120" s="1087"/>
      <c r="CU120" s="1087"/>
      <c r="CV120" s="1087"/>
      <c r="CW120" s="1087"/>
      <c r="CX120" s="1087"/>
      <c r="CY120" s="1087"/>
      <c r="CZ120" s="1087"/>
      <c r="DA120" s="1087"/>
      <c r="DB120" s="1087"/>
      <c r="DC120" s="1087"/>
      <c r="DD120" s="1087"/>
      <c r="DE120" s="1087"/>
      <c r="DF120" s="1088"/>
      <c r="DG120" s="997">
        <v>6363138</v>
      </c>
      <c r="DH120" s="998"/>
      <c r="DI120" s="998"/>
      <c r="DJ120" s="998"/>
      <c r="DK120" s="998"/>
      <c r="DL120" s="998">
        <v>6140200</v>
      </c>
      <c r="DM120" s="998"/>
      <c r="DN120" s="998"/>
      <c r="DO120" s="998"/>
      <c r="DP120" s="998"/>
      <c r="DQ120" s="998">
        <v>5912312</v>
      </c>
      <c r="DR120" s="998"/>
      <c r="DS120" s="998"/>
      <c r="DT120" s="998"/>
      <c r="DU120" s="998"/>
      <c r="DV120" s="999">
        <v>64.7</v>
      </c>
      <c r="DW120" s="999"/>
      <c r="DX120" s="999"/>
      <c r="DY120" s="999"/>
      <c r="DZ120" s="1000"/>
    </row>
    <row r="121" spans="1:130" s="226" customFormat="1" ht="26.25" customHeight="1" x14ac:dyDescent="0.15">
      <c r="A121" s="1130"/>
      <c r="B121" s="1017"/>
      <c r="C121" s="1038" t="s">
        <v>457</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381</v>
      </c>
      <c r="AB121" s="1030"/>
      <c r="AC121" s="1030"/>
      <c r="AD121" s="1030"/>
      <c r="AE121" s="1031"/>
      <c r="AF121" s="1032" t="s">
        <v>381</v>
      </c>
      <c r="AG121" s="1030"/>
      <c r="AH121" s="1030"/>
      <c r="AI121" s="1030"/>
      <c r="AJ121" s="1031"/>
      <c r="AK121" s="1032" t="s">
        <v>381</v>
      </c>
      <c r="AL121" s="1030"/>
      <c r="AM121" s="1030"/>
      <c r="AN121" s="1030"/>
      <c r="AO121" s="1031"/>
      <c r="AP121" s="1033" t="s">
        <v>381</v>
      </c>
      <c r="AQ121" s="1034"/>
      <c r="AR121" s="1034"/>
      <c r="AS121" s="1034"/>
      <c r="AT121" s="1035"/>
      <c r="AU121" s="1063"/>
      <c r="AV121" s="1064"/>
      <c r="AW121" s="1064"/>
      <c r="AX121" s="1064"/>
      <c r="AY121" s="1065"/>
      <c r="AZ121" s="1020" t="s">
        <v>458</v>
      </c>
      <c r="BA121" s="1021"/>
      <c r="BB121" s="1021"/>
      <c r="BC121" s="1021"/>
      <c r="BD121" s="1021"/>
      <c r="BE121" s="1021"/>
      <c r="BF121" s="1021"/>
      <c r="BG121" s="1021"/>
      <c r="BH121" s="1021"/>
      <c r="BI121" s="1021"/>
      <c r="BJ121" s="1021"/>
      <c r="BK121" s="1021"/>
      <c r="BL121" s="1021"/>
      <c r="BM121" s="1021"/>
      <c r="BN121" s="1021"/>
      <c r="BO121" s="1021"/>
      <c r="BP121" s="1022"/>
      <c r="BQ121" s="990">
        <v>2650935</v>
      </c>
      <c r="BR121" s="991"/>
      <c r="BS121" s="991"/>
      <c r="BT121" s="991"/>
      <c r="BU121" s="991"/>
      <c r="BV121" s="991">
        <v>2855429</v>
      </c>
      <c r="BW121" s="991"/>
      <c r="BX121" s="991"/>
      <c r="BY121" s="991"/>
      <c r="BZ121" s="991"/>
      <c r="CA121" s="991">
        <v>3300529</v>
      </c>
      <c r="CB121" s="991"/>
      <c r="CC121" s="991"/>
      <c r="CD121" s="991"/>
      <c r="CE121" s="991"/>
      <c r="CF121" s="985">
        <v>36.1</v>
      </c>
      <c r="CG121" s="986"/>
      <c r="CH121" s="986"/>
      <c r="CI121" s="986"/>
      <c r="CJ121" s="986"/>
      <c r="CK121" s="1081"/>
      <c r="CL121" s="1082"/>
      <c r="CM121" s="1082"/>
      <c r="CN121" s="1082"/>
      <c r="CO121" s="1083"/>
      <c r="CP121" s="1091" t="s">
        <v>395</v>
      </c>
      <c r="CQ121" s="1092"/>
      <c r="CR121" s="1092"/>
      <c r="CS121" s="1092"/>
      <c r="CT121" s="1092"/>
      <c r="CU121" s="1092"/>
      <c r="CV121" s="1092"/>
      <c r="CW121" s="1092"/>
      <c r="CX121" s="1092"/>
      <c r="CY121" s="1092"/>
      <c r="CZ121" s="1092"/>
      <c r="DA121" s="1092"/>
      <c r="DB121" s="1092"/>
      <c r="DC121" s="1092"/>
      <c r="DD121" s="1092"/>
      <c r="DE121" s="1092"/>
      <c r="DF121" s="1093"/>
      <c r="DG121" s="990">
        <v>4536</v>
      </c>
      <c r="DH121" s="991"/>
      <c r="DI121" s="991"/>
      <c r="DJ121" s="991"/>
      <c r="DK121" s="991"/>
      <c r="DL121" s="991">
        <v>2299</v>
      </c>
      <c r="DM121" s="991"/>
      <c r="DN121" s="991"/>
      <c r="DO121" s="991"/>
      <c r="DP121" s="991"/>
      <c r="DQ121" s="991">
        <v>2303</v>
      </c>
      <c r="DR121" s="991"/>
      <c r="DS121" s="991"/>
      <c r="DT121" s="991"/>
      <c r="DU121" s="991"/>
      <c r="DV121" s="992">
        <v>0</v>
      </c>
      <c r="DW121" s="992"/>
      <c r="DX121" s="992"/>
      <c r="DY121" s="992"/>
      <c r="DZ121" s="993"/>
    </row>
    <row r="122" spans="1:130" s="226" customFormat="1" ht="26.25" customHeight="1" x14ac:dyDescent="0.15">
      <c r="A122" s="1130"/>
      <c r="B122" s="1017"/>
      <c r="C122" s="987" t="s">
        <v>439</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381</v>
      </c>
      <c r="AB122" s="1030"/>
      <c r="AC122" s="1030"/>
      <c r="AD122" s="1030"/>
      <c r="AE122" s="1031"/>
      <c r="AF122" s="1032" t="s">
        <v>433</v>
      </c>
      <c r="AG122" s="1030"/>
      <c r="AH122" s="1030"/>
      <c r="AI122" s="1030"/>
      <c r="AJ122" s="1031"/>
      <c r="AK122" s="1032" t="s">
        <v>381</v>
      </c>
      <c r="AL122" s="1030"/>
      <c r="AM122" s="1030"/>
      <c r="AN122" s="1030"/>
      <c r="AO122" s="1031"/>
      <c r="AP122" s="1033" t="s">
        <v>459</v>
      </c>
      <c r="AQ122" s="1034"/>
      <c r="AR122" s="1034"/>
      <c r="AS122" s="1034"/>
      <c r="AT122" s="1035"/>
      <c r="AU122" s="1063"/>
      <c r="AV122" s="1064"/>
      <c r="AW122" s="1064"/>
      <c r="AX122" s="1064"/>
      <c r="AY122" s="1065"/>
      <c r="AZ122" s="1045" t="s">
        <v>460</v>
      </c>
      <c r="BA122" s="1036"/>
      <c r="BB122" s="1036"/>
      <c r="BC122" s="1036"/>
      <c r="BD122" s="1036"/>
      <c r="BE122" s="1036"/>
      <c r="BF122" s="1036"/>
      <c r="BG122" s="1036"/>
      <c r="BH122" s="1036"/>
      <c r="BI122" s="1036"/>
      <c r="BJ122" s="1036"/>
      <c r="BK122" s="1036"/>
      <c r="BL122" s="1036"/>
      <c r="BM122" s="1036"/>
      <c r="BN122" s="1036"/>
      <c r="BO122" s="1036"/>
      <c r="BP122" s="1037"/>
      <c r="BQ122" s="1068">
        <v>19655452</v>
      </c>
      <c r="BR122" s="1069"/>
      <c r="BS122" s="1069"/>
      <c r="BT122" s="1069"/>
      <c r="BU122" s="1069"/>
      <c r="BV122" s="1069">
        <v>19553087</v>
      </c>
      <c r="BW122" s="1069"/>
      <c r="BX122" s="1069"/>
      <c r="BY122" s="1069"/>
      <c r="BZ122" s="1069"/>
      <c r="CA122" s="1069">
        <v>19623687</v>
      </c>
      <c r="CB122" s="1069"/>
      <c r="CC122" s="1069"/>
      <c r="CD122" s="1069"/>
      <c r="CE122" s="1069"/>
      <c r="CF122" s="1089">
        <v>214.8</v>
      </c>
      <c r="CG122" s="1090"/>
      <c r="CH122" s="1090"/>
      <c r="CI122" s="1090"/>
      <c r="CJ122" s="1090"/>
      <c r="CK122" s="1081"/>
      <c r="CL122" s="1082"/>
      <c r="CM122" s="1082"/>
      <c r="CN122" s="1082"/>
      <c r="CO122" s="1083"/>
      <c r="CP122" s="1091" t="s">
        <v>461</v>
      </c>
      <c r="CQ122" s="1092"/>
      <c r="CR122" s="1092"/>
      <c r="CS122" s="1092"/>
      <c r="CT122" s="1092"/>
      <c r="CU122" s="1092"/>
      <c r="CV122" s="1092"/>
      <c r="CW122" s="1092"/>
      <c r="CX122" s="1092"/>
      <c r="CY122" s="1092"/>
      <c r="CZ122" s="1092"/>
      <c r="DA122" s="1092"/>
      <c r="DB122" s="1092"/>
      <c r="DC122" s="1092"/>
      <c r="DD122" s="1092"/>
      <c r="DE122" s="1092"/>
      <c r="DF122" s="1093"/>
      <c r="DG122" s="990" t="s">
        <v>381</v>
      </c>
      <c r="DH122" s="991"/>
      <c r="DI122" s="991"/>
      <c r="DJ122" s="991"/>
      <c r="DK122" s="991"/>
      <c r="DL122" s="991" t="s">
        <v>433</v>
      </c>
      <c r="DM122" s="991"/>
      <c r="DN122" s="991"/>
      <c r="DO122" s="991"/>
      <c r="DP122" s="991"/>
      <c r="DQ122" s="991" t="s">
        <v>433</v>
      </c>
      <c r="DR122" s="991"/>
      <c r="DS122" s="991"/>
      <c r="DT122" s="991"/>
      <c r="DU122" s="991"/>
      <c r="DV122" s="992" t="s">
        <v>381</v>
      </c>
      <c r="DW122" s="992"/>
      <c r="DX122" s="992"/>
      <c r="DY122" s="992"/>
      <c r="DZ122" s="993"/>
    </row>
    <row r="123" spans="1:130" s="226" customFormat="1" ht="26.25" customHeight="1" x14ac:dyDescent="0.15">
      <c r="A123" s="1130"/>
      <c r="B123" s="1017"/>
      <c r="C123" s="987" t="s">
        <v>445</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128</v>
      </c>
      <c r="AB123" s="1030"/>
      <c r="AC123" s="1030"/>
      <c r="AD123" s="1030"/>
      <c r="AE123" s="1031"/>
      <c r="AF123" s="1032" t="s">
        <v>128</v>
      </c>
      <c r="AG123" s="1030"/>
      <c r="AH123" s="1030"/>
      <c r="AI123" s="1030"/>
      <c r="AJ123" s="1031"/>
      <c r="AK123" s="1032" t="s">
        <v>381</v>
      </c>
      <c r="AL123" s="1030"/>
      <c r="AM123" s="1030"/>
      <c r="AN123" s="1030"/>
      <c r="AO123" s="1031"/>
      <c r="AP123" s="1033" t="s">
        <v>381</v>
      </c>
      <c r="AQ123" s="1034"/>
      <c r="AR123" s="1034"/>
      <c r="AS123" s="1034"/>
      <c r="AT123" s="1035"/>
      <c r="AU123" s="1066"/>
      <c r="AV123" s="1067"/>
      <c r="AW123" s="1067"/>
      <c r="AX123" s="1067"/>
      <c r="AY123" s="1067"/>
      <c r="AZ123" s="257" t="s">
        <v>178</v>
      </c>
      <c r="BA123" s="257"/>
      <c r="BB123" s="257"/>
      <c r="BC123" s="257"/>
      <c r="BD123" s="257"/>
      <c r="BE123" s="257"/>
      <c r="BF123" s="257"/>
      <c r="BG123" s="257"/>
      <c r="BH123" s="257"/>
      <c r="BI123" s="257"/>
      <c r="BJ123" s="257"/>
      <c r="BK123" s="257"/>
      <c r="BL123" s="257"/>
      <c r="BM123" s="257"/>
      <c r="BN123" s="257"/>
      <c r="BO123" s="1046" t="s">
        <v>462</v>
      </c>
      <c r="BP123" s="1077"/>
      <c r="BQ123" s="1136">
        <v>28007081</v>
      </c>
      <c r="BR123" s="1137"/>
      <c r="BS123" s="1137"/>
      <c r="BT123" s="1137"/>
      <c r="BU123" s="1137"/>
      <c r="BV123" s="1137">
        <v>28133997</v>
      </c>
      <c r="BW123" s="1137"/>
      <c r="BX123" s="1137"/>
      <c r="BY123" s="1137"/>
      <c r="BZ123" s="1137"/>
      <c r="CA123" s="1137">
        <v>28352327</v>
      </c>
      <c r="CB123" s="1137"/>
      <c r="CC123" s="1137"/>
      <c r="CD123" s="1137"/>
      <c r="CE123" s="1137"/>
      <c r="CF123" s="1070"/>
      <c r="CG123" s="1071"/>
      <c r="CH123" s="1071"/>
      <c r="CI123" s="1071"/>
      <c r="CJ123" s="1072"/>
      <c r="CK123" s="1081"/>
      <c r="CL123" s="1082"/>
      <c r="CM123" s="1082"/>
      <c r="CN123" s="1082"/>
      <c r="CO123" s="1083"/>
      <c r="CP123" s="1091" t="s">
        <v>463</v>
      </c>
      <c r="CQ123" s="1092"/>
      <c r="CR123" s="1092"/>
      <c r="CS123" s="1092"/>
      <c r="CT123" s="1092"/>
      <c r="CU123" s="1092"/>
      <c r="CV123" s="1092"/>
      <c r="CW123" s="1092"/>
      <c r="CX123" s="1092"/>
      <c r="CY123" s="1092"/>
      <c r="CZ123" s="1092"/>
      <c r="DA123" s="1092"/>
      <c r="DB123" s="1092"/>
      <c r="DC123" s="1092"/>
      <c r="DD123" s="1092"/>
      <c r="DE123" s="1092"/>
      <c r="DF123" s="1093"/>
      <c r="DG123" s="1029" t="s">
        <v>381</v>
      </c>
      <c r="DH123" s="1030"/>
      <c r="DI123" s="1030"/>
      <c r="DJ123" s="1030"/>
      <c r="DK123" s="1031"/>
      <c r="DL123" s="1032" t="s">
        <v>381</v>
      </c>
      <c r="DM123" s="1030"/>
      <c r="DN123" s="1030"/>
      <c r="DO123" s="1030"/>
      <c r="DP123" s="1031"/>
      <c r="DQ123" s="1032" t="s">
        <v>381</v>
      </c>
      <c r="DR123" s="1030"/>
      <c r="DS123" s="1030"/>
      <c r="DT123" s="1030"/>
      <c r="DU123" s="1031"/>
      <c r="DV123" s="1033" t="s">
        <v>433</v>
      </c>
      <c r="DW123" s="1034"/>
      <c r="DX123" s="1034"/>
      <c r="DY123" s="1034"/>
      <c r="DZ123" s="1035"/>
    </row>
    <row r="124" spans="1:130" s="226" customFormat="1" ht="26.25" customHeight="1" thickBot="1" x14ac:dyDescent="0.2">
      <c r="A124" s="1130"/>
      <c r="B124" s="1017"/>
      <c r="C124" s="987" t="s">
        <v>448</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433</v>
      </c>
      <c r="AB124" s="1030"/>
      <c r="AC124" s="1030"/>
      <c r="AD124" s="1030"/>
      <c r="AE124" s="1031"/>
      <c r="AF124" s="1032" t="s">
        <v>433</v>
      </c>
      <c r="AG124" s="1030"/>
      <c r="AH124" s="1030"/>
      <c r="AI124" s="1030"/>
      <c r="AJ124" s="1031"/>
      <c r="AK124" s="1032" t="s">
        <v>381</v>
      </c>
      <c r="AL124" s="1030"/>
      <c r="AM124" s="1030"/>
      <c r="AN124" s="1030"/>
      <c r="AO124" s="1031"/>
      <c r="AP124" s="1033" t="s">
        <v>459</v>
      </c>
      <c r="AQ124" s="1034"/>
      <c r="AR124" s="1034"/>
      <c r="AS124" s="1034"/>
      <c r="AT124" s="1035"/>
      <c r="AU124" s="1132" t="s">
        <v>464</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16</v>
      </c>
      <c r="BR124" s="1099"/>
      <c r="BS124" s="1099"/>
      <c r="BT124" s="1099"/>
      <c r="BU124" s="1099"/>
      <c r="BV124" s="1099">
        <v>19.399999999999999</v>
      </c>
      <c r="BW124" s="1099"/>
      <c r="BX124" s="1099"/>
      <c r="BY124" s="1099"/>
      <c r="BZ124" s="1099"/>
      <c r="CA124" s="1099">
        <v>33.700000000000003</v>
      </c>
      <c r="CB124" s="1099"/>
      <c r="CC124" s="1099"/>
      <c r="CD124" s="1099"/>
      <c r="CE124" s="1099"/>
      <c r="CF124" s="1100"/>
      <c r="CG124" s="1101"/>
      <c r="CH124" s="1101"/>
      <c r="CI124" s="1101"/>
      <c r="CJ124" s="1102"/>
      <c r="CK124" s="1084"/>
      <c r="CL124" s="1084"/>
      <c r="CM124" s="1084"/>
      <c r="CN124" s="1084"/>
      <c r="CO124" s="1085"/>
      <c r="CP124" s="1091" t="s">
        <v>465</v>
      </c>
      <c r="CQ124" s="1092"/>
      <c r="CR124" s="1092"/>
      <c r="CS124" s="1092"/>
      <c r="CT124" s="1092"/>
      <c r="CU124" s="1092"/>
      <c r="CV124" s="1092"/>
      <c r="CW124" s="1092"/>
      <c r="CX124" s="1092"/>
      <c r="CY124" s="1092"/>
      <c r="CZ124" s="1092"/>
      <c r="DA124" s="1092"/>
      <c r="DB124" s="1092"/>
      <c r="DC124" s="1092"/>
      <c r="DD124" s="1092"/>
      <c r="DE124" s="1092"/>
      <c r="DF124" s="1093"/>
      <c r="DG124" s="1076" t="s">
        <v>459</v>
      </c>
      <c r="DH124" s="1055"/>
      <c r="DI124" s="1055"/>
      <c r="DJ124" s="1055"/>
      <c r="DK124" s="1056"/>
      <c r="DL124" s="1054" t="s">
        <v>426</v>
      </c>
      <c r="DM124" s="1055"/>
      <c r="DN124" s="1055"/>
      <c r="DO124" s="1055"/>
      <c r="DP124" s="1056"/>
      <c r="DQ124" s="1054" t="s">
        <v>433</v>
      </c>
      <c r="DR124" s="1055"/>
      <c r="DS124" s="1055"/>
      <c r="DT124" s="1055"/>
      <c r="DU124" s="1056"/>
      <c r="DV124" s="1057" t="s">
        <v>433</v>
      </c>
      <c r="DW124" s="1058"/>
      <c r="DX124" s="1058"/>
      <c r="DY124" s="1058"/>
      <c r="DZ124" s="1059"/>
    </row>
    <row r="125" spans="1:130" s="226" customFormat="1" ht="26.25" customHeight="1" x14ac:dyDescent="0.15">
      <c r="A125" s="1130"/>
      <c r="B125" s="1017"/>
      <c r="C125" s="987" t="s">
        <v>450</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459</v>
      </c>
      <c r="AB125" s="1030"/>
      <c r="AC125" s="1030"/>
      <c r="AD125" s="1030"/>
      <c r="AE125" s="1031"/>
      <c r="AF125" s="1032" t="s">
        <v>381</v>
      </c>
      <c r="AG125" s="1030"/>
      <c r="AH125" s="1030"/>
      <c r="AI125" s="1030"/>
      <c r="AJ125" s="1031"/>
      <c r="AK125" s="1032" t="s">
        <v>426</v>
      </c>
      <c r="AL125" s="1030"/>
      <c r="AM125" s="1030"/>
      <c r="AN125" s="1030"/>
      <c r="AO125" s="1031"/>
      <c r="AP125" s="1033" t="s">
        <v>433</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466</v>
      </c>
      <c r="CL125" s="1079"/>
      <c r="CM125" s="1079"/>
      <c r="CN125" s="1079"/>
      <c r="CO125" s="1080"/>
      <c r="CP125" s="1011" t="s">
        <v>467</v>
      </c>
      <c r="CQ125" s="960"/>
      <c r="CR125" s="960"/>
      <c r="CS125" s="960"/>
      <c r="CT125" s="960"/>
      <c r="CU125" s="960"/>
      <c r="CV125" s="960"/>
      <c r="CW125" s="960"/>
      <c r="CX125" s="960"/>
      <c r="CY125" s="960"/>
      <c r="CZ125" s="960"/>
      <c r="DA125" s="960"/>
      <c r="DB125" s="960"/>
      <c r="DC125" s="960"/>
      <c r="DD125" s="960"/>
      <c r="DE125" s="960"/>
      <c r="DF125" s="961"/>
      <c r="DG125" s="997" t="s">
        <v>433</v>
      </c>
      <c r="DH125" s="998"/>
      <c r="DI125" s="998"/>
      <c r="DJ125" s="998"/>
      <c r="DK125" s="998"/>
      <c r="DL125" s="998" t="s">
        <v>381</v>
      </c>
      <c r="DM125" s="998"/>
      <c r="DN125" s="998"/>
      <c r="DO125" s="998"/>
      <c r="DP125" s="998"/>
      <c r="DQ125" s="998" t="s">
        <v>433</v>
      </c>
      <c r="DR125" s="998"/>
      <c r="DS125" s="998"/>
      <c r="DT125" s="998"/>
      <c r="DU125" s="998"/>
      <c r="DV125" s="999" t="s">
        <v>381</v>
      </c>
      <c r="DW125" s="999"/>
      <c r="DX125" s="999"/>
      <c r="DY125" s="999"/>
      <c r="DZ125" s="1000"/>
    </row>
    <row r="126" spans="1:130" s="226" customFormat="1" ht="26.25" customHeight="1" thickBot="1" x14ac:dyDescent="0.2">
      <c r="A126" s="1130"/>
      <c r="B126" s="1017"/>
      <c r="C126" s="987" t="s">
        <v>452</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433</v>
      </c>
      <c r="AB126" s="1030"/>
      <c r="AC126" s="1030"/>
      <c r="AD126" s="1030"/>
      <c r="AE126" s="1031"/>
      <c r="AF126" s="1032" t="s">
        <v>426</v>
      </c>
      <c r="AG126" s="1030"/>
      <c r="AH126" s="1030"/>
      <c r="AI126" s="1030"/>
      <c r="AJ126" s="1031"/>
      <c r="AK126" s="1032">
        <v>21034</v>
      </c>
      <c r="AL126" s="1030"/>
      <c r="AM126" s="1030"/>
      <c r="AN126" s="1030"/>
      <c r="AO126" s="1031"/>
      <c r="AP126" s="1033">
        <v>0.2</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468</v>
      </c>
      <c r="CQ126" s="1021"/>
      <c r="CR126" s="1021"/>
      <c r="CS126" s="1021"/>
      <c r="CT126" s="1021"/>
      <c r="CU126" s="1021"/>
      <c r="CV126" s="1021"/>
      <c r="CW126" s="1021"/>
      <c r="CX126" s="1021"/>
      <c r="CY126" s="1021"/>
      <c r="CZ126" s="1021"/>
      <c r="DA126" s="1021"/>
      <c r="DB126" s="1021"/>
      <c r="DC126" s="1021"/>
      <c r="DD126" s="1021"/>
      <c r="DE126" s="1021"/>
      <c r="DF126" s="1022"/>
      <c r="DG126" s="990">
        <v>124009</v>
      </c>
      <c r="DH126" s="991"/>
      <c r="DI126" s="991"/>
      <c r="DJ126" s="991"/>
      <c r="DK126" s="991"/>
      <c r="DL126" s="991">
        <v>133794</v>
      </c>
      <c r="DM126" s="991"/>
      <c r="DN126" s="991"/>
      <c r="DO126" s="991"/>
      <c r="DP126" s="991"/>
      <c r="DQ126" s="991">
        <v>86175</v>
      </c>
      <c r="DR126" s="991"/>
      <c r="DS126" s="991"/>
      <c r="DT126" s="991"/>
      <c r="DU126" s="991"/>
      <c r="DV126" s="992">
        <v>0.9</v>
      </c>
      <c r="DW126" s="992"/>
      <c r="DX126" s="992"/>
      <c r="DY126" s="992"/>
      <c r="DZ126" s="993"/>
    </row>
    <row r="127" spans="1:130" s="226" customFormat="1" ht="26.25" customHeight="1" x14ac:dyDescent="0.15">
      <c r="A127" s="1131"/>
      <c r="B127" s="1019"/>
      <c r="C127" s="1073" t="s">
        <v>469</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426</v>
      </c>
      <c r="AB127" s="1030"/>
      <c r="AC127" s="1030"/>
      <c r="AD127" s="1030"/>
      <c r="AE127" s="1031"/>
      <c r="AF127" s="1032" t="s">
        <v>426</v>
      </c>
      <c r="AG127" s="1030"/>
      <c r="AH127" s="1030"/>
      <c r="AI127" s="1030"/>
      <c r="AJ127" s="1031"/>
      <c r="AK127" s="1032" t="s">
        <v>426</v>
      </c>
      <c r="AL127" s="1030"/>
      <c r="AM127" s="1030"/>
      <c r="AN127" s="1030"/>
      <c r="AO127" s="1031"/>
      <c r="AP127" s="1033" t="s">
        <v>426</v>
      </c>
      <c r="AQ127" s="1034"/>
      <c r="AR127" s="1034"/>
      <c r="AS127" s="1034"/>
      <c r="AT127" s="1035"/>
      <c r="AU127" s="262"/>
      <c r="AV127" s="262"/>
      <c r="AW127" s="262"/>
      <c r="AX127" s="1103" t="s">
        <v>470</v>
      </c>
      <c r="AY127" s="1104"/>
      <c r="AZ127" s="1104"/>
      <c r="BA127" s="1104"/>
      <c r="BB127" s="1104"/>
      <c r="BC127" s="1104"/>
      <c r="BD127" s="1104"/>
      <c r="BE127" s="1105"/>
      <c r="BF127" s="1106" t="s">
        <v>471</v>
      </c>
      <c r="BG127" s="1104"/>
      <c r="BH127" s="1104"/>
      <c r="BI127" s="1104"/>
      <c r="BJ127" s="1104"/>
      <c r="BK127" s="1104"/>
      <c r="BL127" s="1105"/>
      <c r="BM127" s="1106" t="s">
        <v>472</v>
      </c>
      <c r="BN127" s="1104"/>
      <c r="BO127" s="1104"/>
      <c r="BP127" s="1104"/>
      <c r="BQ127" s="1104"/>
      <c r="BR127" s="1104"/>
      <c r="BS127" s="1105"/>
      <c r="BT127" s="1106" t="s">
        <v>473</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474</v>
      </c>
      <c r="CQ127" s="1021"/>
      <c r="CR127" s="1021"/>
      <c r="CS127" s="1021"/>
      <c r="CT127" s="1021"/>
      <c r="CU127" s="1021"/>
      <c r="CV127" s="1021"/>
      <c r="CW127" s="1021"/>
      <c r="CX127" s="1021"/>
      <c r="CY127" s="1021"/>
      <c r="CZ127" s="1021"/>
      <c r="DA127" s="1021"/>
      <c r="DB127" s="1021"/>
      <c r="DC127" s="1021"/>
      <c r="DD127" s="1021"/>
      <c r="DE127" s="1021"/>
      <c r="DF127" s="1022"/>
      <c r="DG127" s="990" t="s">
        <v>381</v>
      </c>
      <c r="DH127" s="991"/>
      <c r="DI127" s="991"/>
      <c r="DJ127" s="991"/>
      <c r="DK127" s="991"/>
      <c r="DL127" s="991" t="s">
        <v>433</v>
      </c>
      <c r="DM127" s="991"/>
      <c r="DN127" s="991"/>
      <c r="DO127" s="991"/>
      <c r="DP127" s="991"/>
      <c r="DQ127" s="991" t="s">
        <v>459</v>
      </c>
      <c r="DR127" s="991"/>
      <c r="DS127" s="991"/>
      <c r="DT127" s="991"/>
      <c r="DU127" s="991"/>
      <c r="DV127" s="992" t="s">
        <v>433</v>
      </c>
      <c r="DW127" s="992"/>
      <c r="DX127" s="992"/>
      <c r="DY127" s="992"/>
      <c r="DZ127" s="993"/>
    </row>
    <row r="128" spans="1:130" s="226" customFormat="1" ht="26.25" customHeight="1" thickBot="1" x14ac:dyDescent="0.2">
      <c r="A128" s="1114" t="s">
        <v>475</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476</v>
      </c>
      <c r="X128" s="1116"/>
      <c r="Y128" s="1116"/>
      <c r="Z128" s="1117"/>
      <c r="AA128" s="1118">
        <v>288852</v>
      </c>
      <c r="AB128" s="1119"/>
      <c r="AC128" s="1119"/>
      <c r="AD128" s="1119"/>
      <c r="AE128" s="1120"/>
      <c r="AF128" s="1121">
        <v>294551</v>
      </c>
      <c r="AG128" s="1119"/>
      <c r="AH128" s="1119"/>
      <c r="AI128" s="1119"/>
      <c r="AJ128" s="1120"/>
      <c r="AK128" s="1121">
        <v>314767</v>
      </c>
      <c r="AL128" s="1119"/>
      <c r="AM128" s="1119"/>
      <c r="AN128" s="1119"/>
      <c r="AO128" s="1120"/>
      <c r="AP128" s="1122"/>
      <c r="AQ128" s="1123"/>
      <c r="AR128" s="1123"/>
      <c r="AS128" s="1123"/>
      <c r="AT128" s="1124"/>
      <c r="AU128" s="262"/>
      <c r="AV128" s="262"/>
      <c r="AW128" s="262"/>
      <c r="AX128" s="959" t="s">
        <v>477</v>
      </c>
      <c r="AY128" s="960"/>
      <c r="AZ128" s="960"/>
      <c r="BA128" s="960"/>
      <c r="BB128" s="960"/>
      <c r="BC128" s="960"/>
      <c r="BD128" s="960"/>
      <c r="BE128" s="961"/>
      <c r="BF128" s="1125" t="s">
        <v>459</v>
      </c>
      <c r="BG128" s="1126"/>
      <c r="BH128" s="1126"/>
      <c r="BI128" s="1126"/>
      <c r="BJ128" s="1126"/>
      <c r="BK128" s="1126"/>
      <c r="BL128" s="1127"/>
      <c r="BM128" s="1125">
        <v>13.23</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478</v>
      </c>
      <c r="CQ128" s="1108"/>
      <c r="CR128" s="1108"/>
      <c r="CS128" s="1108"/>
      <c r="CT128" s="1108"/>
      <c r="CU128" s="1108"/>
      <c r="CV128" s="1108"/>
      <c r="CW128" s="1108"/>
      <c r="CX128" s="1108"/>
      <c r="CY128" s="1108"/>
      <c r="CZ128" s="1108"/>
      <c r="DA128" s="1108"/>
      <c r="DB128" s="1108"/>
      <c r="DC128" s="1108"/>
      <c r="DD128" s="1108"/>
      <c r="DE128" s="1108"/>
      <c r="DF128" s="1109"/>
      <c r="DG128" s="1110" t="s">
        <v>479</v>
      </c>
      <c r="DH128" s="1111"/>
      <c r="DI128" s="1111"/>
      <c r="DJ128" s="1111"/>
      <c r="DK128" s="1111"/>
      <c r="DL128" s="1111" t="s">
        <v>128</v>
      </c>
      <c r="DM128" s="1111"/>
      <c r="DN128" s="1111"/>
      <c r="DO128" s="1111"/>
      <c r="DP128" s="1111"/>
      <c r="DQ128" s="1111" t="s">
        <v>128</v>
      </c>
      <c r="DR128" s="1111"/>
      <c r="DS128" s="1111"/>
      <c r="DT128" s="1111"/>
      <c r="DU128" s="1111"/>
      <c r="DV128" s="1112" t="s">
        <v>480</v>
      </c>
      <c r="DW128" s="1112"/>
      <c r="DX128" s="1112"/>
      <c r="DY128" s="1112"/>
      <c r="DZ128" s="1113"/>
    </row>
    <row r="129" spans="1:131" s="226" customFormat="1" ht="26.25" customHeight="1" x14ac:dyDescent="0.15">
      <c r="A129" s="1001" t="s">
        <v>99</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481</v>
      </c>
      <c r="X129" s="1145"/>
      <c r="Y129" s="1145"/>
      <c r="Z129" s="1146"/>
      <c r="AA129" s="1029">
        <v>10478570</v>
      </c>
      <c r="AB129" s="1030"/>
      <c r="AC129" s="1030"/>
      <c r="AD129" s="1030"/>
      <c r="AE129" s="1031"/>
      <c r="AF129" s="1032">
        <v>10531031</v>
      </c>
      <c r="AG129" s="1030"/>
      <c r="AH129" s="1030"/>
      <c r="AI129" s="1030"/>
      <c r="AJ129" s="1031"/>
      <c r="AK129" s="1032">
        <v>10631869</v>
      </c>
      <c r="AL129" s="1030"/>
      <c r="AM129" s="1030"/>
      <c r="AN129" s="1030"/>
      <c r="AO129" s="1031"/>
      <c r="AP129" s="1147"/>
      <c r="AQ129" s="1148"/>
      <c r="AR129" s="1148"/>
      <c r="AS129" s="1148"/>
      <c r="AT129" s="1149"/>
      <c r="AU129" s="264"/>
      <c r="AV129" s="264"/>
      <c r="AW129" s="264"/>
      <c r="AX129" s="1138" t="s">
        <v>482</v>
      </c>
      <c r="AY129" s="1021"/>
      <c r="AZ129" s="1021"/>
      <c r="BA129" s="1021"/>
      <c r="BB129" s="1021"/>
      <c r="BC129" s="1021"/>
      <c r="BD129" s="1021"/>
      <c r="BE129" s="1022"/>
      <c r="BF129" s="1139" t="s">
        <v>128</v>
      </c>
      <c r="BG129" s="1140"/>
      <c r="BH129" s="1140"/>
      <c r="BI129" s="1140"/>
      <c r="BJ129" s="1140"/>
      <c r="BK129" s="1140"/>
      <c r="BL129" s="1141"/>
      <c r="BM129" s="1139">
        <v>18.23</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1" t="s">
        <v>483</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484</v>
      </c>
      <c r="X130" s="1145"/>
      <c r="Y130" s="1145"/>
      <c r="Z130" s="1146"/>
      <c r="AA130" s="1029">
        <v>1521502</v>
      </c>
      <c r="AB130" s="1030"/>
      <c r="AC130" s="1030"/>
      <c r="AD130" s="1030"/>
      <c r="AE130" s="1031"/>
      <c r="AF130" s="1032">
        <v>1527121</v>
      </c>
      <c r="AG130" s="1030"/>
      <c r="AH130" s="1030"/>
      <c r="AI130" s="1030"/>
      <c r="AJ130" s="1031"/>
      <c r="AK130" s="1032">
        <v>1494377</v>
      </c>
      <c r="AL130" s="1030"/>
      <c r="AM130" s="1030"/>
      <c r="AN130" s="1030"/>
      <c r="AO130" s="1031"/>
      <c r="AP130" s="1147"/>
      <c r="AQ130" s="1148"/>
      <c r="AR130" s="1148"/>
      <c r="AS130" s="1148"/>
      <c r="AT130" s="1149"/>
      <c r="AU130" s="264"/>
      <c r="AV130" s="264"/>
      <c r="AW130" s="264"/>
      <c r="AX130" s="1138" t="s">
        <v>485</v>
      </c>
      <c r="AY130" s="1021"/>
      <c r="AZ130" s="1021"/>
      <c r="BA130" s="1021"/>
      <c r="BB130" s="1021"/>
      <c r="BC130" s="1021"/>
      <c r="BD130" s="1021"/>
      <c r="BE130" s="1022"/>
      <c r="BF130" s="1175">
        <v>5.6</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486</v>
      </c>
      <c r="X131" s="1183"/>
      <c r="Y131" s="1183"/>
      <c r="Z131" s="1184"/>
      <c r="AA131" s="1076">
        <v>8957068</v>
      </c>
      <c r="AB131" s="1055"/>
      <c r="AC131" s="1055"/>
      <c r="AD131" s="1055"/>
      <c r="AE131" s="1056"/>
      <c r="AF131" s="1054">
        <v>9003910</v>
      </c>
      <c r="AG131" s="1055"/>
      <c r="AH131" s="1055"/>
      <c r="AI131" s="1055"/>
      <c r="AJ131" s="1056"/>
      <c r="AK131" s="1054">
        <v>9137492</v>
      </c>
      <c r="AL131" s="1055"/>
      <c r="AM131" s="1055"/>
      <c r="AN131" s="1055"/>
      <c r="AO131" s="1056"/>
      <c r="AP131" s="1185"/>
      <c r="AQ131" s="1186"/>
      <c r="AR131" s="1186"/>
      <c r="AS131" s="1186"/>
      <c r="AT131" s="1187"/>
      <c r="AU131" s="264"/>
      <c r="AV131" s="264"/>
      <c r="AW131" s="264"/>
      <c r="AX131" s="1157" t="s">
        <v>487</v>
      </c>
      <c r="AY131" s="1108"/>
      <c r="AZ131" s="1108"/>
      <c r="BA131" s="1108"/>
      <c r="BB131" s="1108"/>
      <c r="BC131" s="1108"/>
      <c r="BD131" s="1108"/>
      <c r="BE131" s="1109"/>
      <c r="BF131" s="1158">
        <v>33.700000000000003</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4" t="s">
        <v>488</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489</v>
      </c>
      <c r="W132" s="1168"/>
      <c r="X132" s="1168"/>
      <c r="Y132" s="1168"/>
      <c r="Z132" s="1169"/>
      <c r="AA132" s="1170">
        <v>5.6410981810000003</v>
      </c>
      <c r="AB132" s="1171"/>
      <c r="AC132" s="1171"/>
      <c r="AD132" s="1171"/>
      <c r="AE132" s="1172"/>
      <c r="AF132" s="1173">
        <v>5.1598250090000004</v>
      </c>
      <c r="AG132" s="1171"/>
      <c r="AH132" s="1171"/>
      <c r="AI132" s="1171"/>
      <c r="AJ132" s="1172"/>
      <c r="AK132" s="1173">
        <v>6.0012419159999997</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490</v>
      </c>
      <c r="W133" s="1151"/>
      <c r="X133" s="1151"/>
      <c r="Y133" s="1151"/>
      <c r="Z133" s="1152"/>
      <c r="AA133" s="1153">
        <v>5.4</v>
      </c>
      <c r="AB133" s="1154"/>
      <c r="AC133" s="1154"/>
      <c r="AD133" s="1154"/>
      <c r="AE133" s="1155"/>
      <c r="AF133" s="1153">
        <v>5.5</v>
      </c>
      <c r="AG133" s="1154"/>
      <c r="AH133" s="1154"/>
      <c r="AI133" s="1154"/>
      <c r="AJ133" s="1155"/>
      <c r="AK133" s="1153">
        <v>5.6</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boxlsZLqt5QR+B39iHRFwqpcUDYyDFBttMd1oUldxhls+co7Ij5AyJPM3928Aznd8Cdc63Uv2/2HiFQZzcd9hg==" saltValue="BDR90DRsNl5o4GmmTs4ch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J22"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RkVYrTbmNM7JlWsZ61By+zMjK95H8+386bWCVPTdb4TB9UH5TKtSp2WuRDDy29PyW21hDoaqC1afNLKbt8mw==" saltValue="QQPxMRJjCp0mBGVpAt8U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BwytHj3BFMYOdoLQcZAXmx5fy17oip/qMRhbJrOEA0om8JHF8wpocVpY2tWBtnf9tF++X77bqs1WT45D8y6vQ==" saltValue="6Ye73P92hR8eL+p88/7ss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494</v>
      </c>
      <c r="AP7" s="283"/>
      <c r="AQ7" s="284" t="s">
        <v>495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496</v>
      </c>
      <c r="AQ8" s="290" t="s">
        <v>497</v>
      </c>
      <c r="AR8" s="291" t="s">
        <v>498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499</v>
      </c>
      <c r="AL9" s="1194"/>
      <c r="AM9" s="1194"/>
      <c r="AN9" s="1195"/>
      <c r="AO9" s="292">
        <v>2294512</v>
      </c>
      <c r="AP9" s="292">
        <v>44000</v>
      </c>
      <c r="AQ9" s="293">
        <v>57316</v>
      </c>
      <c r="AR9" s="294">
        <v>-23.2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500</v>
      </c>
      <c r="AL10" s="1194"/>
      <c r="AM10" s="1194"/>
      <c r="AN10" s="1195"/>
      <c r="AO10" s="295">
        <v>208657</v>
      </c>
      <c r="AP10" s="295">
        <v>4001</v>
      </c>
      <c r="AQ10" s="296">
        <v>3762</v>
      </c>
      <c r="AR10" s="297">
        <v>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501</v>
      </c>
      <c r="AL11" s="1194"/>
      <c r="AM11" s="1194"/>
      <c r="AN11" s="1195"/>
      <c r="AO11" s="295">
        <v>489654</v>
      </c>
      <c r="AP11" s="295">
        <v>9390</v>
      </c>
      <c r="AQ11" s="296">
        <v>6408</v>
      </c>
      <c r="AR11" s="297">
        <v>46.5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502</v>
      </c>
      <c r="AL12" s="1194"/>
      <c r="AM12" s="1194"/>
      <c r="AN12" s="1195"/>
      <c r="AO12" s="295">
        <v>35694</v>
      </c>
      <c r="AP12" s="295">
        <v>684</v>
      </c>
      <c r="AQ12" s="296">
        <v>891</v>
      </c>
      <c r="AR12" s="297">
        <v>-23.2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503</v>
      </c>
      <c r="AL13" s="1194"/>
      <c r="AM13" s="1194"/>
      <c r="AN13" s="1195"/>
      <c r="AO13" s="295" t="s">
        <v>504</v>
      </c>
      <c r="AP13" s="295" t="s">
        <v>504</v>
      </c>
      <c r="AQ13" s="296">
        <v>1</v>
      </c>
      <c r="AR13" s="297" t="s">
        <v>504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505</v>
      </c>
      <c r="AL14" s="1194"/>
      <c r="AM14" s="1194"/>
      <c r="AN14" s="1195"/>
      <c r="AO14" s="295">
        <v>114306</v>
      </c>
      <c r="AP14" s="295">
        <v>2192</v>
      </c>
      <c r="AQ14" s="296">
        <v>2694</v>
      </c>
      <c r="AR14" s="297">
        <v>-18.600000000000001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506</v>
      </c>
      <c r="AL15" s="1194"/>
      <c r="AM15" s="1194"/>
      <c r="AN15" s="1195"/>
      <c r="AO15" s="295">
        <v>59358</v>
      </c>
      <c r="AP15" s="295">
        <v>1138</v>
      </c>
      <c r="AQ15" s="296">
        <v>1362</v>
      </c>
      <c r="AR15" s="297">
        <v>-16.399999999999999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507</v>
      </c>
      <c r="AL16" s="1197"/>
      <c r="AM16" s="1197"/>
      <c r="AN16" s="1198"/>
      <c r="AO16" s="295">
        <v>-206116</v>
      </c>
      <c r="AP16" s="295">
        <v>-3953</v>
      </c>
      <c r="AQ16" s="296">
        <v>-4530</v>
      </c>
      <c r="AR16" s="297">
        <v>-12.7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178</v>
      </c>
      <c r="AL17" s="1197"/>
      <c r="AM17" s="1197"/>
      <c r="AN17" s="1198"/>
      <c r="AO17" s="295">
        <v>2996065</v>
      </c>
      <c r="AP17" s="295">
        <v>57453</v>
      </c>
      <c r="AQ17" s="296">
        <v>67903</v>
      </c>
      <c r="AR17" s="297">
        <v>-15.4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512</v>
      </c>
      <c r="AL21" s="1189"/>
      <c r="AM21" s="1189"/>
      <c r="AN21" s="1190"/>
      <c r="AO21" s="307">
        <v>5.79</v>
      </c>
      <c r="AP21" s="308">
        <v>6.2</v>
      </c>
      <c r="AQ21" s="309">
        <v>-0.41</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513</v>
      </c>
      <c r="AL22" s="1189"/>
      <c r="AM22" s="1189"/>
      <c r="AN22" s="1190"/>
      <c r="AO22" s="312">
        <v>97.9</v>
      </c>
      <c r="AP22" s="313">
        <v>98.7</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515</v>
      </c>
      <c r="AO27" s="273"/>
      <c r="AP27" s="273"/>
      <c r="AQ27" s="273"/>
      <c r="AR27" s="273"/>
      <c r="AS27" s="273"/>
      <c r="AT27" s="273"/>
    </row>
    <row r="28" spans="1:46" ht="17.25" x14ac:dyDescent="0.1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494</v>
      </c>
      <c r="AP30" s="283"/>
      <c r="AQ30" s="284" t="s">
        <v>495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496</v>
      </c>
      <c r="AQ31" s="290" t="s">
        <v>497</v>
      </c>
      <c r="AR31" s="291" t="s">
        <v>498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518</v>
      </c>
      <c r="AL32" s="1205"/>
      <c r="AM32" s="1205"/>
      <c r="AN32" s="1206"/>
      <c r="AO32" s="322">
        <v>1708520</v>
      </c>
      <c r="AP32" s="322">
        <v>32763</v>
      </c>
      <c r="AQ32" s="323">
        <v>34720</v>
      </c>
      <c r="AR32" s="324">
        <v>-5.6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519</v>
      </c>
      <c r="AL33" s="1205"/>
      <c r="AM33" s="1205"/>
      <c r="AN33" s="1206"/>
      <c r="AO33" s="322" t="s">
        <v>504</v>
      </c>
      <c r="AP33" s="322" t="s">
        <v>504</v>
      </c>
      <c r="AQ33" s="323">
        <v>1</v>
      </c>
      <c r="AR33" s="324" t="s">
        <v>504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520</v>
      </c>
      <c r="AL34" s="1205"/>
      <c r="AM34" s="1205"/>
      <c r="AN34" s="1206"/>
      <c r="AO34" s="322" t="s">
        <v>504</v>
      </c>
      <c r="AP34" s="322" t="s">
        <v>504</v>
      </c>
      <c r="AQ34" s="323">
        <v>22</v>
      </c>
      <c r="AR34" s="324" t="s">
        <v>504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521</v>
      </c>
      <c r="AL35" s="1205"/>
      <c r="AM35" s="1205"/>
      <c r="AN35" s="1206"/>
      <c r="AO35" s="322">
        <v>407717</v>
      </c>
      <c r="AP35" s="322">
        <v>7818</v>
      </c>
      <c r="AQ35" s="323">
        <v>9232</v>
      </c>
      <c r="AR35" s="324">
        <v>-15.3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522</v>
      </c>
      <c r="AL36" s="1205"/>
      <c r="AM36" s="1205"/>
      <c r="AN36" s="1206"/>
      <c r="AO36" s="322">
        <v>128997</v>
      </c>
      <c r="AP36" s="322">
        <v>2474</v>
      </c>
      <c r="AQ36" s="323">
        <v>2017</v>
      </c>
      <c r="AR36" s="324">
        <v>22.7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523</v>
      </c>
      <c r="AL37" s="1205"/>
      <c r="AM37" s="1205"/>
      <c r="AN37" s="1206"/>
      <c r="AO37" s="322">
        <v>112273</v>
      </c>
      <c r="AP37" s="322">
        <v>2153</v>
      </c>
      <c r="AQ37" s="323">
        <v>1146</v>
      </c>
      <c r="AR37" s="324">
        <v>87.9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524</v>
      </c>
      <c r="AL38" s="1208"/>
      <c r="AM38" s="1208"/>
      <c r="AN38" s="1209"/>
      <c r="AO38" s="325" t="s">
        <v>504</v>
      </c>
      <c r="AP38" s="325" t="s">
        <v>504</v>
      </c>
      <c r="AQ38" s="326">
        <v>1</v>
      </c>
      <c r="AR38" s="314" t="s">
        <v>504</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525</v>
      </c>
      <c r="AL39" s="1208"/>
      <c r="AM39" s="1208"/>
      <c r="AN39" s="1209"/>
      <c r="AO39" s="322">
        <v>-314767</v>
      </c>
      <c r="AP39" s="322">
        <v>-6036</v>
      </c>
      <c r="AQ39" s="323">
        <v>-6713</v>
      </c>
      <c r="AR39" s="324">
        <v>-10.1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526</v>
      </c>
      <c r="AL40" s="1205"/>
      <c r="AM40" s="1205"/>
      <c r="AN40" s="1206"/>
      <c r="AO40" s="322">
        <v>-1494377</v>
      </c>
      <c r="AP40" s="322">
        <v>-28656</v>
      </c>
      <c r="AQ40" s="323">
        <v>-28519</v>
      </c>
      <c r="AR40" s="324">
        <v>0.5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292</v>
      </c>
      <c r="AL41" s="1211"/>
      <c r="AM41" s="1211"/>
      <c r="AN41" s="1212"/>
      <c r="AO41" s="322">
        <v>548363</v>
      </c>
      <c r="AP41" s="322">
        <v>10516</v>
      </c>
      <c r="AQ41" s="323">
        <v>11906</v>
      </c>
      <c r="AR41" s="324">
        <v>-11.7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494</v>
      </c>
      <c r="AN49" s="1201" t="s">
        <v>530</v>
      </c>
      <c r="AO49" s="1202"/>
      <c r="AP49" s="1202"/>
      <c r="AQ49" s="1202"/>
      <c r="AR49" s="120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531</v>
      </c>
      <c r="AO50" s="339" t="s">
        <v>532</v>
      </c>
      <c r="AP50" s="340" t="s">
        <v>533</v>
      </c>
      <c r="AQ50" s="341" t="s">
        <v>534</v>
      </c>
      <c r="AR50" s="342" t="s">
        <v>535</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2561493</v>
      </c>
      <c r="AN51" s="344">
        <v>50736</v>
      </c>
      <c r="AO51" s="345">
        <v>23</v>
      </c>
      <c r="AP51" s="346">
        <v>63956</v>
      </c>
      <c r="AQ51" s="347">
        <v>25.7</v>
      </c>
      <c r="AR51" s="348">
        <v>-2.7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985031</v>
      </c>
      <c r="AN52" s="352">
        <v>19511</v>
      </c>
      <c r="AO52" s="353">
        <v>88.5</v>
      </c>
      <c r="AP52" s="354">
        <v>29239</v>
      </c>
      <c r="AQ52" s="355">
        <v>8.8000000000000007</v>
      </c>
      <c r="AR52" s="356">
        <v>79.7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3612116</v>
      </c>
      <c r="AN53" s="344">
        <v>70651</v>
      </c>
      <c r="AO53" s="345">
        <v>39.299999999999997</v>
      </c>
      <c r="AP53" s="346">
        <v>66255</v>
      </c>
      <c r="AQ53" s="347">
        <v>3.6</v>
      </c>
      <c r="AR53" s="348">
        <v>35.700000000000003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1254877</v>
      </c>
      <c r="AN54" s="352">
        <v>24545</v>
      </c>
      <c r="AO54" s="353">
        <v>25.8</v>
      </c>
      <c r="AP54" s="354">
        <v>31822</v>
      </c>
      <c r="AQ54" s="355">
        <v>8.8000000000000007</v>
      </c>
      <c r="AR54" s="356">
        <v>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1605363</v>
      </c>
      <c r="AN55" s="344">
        <v>31089</v>
      </c>
      <c r="AO55" s="345">
        <v>-56</v>
      </c>
      <c r="AP55" s="346">
        <v>47278</v>
      </c>
      <c r="AQ55" s="347">
        <v>-28.6</v>
      </c>
      <c r="AR55" s="348">
        <v>-27.4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575464</v>
      </c>
      <c r="AN56" s="352">
        <v>11144</v>
      </c>
      <c r="AO56" s="353">
        <v>-54.6</v>
      </c>
      <c r="AP56" s="354">
        <v>24096</v>
      </c>
      <c r="AQ56" s="355">
        <v>-24.3</v>
      </c>
      <c r="AR56" s="356">
        <v>-30.3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2842097</v>
      </c>
      <c r="AN57" s="344">
        <v>54845</v>
      </c>
      <c r="AO57" s="345">
        <v>76.400000000000006</v>
      </c>
      <c r="AP57" s="346">
        <v>44504</v>
      </c>
      <c r="AQ57" s="347">
        <v>-5.9</v>
      </c>
      <c r="AR57" s="348">
        <v>82.3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992289</v>
      </c>
      <c r="AN58" s="352">
        <v>19148</v>
      </c>
      <c r="AO58" s="353">
        <v>71.8</v>
      </c>
      <c r="AP58" s="354">
        <v>25876</v>
      </c>
      <c r="AQ58" s="355">
        <v>7.4</v>
      </c>
      <c r="AR58" s="356">
        <v>64.400000000000006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5654275</v>
      </c>
      <c r="AN59" s="344">
        <v>108427</v>
      </c>
      <c r="AO59" s="345">
        <v>97.7</v>
      </c>
      <c r="AP59" s="346">
        <v>47820</v>
      </c>
      <c r="AQ59" s="347">
        <v>7.5</v>
      </c>
      <c r="AR59" s="348">
        <v>90.2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945804</v>
      </c>
      <c r="AN60" s="352">
        <v>18137</v>
      </c>
      <c r="AO60" s="353">
        <v>-5.3</v>
      </c>
      <c r="AP60" s="354">
        <v>25855</v>
      </c>
      <c r="AQ60" s="355">
        <v>-0.1</v>
      </c>
      <c r="AR60" s="356">
        <v>-5.2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3255069</v>
      </c>
      <c r="AN61" s="359">
        <v>63150</v>
      </c>
      <c r="AO61" s="360">
        <v>36.1</v>
      </c>
      <c r="AP61" s="361">
        <v>53963</v>
      </c>
      <c r="AQ61" s="362">
        <v>0.5</v>
      </c>
      <c r="AR61" s="348">
        <v>35.6</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950693</v>
      </c>
      <c r="AN62" s="352">
        <v>18497</v>
      </c>
      <c r="AO62" s="353">
        <v>25.2</v>
      </c>
      <c r="AP62" s="354">
        <v>27378</v>
      </c>
      <c r="AQ62" s="355">
        <v>0.1</v>
      </c>
      <c r="AR62" s="356">
        <v>25.1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t5+YddNSpdtMwZnUNPtgmqxTXj2DJh6aQBxFPcLrqN5tvLMQSz3smQu/oLGaFh2qIWS5io5Aqea5hmAhfB8X3Q==" saltValue="jjVk7CgqOBkyJyywxYW1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nvzLzLkEp/0yY7qP13XPzF1UZaMin1958gXi0GM96XTkm4hW1x8UZhNEH+L7XZBySZ6C7g9CAXEVciHwx/AQQ==" saltValue="vEEpatOU33Vx1XRQuS9e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feG2JqIJ1o0mmOXNvBHuZCdfNMLlqSczaGcKw2BZI0/9xd1F9fTkYtKGzt4zhKhyDT/ZmE21NC7ggGxLbEXmw==" saltValue="AAM1rrokkdPUcLSmOZnf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13" t="s">
        <v>3</v>
      </c>
      <c r="D47" s="1213"/>
      <c r="E47" s="1214"/>
      <c r="F47" s="11">
        <v>22.67</v>
      </c>
      <c r="G47" s="12">
        <v>25.85</v>
      </c>
      <c r="H47" s="12">
        <v>30.06</v>
      </c>
      <c r="I47" s="12">
        <v>30.27</v>
      </c>
      <c r="J47" s="13">
        <v>26.45</v>
      </c>
    </row>
    <row r="48" spans="2:10" ht="57.75" customHeight="1" x14ac:dyDescent="0.15">
      <c r="B48" s="14"/>
      <c r="C48" s="1215" t="s">
        <v>4</v>
      </c>
      <c r="D48" s="1215"/>
      <c r="E48" s="1216"/>
      <c r="F48" s="15">
        <v>3.47</v>
      </c>
      <c r="G48" s="16">
        <v>3.12</v>
      </c>
      <c r="H48" s="16">
        <v>2.7</v>
      </c>
      <c r="I48" s="16">
        <v>3.2</v>
      </c>
      <c r="J48" s="17">
        <v>2.37</v>
      </c>
    </row>
    <row r="49" spans="2:10" ht="57.75" customHeight="1" thickBot="1" x14ac:dyDescent="0.2">
      <c r="B49" s="18"/>
      <c r="C49" s="1217" t="s">
        <v>5</v>
      </c>
      <c r="D49" s="1217"/>
      <c r="E49" s="1218"/>
      <c r="F49" s="19">
        <v>2.36</v>
      </c>
      <c r="G49" s="20">
        <v>0.98</v>
      </c>
      <c r="H49" s="20">
        <v>3.2</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ImOyibCbCLI29Iz4unf83X/188AE1tV6StVBssOBalY87DK1K/I3INeR5XxvlSthX6RQcELzzaqGZUsTzM+QQ==" saltValue="Syd6WG4DY0NyT2ObUDTw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2019-10-25T07:58:13Z</cp:lastPrinted>
  <dcterms:created xsi:type="dcterms:W3CDTF">2019-02-14T02:42:05Z</dcterms:created>
  <dcterms:modified xsi:type="dcterms:W3CDTF">2019-10-25T08:01:07Z</dcterms:modified>
  <cp:category/>
</cp:coreProperties>
</file>