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W35" i="9"/>
  <c r="BW36" i="9" s="1"/>
  <c r="BW37" i="9" s="1"/>
  <c r="BW38" i="9" s="1"/>
  <c r="BW39" i="9" s="1"/>
  <c r="BW40" i="9" s="1"/>
  <c r="BW41" i="9" s="1"/>
  <c r="BE35" i="9"/>
  <c r="AM35" i="9"/>
  <c r="C35" i="9"/>
  <c r="CO34" i="9"/>
  <c r="CO35" i="9" s="1"/>
  <c r="CO36" i="9" s="1"/>
  <c r="BW34" i="9"/>
  <c r="C34" i="9"/>
  <c r="U34" i="9" s="1"/>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<sst xmlns="http://schemas.openxmlformats.org/spreadsheetml/2006/main" count="1011" uniqueCount="542">
  <si>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</si>
  <si>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</si>
  <si>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</si>
  <si>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</si>
  <si>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</si>
  <si>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</si>
  <si>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</si>
  <si>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</si>
  <si>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</si>
  <si>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</si>
  <si>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</si>
  <si>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</si>
  <si>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</si>
  <si>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</si>
  <si>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</si>
  <si>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</si>
  <si>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</si>
  <si>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</si>
  <si>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</si>
  <si>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</si>
  <si>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</si>
  <si>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</si>
  <si>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</si>
  <si>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</si>
  <si>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</si>
  <si>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</si>
  <si>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</si>
  <si>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</si>
  <si>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</si>
  <si>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</si>
  <si>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</si>
  <si>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</si>
  <si>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</si>
  <si>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</si>
  <si>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</si>
  <si>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</si>
  <si>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</si>
  <si>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</si>
  <si>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</si>
  <si>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</si>
  <si>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</si>
  <si>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</si>
  <si>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</si>
  <si>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</si>
  <si>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</si>
  <si>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</si>
  <si>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</si>
  <si>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</si>
  <si>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</si>
  <si>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</si>
  <si>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</si>
  <si>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</si>
  <si>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</si>
  <si>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</si>
  <si>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</si>
  <si>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</si>
  <si>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</si>
  <si>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</si>
  <si>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</si>
  <si>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</si>
  <si>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</si>
  <si>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</si>
  <si>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</si>
  <si>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</si>
  <si>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</si>
  <si>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</si>
  <si>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</si>
  <si>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</si>
  <si>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</si>
  <si>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</si>
  <si>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</si>
  <si>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</si>
  <si>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</si>
  <si>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</si>
  <si>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</si>
  <si>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</si>
  <si>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</si>
  <si>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</si>
  <si>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</si>
  <si>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</si>
  <si>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</si>
  <si>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</si>
  <si>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</si>
  <si>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</si>
  <si>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</si>
  <si>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</si>
  <si>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</si>
  <si>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</si>
  <si>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</si>
  <si>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</si>
  <si>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</si>
  <si>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</si>
  <si>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</si>
  <si>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</si>
  <si>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</si>
  <si>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</si>
  <si>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</si>
  <si>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</si>
  <si>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</si>
  <si>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</si>
  <si>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</si>
  <si>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</si>
  <si>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</si>
  <si>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</si>
  <si>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</si>
  <si>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</si>
  <si>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</si>
  <si>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</si>
  <si>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</si>
  <si>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</si>
  <si>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</si>
  <si>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</si>
  <si>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</si>
  <si>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</si>
  <si>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</si>
  <si>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</si>
  <si>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</si>
  <si>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</si>
  <si>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</si>
  <si>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</si>
  <si>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</si>
  <si>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</si>
  <si>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</si>
  <si>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</si>
  <si>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</si>
  <si>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</si>
  <si>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</si>
  <si>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</si>
  <si>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</si>
  <si>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</si>
  <si>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</si>
  <si>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</si>
  <si>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</si>
  <si>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</si>
  <si>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</si>
  <si>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</si>
  <si>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</si>
  <si>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</si>
  <si>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</si>
  <si>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</si>
  <si>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</si>
  <si>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</si>
  <si>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</si>
  <si>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</si>
  <si>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</si>
  <si>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</si>
  <si>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</si>
  <si>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</si>
  <si>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</si>
  <si>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</si>
  <si>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</si>
  <si>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</si>
  <si>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</si>
  <si>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</si>
  <si>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</si>
  <si>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</si>
  <si>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</si>
  <si>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</si>
  <si>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</si>
  <si>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</si>
  <si>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</si>
  <si>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</si>
  <si>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</si>
  <si>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</si>
  <si>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</si>
  <si>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</si>
  <si>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</si>
  <si>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</si>
  <si>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</si>
  <si>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</si>
  <si>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</si>
  <si>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</si>
  <si>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</si>
  <si>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</si>
  <si>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</si>
  <si>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</si>
  <si>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</si>
  <si>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</si>
  <si>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</si>
  <si>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</si>
  <si>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</si>
  <si>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</si>
  <si>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</si>
  <si>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</si>
  <si>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</si>
  <si>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</si>
  <si>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</si>
  <si>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</si>
  <si>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</si>
  <si>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</si>
  <si>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</si>
  <si>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</si>
  <si>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</si>
  <si>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</si>
  <si>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</si>
  <si>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</si>
  <si>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石川県野々市市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</si>
  <si>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</si>
  <si>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</si>
  <si>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</si>
  <si>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</si>
  <si>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</si>
  <si>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</si>
  <si>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</si>
  <si>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</si>
  <si>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</si>
  <si>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</si>
  <si>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</si>
  <si>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</si>
  <si>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</si>
  <si>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</si>
  <si>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</si>
  <si>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</si>
  <si>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</si>
  <si>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</si>
  <si>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</si>
  <si>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</si>
  <si>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</si>
  <si>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</si>
  <si>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</si>
  <si>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</si>
  <si>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</si>
  <si>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</si>
  <si>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</si>
  <si>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</si>
  <si>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</si>
  <si>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</si>
  <si>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</si>
  <si>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</si>
  <si>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</si>
  <si>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</si>
  <si>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</si>
  <si>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</si>
  <si>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</si>
  <si>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</si>
  <si>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</si>
  <si>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</si>
  <si>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</si>
  <si>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</si>
  <si>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</si>
  <si>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</si>
  <si>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</si>
  <si>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</si>
  <si>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</si>
  <si>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</si>
  <si>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</si>
  <si>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</si>
  <si>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</si>
  <si>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</si>
  <si>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</si>
  <si>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</si>
  <si>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</si>
  <si>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</si>
  <si>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</si>
  <si>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</si>
  <si>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</si>
  <si>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</si>
  <si>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</si>
  <si>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</si>
  <si>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</si>
  <si>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</si>
  <si>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</si>
  <si>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</si>
  <si>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</si>
  <si>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</si>
  <si>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</si>
  <si>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</si>
  <si>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</si>
  <si>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</si>
  <si>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</si>
  <si>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</si>
  <si>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</si>
  <si>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</si>
  <si>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</si>
  <si>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</si>
  <si>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</si>
  <si>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</si>
  <si>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</si>
  <si>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</si>
  <si>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</si>
  <si>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</si>
  <si>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</si>
  <si>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</si>
  <si>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</si>
  <si>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</si>
  <si>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</si>
  <si>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</si>
  <si>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</si>
  <si>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</si>
  <si>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</si>
  <si>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</si>
  <si>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</si>
  <si>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</si>
  <si>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</si>
  <si>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</si>
  <si>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</si>
  <si>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</si>
  <si>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</si>
  <si>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</si>
  <si>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</si>
  <si>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</si>
  <si>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</si>
  <si>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</si>
  <si>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</si>
  <si>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</si>
  <si>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</si>
  <si>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</si>
  <si>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</si>
  <si>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</si>
  <si>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</si>
  <si>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</si>
  <si>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</si>
  <si>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</si>
  <si>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</si>
  <si>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</si>
  <si>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</si>
  <si>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</si>
  <si>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</si>
  <si>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</si>
  <si>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</si>
  <si>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</si>
  <si>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</si>
  <si>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</si>
  <si>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</si>
  <si>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</si>
  <si>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</si>
  <si>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</si>
  <si>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</si>
  <si>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</si>
  <si>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</si>
  <si>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</si>
  <si>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</si>
  <si>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</si>
  <si>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</si>
  <si>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</si>
  <si>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</si>
  <si>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</si>
  <si>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</si>
  <si>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</si>
  <si>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</si>
  <si>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</si>
  <si>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</si>
  <si>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</si>
  <si>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</si>
  <si>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</si>
  <si>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石川県野々市市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</si>
  <si>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</si>
  <si>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</si>
  <si>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</si>
  <si>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</si>
  <si>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</si>
  <si>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</si>
  <si>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</si>
  <si>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</si>
  <si>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</si>
  <si>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</si>
  <si>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</si>
  <si>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</si>
  <si>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</si>
  <si>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</si>
  <si>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</si>
  <si>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</si>
  <si>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</si>
  <si>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</si>
  <si>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</si>
  <si>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</si>
  <si>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</si>
  <si>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</si>
  <si>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</si>
  <si>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</si>
  <si>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</si>
  <si>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</si>
  <si>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</si>
  <si>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</si>
  <si>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</si>
  <si>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</si>
  <si>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</si>
  <si>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</si>
  <si>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</si>
  <si>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</si>
  <si>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</si>
  <si>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</si>
  <si>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野々市市水道事業会計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</si>
  <si>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</si>
  <si>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</si>
  <si>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</si>
  <si>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</si>
  <si>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</si>
  <si>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</si>
  <si>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</si>
  <si>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</si>
  <si>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</si>
  <si>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</si>
  <si>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</si>
  <si>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</si>
  <si>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</si>
  <si>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</si>
  <si>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</si>
  <si>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</si>
  <si>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</si>
  <si>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</si>
  <si>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</si>
  <si>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</si>
  <si>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</si>
  <si>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</si>
  <si>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</si>
  <si>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</si>
  <si>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</si>
  <si>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</si>
  <si>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</si>
  <si>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</si>
  <si>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</si>
  <si>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</si>
  <si>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</si>
  <si>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</si>
  <si>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</si>
  <si>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</si>
  <si>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</si>
  <si>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</si>
  <si>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</si>
  <si>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</si>
  <si>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</si>
  <si>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</si>
  <si>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</si>
  <si>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</si>
  <si>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</si>
  <si>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</si>
  <si>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</si>
  <si>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</si>
  <si>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</si>
  <si>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</si>
  <si>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</si>
  <si>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</si>
  <si>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</si>
  <si>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</si>
  <si>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</si>
  <si>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</si>
  <si>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</si>
  <si>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</si>
  <si>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</si>
  <si>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</si>
  <si>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</si>
  <si>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</si>
  <si>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</si>
  <si>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</si>
  <si>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</si>
  <si>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</si>
  <si>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</si>
  <si>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</si>
  <si>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</si>
  <si>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</si>
  <si>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</si>
  <si>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</si>
  <si>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</si>
  <si>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</si>
  <si>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</si>
  <si>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</si>
  <si>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</si>
  <si>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</si>
  <si>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</si>
  <si>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</si>
  <si>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</si>
  <si>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</si>
  <si>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</si>
  <si>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</si>
  <si>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</si>
  <si>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</si>
  <si>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</si>
  <si>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</si>
  <si>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</si>
  <si>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</si>
  <si>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</si>
  <si>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</si>
  <si>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</si>
  <si>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</si>
  <si>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</si>
  <si>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</si>
  <si>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</si>
  <si>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</si>
  <si>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</si>
  <si>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</si>
  <si>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</si>
  <si>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</si>
  <si>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</si>
  <si>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</si>
  <si>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</si>
  <si>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</si>
  <si>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</si>
  <si>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</si>
  <si>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</si>
  <si>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</si>
  <si>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</si>
  <si>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</si>
  <si>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</si>
  <si>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</si>
  <si>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</si>
  <si>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</si>
  <si>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</si>
  <si>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</si>
  <si>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</si>
  <si>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</si>
  <si>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</si>
  <si>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</si>
  <si>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</si>
  <si>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</si>
  <si>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</si>
  <si>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</si>
  <si>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</si>
  <si>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</si>
  <si>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</si>
  <si>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</si>
  <si>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</si>
  <si>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</si>
  <si>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</si>
  <si>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</si>
  <si>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</si>
  <si>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</si>
  <si>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</si>
  <si>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野々市市水道事業会計</t>
  </si>
  <si>
    <t>一般会計</t>
  </si>
  <si>
    <t>下水道事業特別会計</t>
  </si>
  <si>
    <t>国民健康保険特別会計</t>
  </si>
  <si>
    <t>後期高齢者医療特別会計</t>
  </si>
  <si>
    <t>介護保険特別会計</t>
  </si>
  <si>
    <t>その他会計（赤字）</t>
  </si>
  <si>
    <t>その他会計（黒字）</t>
  </si>
  <si>
    <t>白山石川医療企業団（公立松任石川中央病院事業会計）</t>
    <phoneticPr fontId="2"/>
  </si>
  <si>
    <t>白山野々市広域事務組合</t>
    <phoneticPr fontId="2"/>
  </si>
  <si>
    <t>石川県後期高齢者広域連合（一般会計）</t>
    <phoneticPr fontId="2"/>
  </si>
  <si>
    <t>石川県後期高齢者広域連合（後期高齢者医療特別会計）</t>
    <phoneticPr fontId="2"/>
  </si>
  <si>
    <t>石川県市町村職員退職手当組合</t>
    <phoneticPr fontId="2"/>
  </si>
  <si>
    <t>石川県市町村消防団員等公務災害補償等組合</t>
    <phoneticPr fontId="2"/>
  </si>
  <si>
    <t>石川県市町議会議員等公務災害補償組合</t>
    <phoneticPr fontId="2"/>
  </si>
  <si>
    <t>手取川水防事務組合</t>
    <phoneticPr fontId="2"/>
  </si>
  <si>
    <t>石川県市町村消防賞じゅつ金組合</t>
    <rPh sb="8" eb="9">
      <t>ショウ</t>
    </rPh>
    <rPh sb="12" eb="13">
      <t>キン</t>
    </rPh>
    <phoneticPr fontId="2"/>
  </si>
  <si>
    <t>〇</t>
    <phoneticPr fontId="2"/>
  </si>
  <si>
    <t>野々市市土地開発公社</t>
    <phoneticPr fontId="2"/>
  </si>
  <si>
    <t>-</t>
    <phoneticPr fontId="2"/>
  </si>
  <si>
    <t>野々市市情報文化振興財団</t>
    <phoneticPr fontId="2"/>
  </si>
  <si>
    <t>-</t>
    <phoneticPr fontId="2"/>
  </si>
  <si>
    <t>-</t>
    <phoneticPr fontId="2"/>
  </si>
  <si>
    <t>野々市市公共施設管理事業団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</si>
</sst>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113908</c:v>
                </c:pt>
                <c:pt idx="1">
                  <c:v>42975</c:v>
                </c:pt>
                <c:pt idx="2">
                  <c:v>41235</c:v>
                </c:pt>
                <c:pt idx="3">
                  <c:v>50736</c:v>
                </c:pt>
                <c:pt idx="4">
                  <c:v>70651</c:v>
                </c:pt>
              </c:numCache>
            </c:numRef>
          </c:val>
          <c:smooth val="0"/>
        </c:ser>
        <c:dLbls>
          <c:showLegendKey val="0"/>
          <c:showVal val="0"/>
          <c:showCatName val="0"/>
          <c:showSerName val="0"/>
          <c:showPercent val="0"/>
          <c:showBubbleSize val="0"/>
        </c:dLbls>
        <c:marker val="1"/>
        <c:smooth val="0"/>
        <c:axId val="105556992"/>
        <c:axId val="105657472"/>
      </c:lineChart>
      <c:catAx>
        <c:axId val="105556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7472"/>
        <c:crosses val="autoZero"/>
        <c:auto val="1"/>
        <c:lblAlgn val="ctr"/>
        <c:lblOffset val="100"/>
        <c:tickLblSkip val="1"/>
        <c:tickMarkSkip val="1"/>
        <c:noMultiLvlLbl val="0"/>
      </c:catAx>
      <c:valAx>
        <c:axId val="105657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5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c:v>
                </c:pt>
                <c:pt idx="1">
                  <c:v>1.88</c:v>
                </c:pt>
                <c:pt idx="2">
                  <c:v>2.16</c:v>
                </c:pt>
                <c:pt idx="3">
                  <c:v>3.47</c:v>
                </c:pt>
                <c:pt idx="4">
                  <c:v>3.12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14.77</c:v>
                </c:pt>
                <c:pt idx="1">
                  <c:v>19.149999999999999</c:v>
                </c:pt>
                <c:pt idx="2">
                  <c:v>21.12</c:v>
                </c:pt>
                <c:pt idx="3">
                  <c:v>22.67</c:v>
                </c:pt>
                <c:pt idx="4">
                  <c:v>25.85</c:v>
                </c:pt>
              </c:numCache>
            </c:numRef>
          </c:val>
        </c:ser>
        <c:dLbls>
          <c:showLegendKey val="0"/>
          <c:showVal val="0"/>
          <c:showCatName val="0"/>
          <c:showSerName val="0"/>
          <c:showPercent val="0"/>
          <c:showBubbleSize val="0"/>
        </c:dLbls>
        <c:gapWidth val="250"/>
        <c:overlap val="100"/>
        <c:axId val="32340992"/>
        <c:axId val="3235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0.67</c:v>
                </c:pt>
                <c:pt idx="1">
                  <c:v>3.49</c:v>
                </c:pt>
                <c:pt idx="2">
                  <c:v>1.85</c:v>
                </c:pt>
                <c:pt idx="3">
                  <c:v>2.36</c:v>
                </c:pt>
                <c:pt idx="4">
                  <c:v>0.98</c:v>
                </c:pt>
              </c:numCache>
            </c:numRef>
          </c:val>
          <c:smooth val="0"/>
        </c:ser>
        <c:dLbls>
          <c:showLegendKey val="0"/>
          <c:showVal val="0"/>
          <c:showCatName val="0"/>
          <c:showSerName val="0"/>
          <c:showPercent val="0"/>
          <c:showBubbleSize val="0"/>
        </c:dLbls>
        <c:marker val="1"/>
        <c:smooth val="0"/>
        <c:axId val="32340992"/>
        <c:axId val="32359552"/>
      </c:lineChart>
      <c:catAx>
        <c:axId val="32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59552"/>
        <c:crosses val="autoZero"/>
        <c:auto val="1"/>
        <c:lblAlgn val="ctr"/>
        <c:lblOffset val="100"/>
        <c:tickLblSkip val="1"/>
        <c:tickMarkSkip val="1"/>
        <c:noMultiLvlLbl val="0"/>
      </c:catAx>
      <c:valAx>
        <c:axId val="323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0.06</c:v>
                </c:pt>
                <c:pt idx="4">
                  <c:v>#N/A</c:v>
                </c:pt>
                <c:pt idx="5">
                  <c:v>0.02</c:v>
                </c:pt>
                <c:pt idx="6">
                  <c:v>#N/A</c:v>
                </c:pt>
                <c:pt idx="7">
                  <c:v>0.03</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0.87</c:v>
                </c:pt>
                <c:pt idx="4">
                  <c:v>#N/A</c:v>
                </c:pt>
                <c:pt idx="5">
                  <c:v>0.66</c:v>
                </c:pt>
                <c:pt idx="6">
                  <c:v>#N/A</c:v>
                </c:pt>
                <c:pt idx="7">
                  <c:v>0.49</c:v>
                </c:pt>
                <c:pt idx="8">
                  <c:v>#N/A</c:v>
                </c:pt>
                <c:pt idx="9">
                  <c:v>0.65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0.22</c:v>
                </c:pt>
                <c:pt idx="4">
                  <c:v>#N/A</c:v>
                </c:pt>
                <c:pt idx="5">
                  <c:v>0.09</c:v>
                </c:pt>
                <c:pt idx="6">
                  <c:v>#N/A</c:v>
                </c:pt>
                <c:pt idx="7">
                  <c:v>0.21</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2.09</c:v>
                </c:pt>
                <c:pt idx="2">
                  <c:v>#N/A</c:v>
                </c:pt>
                <c:pt idx="3">
                  <c:v>1.87</c:v>
                </c:pt>
                <c:pt idx="4">
                  <c:v>#N/A</c:v>
                </c:pt>
                <c:pt idx="5">
                  <c:v>2.15</c:v>
                </c:pt>
                <c:pt idx="6">
                  <c:v>#N/A</c:v>
                </c:pt>
                <c:pt idx="7">
                  <c:v>3.47</c:v>
                </c:pt>
                <c:pt idx="8">
                  <c:v>#N/A</c:v>
                </c:pt>
                <c:pt idx="9">
                  <c:v>3.12</c:v>
                </c:pt>
              </c:numCache>
            </c:numRef>
          </c:val>
        </c:ser>
        <c:ser>
          <c:idx val="9"/>
          <c:order val="9"/>
          <c:tx>
            <c:strRef>
              <c:f>データシート!$A$36</c:f>
              <c:strCache>
                <c:ptCount val="1"/>
                <c:pt idx="0">
                  <c:v>野々市市水道事業会計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9.84</c:v>
                </c:pt>
                <c:pt idx="2">
                  <c:v>#N/A</c:v>
                </c:pt>
                <c:pt idx="3">
                  <c:v>10.38</c:v>
                </c:pt>
                <c:pt idx="4">
                  <c:v>#N/A</c:v>
                </c:pt>
                <c:pt idx="5">
                  <c:v>9.42</c:v>
                </c:pt>
                <c:pt idx="6">
                  <c:v>#N/A</c:v>
                </c:pt>
                <c:pt idx="7">
                  <c:v>9.84</c:v>
                </c:pt>
                <c:pt idx="8">
                  <c:v>#N/A</c:v>
                </c:pt>
                <c:pt idx="9">
                  <c:v>10.75</c:v>
                </c:pt>
              </c:numCache>
            </c:numRef>
          </c:val>
        </c:ser>
        <c:dLbls>
          <c:showLegendKey val="0"/>
          <c:showVal val="0"/>
          <c:showCatName val="0"/>
          <c:showSerName val="0"/>
          <c:showPercent val="0"/>
          <c:showBubbleSize val="0"/>
        </c:dLbls>
        <c:gapWidth val="150"/>
        <c:overlap val="100"/>
        <c:axId val="32167040"/>
        <c:axId val="32168576"/>
      </c:barChart>
      <c:catAx>
        <c:axId val="32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68576"/>
        <c:crosses val="autoZero"/>
        <c:auto val="1"/>
        <c:lblAlgn val="ctr"/>
        <c:lblOffset val="100"/>
        <c:tickLblSkip val="1"/>
        <c:tickMarkSkip val="1"/>
        <c:noMultiLvlLbl val="0"/>
      </c:catAx>
      <c:valAx>
        <c:axId val="3216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1817</c:v>
                </c:pt>
                <c:pt idx="5">
                  <c:v>1809</c:v>
                </c:pt>
                <c:pt idx="8">
                  <c:v>1810</c:v>
                </c:pt>
                <c:pt idx="11">
                  <c:v>1769</c:v>
                </c:pt>
                <c:pt idx="14">
                  <c:v>1817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58</c:v>
                </c:pt>
                <c:pt idx="6">
                  <c:v>58</c:v>
                </c:pt>
                <c:pt idx="9">
                  <c:v>58</c:v>
                </c:pt>
                <c:pt idx="12">
                  <c:v>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457</c:v>
                </c:pt>
                <c:pt idx="3">
                  <c:v>421</c:v>
                </c:pt>
                <c:pt idx="6">
                  <c:v>302</c:v>
                </c:pt>
                <c:pt idx="9">
                  <c:v>140</c:v>
                </c:pt>
                <c:pt idx="12">
                  <c:v>121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241</c:v>
                </c:pt>
                <c:pt idx="3">
                  <c:v>279</c:v>
                </c:pt>
                <c:pt idx="6">
                  <c:v>287</c:v>
                </c:pt>
                <c:pt idx="9">
                  <c:v>315</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1639</c:v>
                </c:pt>
                <c:pt idx="3">
                  <c:v>1715</c:v>
                </c:pt>
                <c:pt idx="6">
                  <c:v>1754</c:v>
                </c:pt>
                <c:pt idx="9">
                  <c:v>1703</c:v>
                </c:pt>
                <c:pt idx="12">
                  <c:v>1732</c:v>
                </c:pt>
              </c:numCache>
            </c:numRef>
          </c:val>
        </c:ser>
        <c:dLbls>
          <c:showLegendKey val="0"/>
          <c:showVal val="0"/>
          <c:showCatName val="0"/>
          <c:showSerName val="0"/>
          <c:showPercent val="0"/>
          <c:showBubbleSize val="0"/>
        </c:dLbls>
        <c:gapWidth val="100"/>
        <c:overlap val="100"/>
        <c:axId val="31527296"/>
        <c:axId val="3152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521</c:v>
                </c:pt>
                <c:pt idx="2">
                  <c:v>#N/A</c:v>
                </c:pt>
                <c:pt idx="3">
                  <c:v>#N/A</c:v>
                </c:pt>
                <c:pt idx="4">
                  <c:v>664</c:v>
                </c:pt>
                <c:pt idx="5">
                  <c:v>#N/A</c:v>
                </c:pt>
                <c:pt idx="6">
                  <c:v>#N/A</c:v>
                </c:pt>
                <c:pt idx="7">
                  <c:v>591</c:v>
                </c:pt>
                <c:pt idx="8">
                  <c:v>#N/A</c:v>
                </c:pt>
                <c:pt idx="9">
                  <c:v>#N/A</c:v>
                </c:pt>
                <c:pt idx="10">
                  <c:v>447</c:v>
                </c:pt>
                <c:pt idx="11">
                  <c:v>#N/A</c:v>
                </c:pt>
                <c:pt idx="12">
                  <c:v>#N/A</c:v>
                </c:pt>
                <c:pt idx="13">
                  <c:v>491</c:v>
                </c:pt>
                <c:pt idx="14">
                  <c:v>#N/A</c:v>
                </c:pt>
              </c:numCache>
            </c:numRef>
          </c:val>
          <c:smooth val="0"/>
        </c:ser>
        <c:dLbls>
          <c:showLegendKey val="0"/>
          <c:showVal val="0"/>
          <c:showCatName val="0"/>
          <c:showSerName val="0"/>
          <c:showPercent val="0"/>
          <c:showBubbleSize val="0"/>
        </c:dLbls>
        <c:marker val="1"/>
        <c:smooth val="0"/>
        <c:axId val="31527296"/>
        <c:axId val="31528832"/>
      </c:lineChart>
      <c:catAx>
        <c:axId val="315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28832"/>
        <c:crosses val="autoZero"/>
        <c:auto val="1"/>
        <c:lblAlgn val="ctr"/>
        <c:lblOffset val="100"/>
        <c:tickLblSkip val="1"/>
        <c:tickMarkSkip val="1"/>
        <c:noMultiLvlLbl val="0"/>
      </c:catAx>
      <c:valAx>
        <c:axId val="3152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18718</c:v>
                </c:pt>
                <c:pt idx="5">
                  <c:v>18718</c:v>
                </c:pt>
                <c:pt idx="8">
                  <c:v>18880</c:v>
                </c:pt>
                <c:pt idx="11">
                  <c:v>18686</c:v>
                </c:pt>
                <c:pt idx="14">
                  <c:v>19544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2897</c:v>
                </c:pt>
                <c:pt idx="5">
                  <c:v>2521</c:v>
                </c:pt>
                <c:pt idx="8">
                  <c:v>2406</c:v>
                </c:pt>
                <c:pt idx="11">
                  <c:v>2473</c:v>
                </c:pt>
                <c:pt idx="14">
                  <c:v>2638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3420</c:v>
                </c:pt>
                <c:pt idx="5">
                  <c:v>3850</c:v>
                </c:pt>
                <c:pt idx="8">
                  <c:v>4154</c:v>
                </c:pt>
                <c:pt idx="11">
                  <c:v>4414</c:v>
                </c:pt>
                <c:pt idx="14">
                  <c:v>4901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1049</c:v>
                </c:pt>
                <c:pt idx="3">
                  <c:v>1022</c:v>
                </c:pt>
                <c:pt idx="6">
                  <c:v>1133</c:v>
                </c:pt>
                <c:pt idx="9">
                  <c:v>878</c:v>
                </c:pt>
                <c:pt idx="12">
                  <c:v>857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1619</c:v>
                </c:pt>
                <c:pt idx="3">
                  <c:v>1245</c:v>
                </c:pt>
                <c:pt idx="6">
                  <c:v>984</c:v>
                </c:pt>
                <c:pt idx="9">
                  <c:v>908</c:v>
                </c:pt>
                <c:pt idx="12">
                  <c:v>1487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6252</c:v>
                </c:pt>
                <c:pt idx="3">
                  <c:v>5711</c:v>
                </c:pt>
                <c:pt idx="6">
                  <c:v>5456</c:v>
                </c:pt>
                <c:pt idx="9">
                  <c:v>5848</c:v>
                </c:pt>
                <c:pt idx="12">
                  <c:v>6220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873</c:v>
                </c:pt>
                <c:pt idx="3">
                  <c:v>815</c:v>
                </c:pt>
                <c:pt idx="6">
                  <c:v>757</c:v>
                </c:pt>
                <c:pt idx="9">
                  <c:v>699</c:v>
                </c:pt>
                <c:pt idx="12">
                  <c:v>1139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17924</c:v>
                </c:pt>
                <c:pt idx="3">
                  <c:v>17926</c:v>
                </c:pt>
                <c:pt idx="6">
                  <c:v>18091</c:v>
                </c:pt>
                <c:pt idx="9">
                  <c:v>18669</c:v>
                </c:pt>
                <c:pt idx="12">
                  <c:v>19601</c:v>
                </c:pt>
              </c:numCache>
            </c:numRef>
          </c:val>
        </c:ser>
        <c:dLbls>
          <c:showLegendKey val="0"/>
          <c:showVal val="0"/>
          <c:showCatName val="0"/>
          <c:showSerName val="0"/>
          <c:showPercent val="0"/>
          <c:showBubbleSize val="0"/>
        </c:dLbls>
        <c:gapWidth val="100"/>
        <c:overlap val="100"/>
        <c:axId val="31802880"/>
        <c:axId val="3180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2687</c:v>
                </c:pt>
                <c:pt idx="2">
                  <c:v>#N/A</c:v>
                </c:pt>
                <c:pt idx="3">
                  <c:v>#N/A</c:v>
                </c:pt>
                <c:pt idx="4">
                  <c:v>1631</c:v>
                </c:pt>
                <c:pt idx="5">
                  <c:v>#N/A</c:v>
                </c:pt>
                <c:pt idx="6">
                  <c:v>#N/A</c:v>
                </c:pt>
                <c:pt idx="7">
                  <c:v>981</c:v>
                </c:pt>
                <c:pt idx="8">
                  <c:v>#N/A</c:v>
                </c:pt>
                <c:pt idx="9">
                  <c:v>#N/A</c:v>
                </c:pt>
                <c:pt idx="10">
                  <c:v>1429</c:v>
                </c:pt>
                <c:pt idx="11">
                  <c:v>#N/A</c:v>
                </c:pt>
                <c:pt idx="12">
                  <c:v>#N/A</c:v>
                </c:pt>
                <c:pt idx="13">
                  <c:v>2220</c:v>
                </c:pt>
                <c:pt idx="14">
                  <c:v>#N/A</c:v>
                </c:pt>
              </c:numCache>
            </c:numRef>
          </c:val>
          <c:smooth val="0"/>
        </c:ser>
        <c:dLbls>
          <c:showLegendKey val="0"/>
          <c:showVal val="0"/>
          <c:showCatName val="0"/>
          <c:showSerName val="0"/>
          <c:showPercent val="0"/>
          <c:showBubbleSize val="0"/>
        </c:dLbls>
        <c:marker val="1"/>
        <c:smooth val="0"/>
        <c:axId val="31802880"/>
        <c:axId val="31804800"/>
      </c:lineChart>
      <c:catAx>
        <c:axId val="318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04800"/>
        <c:crosses val="autoZero"/>
        <c:auto val="1"/>
        <c:lblAlgn val="ctr"/>
        <c:lblOffset val="100"/>
        <c:tickLblSkip val="1"/>
        <c:tickMarkSkip val="1"/>
        <c:noMultiLvlLbl val="0"/>
      </c:catAx>
      <c:valAx>
        <c:axId val="318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51,126
50,712
13.56
18,181,401
17,770,403
316,585
10,137,635
19,601,047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年度に市制移行したことや人口の増加に伴い、財政需要は増加しているものの、市民税や固定資産税も伸びているため、類似団体平均を大きく上回る水準を保っている。</a:t>
          </a:r>
        </a:p>
        <a:p>
          <a:r>
            <a:rPr kumimoji="1" lang="ja-JP" altLang="en-US" sz="1300">
              <a:latin typeface="ＭＳ Ｐゴシック"/>
            </a:rPr>
            <a:t>　今後も引き続き、歳出の見直しや徴収強化等による税収の確保を図り、更なる財政基盤の強化に努める。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143328</xdr:rowOff>
    </xdr:to>
    <xdr:cxnSp macro="">
      <xdr:nvCxnSpPr>
        <xdr:cNvPr id="69" name="直線コネクタ 68"/>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143328</xdr:rowOff>
    </xdr:from>
    <xdr:to>
      <xdr:col>6</xdr:col>
      <xdr:colOff>0</xdr:colOff>
      <xdr:row>39</xdr:row>
      <xdr:rowOff>143328</xdr:rowOff>
    </xdr:to>
    <xdr:cxnSp macro="">
      <xdr:nvCxnSpPr>
        <xdr:cNvPr id="72" name="直線コネクタ 71"/>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108857</xdr:rowOff>
    </xdr:from>
    <xdr:to>
      <xdr:col>4</xdr:col>
      <xdr:colOff>482600</xdr:colOff>
      <xdr:row>39</xdr:row>
      <xdr:rowOff>143328</xdr:rowOff>
    </xdr:to>
    <xdr:cxnSp macro="">
      <xdr:nvCxnSpPr>
        <xdr:cNvPr id="75" name="直線コネクタ 74"/>
        <xdr:cNvCxnSpPr/>
      </xdr:nvCxnSpPr>
      <xdr:spPr>
        <a:xfrm>
          <a:off x="2336800" y="679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91622</xdr:rowOff>
    </xdr:from>
    <xdr:to>
      <xdr:col>3</xdr:col>
      <xdr:colOff>279400</xdr:colOff>
      <xdr:row>39</xdr:row>
      <xdr:rowOff>108857</xdr:rowOff>
    </xdr:to>
    <xdr:cxnSp macro="">
      <xdr:nvCxnSpPr>
        <xdr:cNvPr id="78" name="直線コネクタ 77"/>
        <xdr:cNvCxnSpPr/>
      </xdr:nvCxnSpPr>
      <xdr:spPr>
        <a:xfrm>
          <a:off x="1447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8" name="円/楕円 87"/>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89"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0" name="円/楕円 89"/>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1" name="テキスト ボックス 90"/>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92528</xdr:rowOff>
    </xdr:from>
    <xdr:to>
      <xdr:col>4</xdr:col>
      <xdr:colOff>533400</xdr:colOff>
      <xdr:row>40</xdr:row>
      <xdr:rowOff>22678</xdr:rowOff>
    </xdr:to>
    <xdr:sp macro="" textlink="">
      <xdr:nvSpPr>
        <xdr:cNvPr id="92" name="円/楕円 91"/>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32855</xdr:rowOff>
    </xdr:from>
    <xdr:ext cx="762000" cy="259045"/>
    <xdr:sp macro="" textlink="">
      <xdr:nvSpPr>
        <xdr:cNvPr id="93" name="テキスト ボックス 92"/>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58057</xdr:rowOff>
    </xdr:from>
    <xdr:to>
      <xdr:col>3</xdr:col>
      <xdr:colOff>330200</xdr:colOff>
      <xdr:row>39</xdr:row>
      <xdr:rowOff>159657</xdr:rowOff>
    </xdr:to>
    <xdr:sp macro="" textlink="">
      <xdr:nvSpPr>
        <xdr:cNvPr id="94" name="円/楕円 93"/>
        <xdr:cNvSpPr/>
      </xdr:nvSpPr>
      <xdr:spPr>
        <a:xfrm>
          <a:off x="2286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169834</xdr:rowOff>
    </xdr:from>
    <xdr:ext cx="762000" cy="259045"/>
    <xdr:sp macro="" textlink="">
      <xdr:nvSpPr>
        <xdr:cNvPr id="95" name="テキスト ボックス 94"/>
        <xdr:cNvSpPr txBox="1"/>
      </xdr:nvSpPr>
      <xdr:spPr>
        <a:xfrm>
          <a:off x="1955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96" name="円/楕円 95"/>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97" name="テキスト ボックス 96"/>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市税や地方消費税交付金が増加したことにより、前年度に引き続き比率が改善された。</a:t>
          </a:r>
        </a:p>
        <a:p>
          <a:r>
            <a:rPr kumimoji="1" lang="ja-JP" altLang="en-US" sz="1300">
              <a:latin typeface="ＭＳ Ｐゴシック"/>
            </a:rPr>
            <a:t>　しかし、人口増による児童福祉費や生活保護費などの扶助費は増加が続く見込みであり、経常収支比率の悪化を招く要因となるため、引き続き人件費の抑制など歳出のスリム化を推進し、行財政改革へ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92964</xdr:rowOff>
    </xdr:from>
    <xdr:to>
      <xdr:col>7</xdr:col>
      <xdr:colOff>152400</xdr:colOff>
      <xdr:row>60</xdr:row>
      <xdr:rowOff>146050</xdr:rowOff>
    </xdr:to>
    <xdr:cxnSp macro="">
      <xdr:nvCxnSpPr>
        <xdr:cNvPr id="130" name="直線コネクタ 129"/>
        <xdr:cNvCxnSpPr/>
      </xdr:nvCxnSpPr>
      <xdr:spPr>
        <a:xfrm flipV="1">
          <a:off x="4114800" y="103799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90424</xdr:rowOff>
    </xdr:to>
    <xdr:cxnSp macro="">
      <xdr:nvCxnSpPr>
        <xdr:cNvPr id="133" name="直線コネクタ 132"/>
        <xdr:cNvCxnSpPr/>
      </xdr:nvCxnSpPr>
      <xdr:spPr>
        <a:xfrm flipV="1">
          <a:off x="3225800" y="104330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90424</xdr:rowOff>
    </xdr:to>
    <xdr:cxnSp macro="">
      <xdr:nvCxnSpPr>
        <xdr:cNvPr id="136" name="直線コネクタ 135"/>
        <xdr:cNvCxnSpPr/>
      </xdr:nvCxnSpPr>
      <xdr:spPr>
        <a:xfrm>
          <a:off x="2336800" y="104764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18034</xdr:rowOff>
    </xdr:to>
    <xdr:cxnSp macro="">
      <xdr:nvCxnSpPr>
        <xdr:cNvPr id="139" name="直線コネクタ 138"/>
        <xdr:cNvCxnSpPr/>
      </xdr:nvCxnSpPr>
      <xdr:spPr>
        <a:xfrm>
          <a:off x="1447800" y="104282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42" name="フローチャート :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115333</xdr:rowOff>
    </xdr:from>
    <xdr:ext cx="762000" cy="259045"/>
    <xdr:sp macro="" textlink="">
      <xdr:nvSpPr>
        <xdr:cNvPr id="143" name="テキスト ボックス 142"/>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1" name="円/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3" name="円/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90424</xdr:rowOff>
    </xdr:from>
    <xdr:to>
      <xdr:col>2</xdr:col>
      <xdr:colOff>127000</xdr:colOff>
      <xdr:row>61</xdr:row>
      <xdr:rowOff>20574</xdr:rowOff>
    </xdr:to>
    <xdr:sp macro="" textlink="">
      <xdr:nvSpPr>
        <xdr:cNvPr id="157" name="円/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5351</xdr:rowOff>
    </xdr:from>
    <xdr:ext cx="762000" cy="259045"/>
    <xdr:sp macro="" textlink="">
      <xdr:nvSpPr>
        <xdr:cNvPr id="158" name="テキスト ボックス 157"/>
        <xdr:cNvSpPr txBox="1"/>
      </xdr:nvSpPr>
      <xdr:spPr>
        <a:xfrm>
          <a:off x="1066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石川県平均を下回っていることから、引き続き効率的な職員配置、事業見直しによる経費の節減や不要不急な事務事業の廃止・休止・整理統合・縮小・延伸等を行うことにより、コストの軽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79028</xdr:rowOff>
    </xdr:from>
    <xdr:to>
      <xdr:col>7</xdr:col>
      <xdr:colOff>152400</xdr:colOff>
      <xdr:row>81</xdr:row>
      <xdr:rowOff>86006</xdr:rowOff>
    </xdr:to>
    <xdr:cxnSp macro="">
      <xdr:nvCxnSpPr>
        <xdr:cNvPr id="192" name="直線コネクタ 191"/>
        <xdr:cNvCxnSpPr/>
      </xdr:nvCxnSpPr>
      <xdr:spPr>
        <a:xfrm>
          <a:off x="4114800" y="13966478"/>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79028</xdr:rowOff>
    </xdr:from>
    <xdr:to>
      <xdr:col>6</xdr:col>
      <xdr:colOff>0</xdr:colOff>
      <xdr:row>81</xdr:row>
      <xdr:rowOff>82410</xdr:rowOff>
    </xdr:to>
    <xdr:cxnSp macro="">
      <xdr:nvCxnSpPr>
        <xdr:cNvPr id="195" name="直線コネクタ 194"/>
        <xdr:cNvCxnSpPr/>
      </xdr:nvCxnSpPr>
      <xdr:spPr>
        <a:xfrm flipV="1">
          <a:off x="3225800" y="13966478"/>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82410</xdr:rowOff>
    </xdr:from>
    <xdr:to>
      <xdr:col>4</xdr:col>
      <xdr:colOff>482600</xdr:colOff>
      <xdr:row>81</xdr:row>
      <xdr:rowOff>92056</xdr:rowOff>
    </xdr:to>
    <xdr:cxnSp macro="">
      <xdr:nvCxnSpPr>
        <xdr:cNvPr id="198" name="直線コネクタ 197"/>
        <xdr:cNvCxnSpPr/>
      </xdr:nvCxnSpPr>
      <xdr:spPr>
        <a:xfrm flipV="1">
          <a:off x="2336800" y="13969860"/>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87319</xdr:rowOff>
    </xdr:from>
    <xdr:to>
      <xdr:col>3</xdr:col>
      <xdr:colOff>279400</xdr:colOff>
      <xdr:row>81</xdr:row>
      <xdr:rowOff>92056</xdr:rowOff>
    </xdr:to>
    <xdr:cxnSp macro="">
      <xdr:nvCxnSpPr>
        <xdr:cNvPr id="201" name="直線コネクタ 200"/>
        <xdr:cNvCxnSpPr/>
      </xdr:nvCxnSpPr>
      <xdr:spPr>
        <a:xfrm>
          <a:off x="1447800" y="13974769"/>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78425</xdr:rowOff>
    </xdr:from>
    <xdr:to>
      <xdr:col>2</xdr:col>
      <xdr:colOff>127000</xdr:colOff>
      <xdr:row>82</xdr:row>
      <xdr:rowOff>8575</xdr:rowOff>
    </xdr:to>
    <xdr:sp macro="" textlink="">
      <xdr:nvSpPr>
        <xdr:cNvPr id="204" name="フローチャート : 判断 203"/>
        <xdr:cNvSpPr/>
      </xdr:nvSpPr>
      <xdr:spPr>
        <a:xfrm>
          <a:off x="1397000" y="139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164802</xdr:rowOff>
    </xdr:from>
    <xdr:ext cx="762000" cy="259045"/>
    <xdr:sp macro="" textlink="">
      <xdr:nvSpPr>
        <xdr:cNvPr id="205" name="テキスト ボックス 204"/>
        <xdr:cNvSpPr txBox="1"/>
      </xdr:nvSpPr>
      <xdr:spPr>
        <a:xfrm>
          <a:off x="1066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35206</xdr:rowOff>
    </xdr:from>
    <xdr:to>
      <xdr:col>7</xdr:col>
      <xdr:colOff>203200</xdr:colOff>
      <xdr:row>81</xdr:row>
      <xdr:rowOff>136806</xdr:rowOff>
    </xdr:to>
    <xdr:sp macro="" textlink="">
      <xdr:nvSpPr>
        <xdr:cNvPr id="211" name="円/楕円 210"/>
        <xdr:cNvSpPr/>
      </xdr:nvSpPr>
      <xdr:spPr>
        <a:xfrm>
          <a:off x="4902200" y="139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127933</xdr:rowOff>
    </xdr:from>
    <xdr:ext cx="762000" cy="259045"/>
    <xdr:sp macro="" textlink="">
      <xdr:nvSpPr>
        <xdr:cNvPr id="212" name="人件費・物件費等の状況該当値テキスト"/>
        <xdr:cNvSpPr txBox="1"/>
      </xdr:nvSpPr>
      <xdr:spPr>
        <a:xfrm>
          <a:off x="5041900" y="1384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28228</xdr:rowOff>
    </xdr:from>
    <xdr:to>
      <xdr:col>6</xdr:col>
      <xdr:colOff>50800</xdr:colOff>
      <xdr:row>81</xdr:row>
      <xdr:rowOff>129828</xdr:rowOff>
    </xdr:to>
    <xdr:sp macro="" textlink="">
      <xdr:nvSpPr>
        <xdr:cNvPr id="213" name="円/楕円 212"/>
        <xdr:cNvSpPr/>
      </xdr:nvSpPr>
      <xdr:spPr>
        <a:xfrm>
          <a:off x="4064000" y="139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140005</xdr:rowOff>
    </xdr:from>
    <xdr:ext cx="736600" cy="259045"/>
    <xdr:sp macro="" textlink="">
      <xdr:nvSpPr>
        <xdr:cNvPr id="214" name="テキスト ボックス 213"/>
        <xdr:cNvSpPr txBox="1"/>
      </xdr:nvSpPr>
      <xdr:spPr>
        <a:xfrm>
          <a:off x="3733800" y="1368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31610</xdr:rowOff>
    </xdr:from>
    <xdr:to>
      <xdr:col>4</xdr:col>
      <xdr:colOff>533400</xdr:colOff>
      <xdr:row>81</xdr:row>
      <xdr:rowOff>133210</xdr:rowOff>
    </xdr:to>
    <xdr:sp macro="" textlink="">
      <xdr:nvSpPr>
        <xdr:cNvPr id="215" name="円/楕円 214"/>
        <xdr:cNvSpPr/>
      </xdr:nvSpPr>
      <xdr:spPr>
        <a:xfrm>
          <a:off x="3175000" y="139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143387</xdr:rowOff>
    </xdr:from>
    <xdr:ext cx="762000" cy="259045"/>
    <xdr:sp macro="" textlink="">
      <xdr:nvSpPr>
        <xdr:cNvPr id="216" name="テキスト ボックス 215"/>
        <xdr:cNvSpPr txBox="1"/>
      </xdr:nvSpPr>
      <xdr:spPr>
        <a:xfrm>
          <a:off x="2844800" y="136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41256</xdr:rowOff>
    </xdr:from>
    <xdr:to>
      <xdr:col>3</xdr:col>
      <xdr:colOff>330200</xdr:colOff>
      <xdr:row>81</xdr:row>
      <xdr:rowOff>142856</xdr:rowOff>
    </xdr:to>
    <xdr:sp macro="" textlink="">
      <xdr:nvSpPr>
        <xdr:cNvPr id="217" name="円/楕円 216"/>
        <xdr:cNvSpPr/>
      </xdr:nvSpPr>
      <xdr:spPr>
        <a:xfrm>
          <a:off x="2286000" y="139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153033</xdr:rowOff>
    </xdr:from>
    <xdr:ext cx="762000" cy="259045"/>
    <xdr:sp macro="" textlink="">
      <xdr:nvSpPr>
        <xdr:cNvPr id="218" name="テキスト ボックス 217"/>
        <xdr:cNvSpPr txBox="1"/>
      </xdr:nvSpPr>
      <xdr:spPr>
        <a:xfrm>
          <a:off x="1955800" y="136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36519</xdr:rowOff>
    </xdr:from>
    <xdr:to>
      <xdr:col>2</xdr:col>
      <xdr:colOff>127000</xdr:colOff>
      <xdr:row>81</xdr:row>
      <xdr:rowOff>138119</xdr:rowOff>
    </xdr:to>
    <xdr:sp macro="" textlink="">
      <xdr:nvSpPr>
        <xdr:cNvPr id="219" name="円/楕円 218"/>
        <xdr:cNvSpPr/>
      </xdr:nvSpPr>
      <xdr:spPr>
        <a:xfrm>
          <a:off x="1397000" y="13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148296</xdr:rowOff>
    </xdr:from>
    <xdr:ext cx="762000" cy="259045"/>
    <xdr:sp macro="" textlink="">
      <xdr:nvSpPr>
        <xdr:cNvPr id="220" name="テキスト ボックス 219"/>
        <xdr:cNvSpPr txBox="1"/>
      </xdr:nvSpPr>
      <xdr:spPr>
        <a:xfrm>
          <a:off x="1066800" y="1369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国準拠により給与改正を行っている。類似団体平均及び全国市平均の指数を下回ってはいるが、今後も国の給与改定の動向に注視しながら、引き続き給与の適正化に努める。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144357</xdr:rowOff>
    </xdr:to>
    <xdr:cxnSp macro="">
      <xdr:nvCxnSpPr>
        <xdr:cNvPr id="254" name="直線コネクタ 253"/>
        <xdr:cNvCxnSpPr/>
      </xdr:nvCxnSpPr>
      <xdr:spPr>
        <a:xfrm>
          <a:off x="16179800" y="146693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89</xdr:row>
      <xdr:rowOff>5504</xdr:rowOff>
    </xdr:to>
    <xdr:cxnSp macro="">
      <xdr:nvCxnSpPr>
        <xdr:cNvPr id="257" name="直線コネクタ 256"/>
        <xdr:cNvCxnSpPr/>
      </xdr:nvCxnSpPr>
      <xdr:spPr>
        <a:xfrm flipV="1">
          <a:off x="15290800" y="1466934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5504</xdr:rowOff>
    </xdr:from>
    <xdr:to>
      <xdr:col>22</xdr:col>
      <xdr:colOff>203200</xdr:colOff>
      <xdr:row>89</xdr:row>
      <xdr:rowOff>102023</xdr:rowOff>
    </xdr:to>
    <xdr:cxnSp macro="">
      <xdr:nvCxnSpPr>
        <xdr:cNvPr id="260" name="直線コネクタ 259"/>
        <xdr:cNvCxnSpPr/>
      </xdr:nvCxnSpPr>
      <xdr:spPr>
        <a:xfrm flipV="1">
          <a:off x="14401800" y="152645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102023</xdr:rowOff>
    </xdr:to>
    <xdr:cxnSp macro="">
      <xdr:nvCxnSpPr>
        <xdr:cNvPr id="263" name="直線コネクタ 262"/>
        <xdr:cNvCxnSpPr/>
      </xdr:nvCxnSpPr>
      <xdr:spPr>
        <a:xfrm>
          <a:off x="13512800" y="1473369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66" name="フローチャート : 判断 265"/>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67" name="テキスト ボックス 266"/>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3" name="円/楕円 272"/>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4"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5" name="円/楕円 274"/>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76" name="テキスト ボックス 275"/>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78" name="テキスト ボックス 277"/>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9" name="円/楕円 278"/>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163000</xdr:rowOff>
    </xdr:from>
    <xdr:ext cx="762000" cy="259045"/>
    <xdr:sp macro="" textlink="">
      <xdr:nvSpPr>
        <xdr:cNvPr id="280" name="テキスト ボックス 279"/>
        <xdr:cNvSpPr txBox="1"/>
      </xdr:nvSpPr>
      <xdr:spPr>
        <a:xfrm>
          <a:off x="14020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1" name="円/楕円 280"/>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82" name="テキスト ボックス 281"/>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及び石川県平均の数値を下回っているが、市制施行による権限移譲及び人口増に伴う事務量の増にも配慮しつつ、引き続き効率的な職員配置による定員管理の適正化や事務の効率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124460</xdr:rowOff>
    </xdr:from>
    <xdr:to>
      <xdr:col>24</xdr:col>
      <xdr:colOff>558800</xdr:colOff>
      <xdr:row>59</xdr:row>
      <xdr:rowOff>127907</xdr:rowOff>
    </xdr:to>
    <xdr:cxnSp macro="">
      <xdr:nvCxnSpPr>
        <xdr:cNvPr id="319" name="直線コネクタ 318"/>
        <xdr:cNvCxnSpPr/>
      </xdr:nvCxnSpPr>
      <xdr:spPr>
        <a:xfrm flipV="1">
          <a:off x="16179800" y="102400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127907</xdr:rowOff>
    </xdr:from>
    <xdr:to>
      <xdr:col>23</xdr:col>
      <xdr:colOff>406400</xdr:colOff>
      <xdr:row>59</xdr:row>
      <xdr:rowOff>131354</xdr:rowOff>
    </xdr:to>
    <xdr:cxnSp macro="">
      <xdr:nvCxnSpPr>
        <xdr:cNvPr id="322" name="直線コネクタ 321"/>
        <xdr:cNvCxnSpPr/>
      </xdr:nvCxnSpPr>
      <xdr:spPr>
        <a:xfrm flipV="1">
          <a:off x="15290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131354</xdr:rowOff>
    </xdr:from>
    <xdr:to>
      <xdr:col>22</xdr:col>
      <xdr:colOff>203200</xdr:colOff>
      <xdr:row>59</xdr:row>
      <xdr:rowOff>134801</xdr:rowOff>
    </xdr:to>
    <xdr:cxnSp macro="">
      <xdr:nvCxnSpPr>
        <xdr:cNvPr id="325" name="直線コネクタ 324"/>
        <xdr:cNvCxnSpPr/>
      </xdr:nvCxnSpPr>
      <xdr:spPr>
        <a:xfrm flipV="1">
          <a:off x="14401800" y="102469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134801</xdr:rowOff>
    </xdr:from>
    <xdr:to>
      <xdr:col>21</xdr:col>
      <xdr:colOff>0</xdr:colOff>
      <xdr:row>59</xdr:row>
      <xdr:rowOff>149739</xdr:rowOff>
    </xdr:to>
    <xdr:cxnSp macro="">
      <xdr:nvCxnSpPr>
        <xdr:cNvPr id="328" name="直線コネクタ 327"/>
        <xdr:cNvCxnSpPr/>
      </xdr:nvCxnSpPr>
      <xdr:spPr>
        <a:xfrm flipV="1">
          <a:off x="13512800" y="1025035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1" name="フローチャート : 判断 330"/>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2" name="テキスト ボックス 331"/>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8" name="円/楕円 337"/>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9"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77107</xdr:rowOff>
    </xdr:from>
    <xdr:to>
      <xdr:col>23</xdr:col>
      <xdr:colOff>457200</xdr:colOff>
      <xdr:row>60</xdr:row>
      <xdr:rowOff>7257</xdr:rowOff>
    </xdr:to>
    <xdr:sp macro="" textlink="">
      <xdr:nvSpPr>
        <xdr:cNvPr id="340" name="円/楕円 339"/>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17434</xdr:rowOff>
    </xdr:from>
    <xdr:ext cx="736600" cy="259045"/>
    <xdr:sp macro="" textlink="">
      <xdr:nvSpPr>
        <xdr:cNvPr id="341" name="テキスト ボックス 340"/>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80554</xdr:rowOff>
    </xdr:from>
    <xdr:to>
      <xdr:col>22</xdr:col>
      <xdr:colOff>254000</xdr:colOff>
      <xdr:row>60</xdr:row>
      <xdr:rowOff>10704</xdr:rowOff>
    </xdr:to>
    <xdr:sp macro="" textlink="">
      <xdr:nvSpPr>
        <xdr:cNvPr id="342" name="円/楕円 341"/>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20881</xdr:rowOff>
    </xdr:from>
    <xdr:ext cx="762000" cy="259045"/>
    <xdr:sp macro="" textlink="">
      <xdr:nvSpPr>
        <xdr:cNvPr id="343" name="テキスト ボックス 342"/>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84001</xdr:rowOff>
    </xdr:from>
    <xdr:to>
      <xdr:col>21</xdr:col>
      <xdr:colOff>50800</xdr:colOff>
      <xdr:row>60</xdr:row>
      <xdr:rowOff>14151</xdr:rowOff>
    </xdr:to>
    <xdr:sp macro="" textlink="">
      <xdr:nvSpPr>
        <xdr:cNvPr id="344" name="円/楕円 343"/>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24328</xdr:rowOff>
    </xdr:from>
    <xdr:ext cx="762000" cy="259045"/>
    <xdr:sp macro="" textlink="">
      <xdr:nvSpPr>
        <xdr:cNvPr id="345" name="テキスト ボックス 344"/>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98939</xdr:rowOff>
    </xdr:from>
    <xdr:to>
      <xdr:col>19</xdr:col>
      <xdr:colOff>533400</xdr:colOff>
      <xdr:row>60</xdr:row>
      <xdr:rowOff>29089</xdr:rowOff>
    </xdr:to>
    <xdr:sp macro="" textlink="">
      <xdr:nvSpPr>
        <xdr:cNvPr id="346" name="円/楕円 345"/>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39266</xdr:rowOff>
    </xdr:from>
    <xdr:ext cx="762000" cy="259045"/>
    <xdr:sp macro="" textlink="">
      <xdr:nvSpPr>
        <xdr:cNvPr id="347" name="テキスト ボックス 346"/>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整備事業や一部事務組合清掃事業等の既往債の償還が進んだことにより、実質公債費は年々改善している。また、類似団体平均、全国平均及び石川県平均の数値を下回っていることからも公債費負担の健全度を確保していると言える。</a:t>
          </a:r>
        </a:p>
        <a:p>
          <a:r>
            <a:rPr kumimoji="1" lang="ja-JP" altLang="en-US" sz="1300">
              <a:latin typeface="ＭＳ Ｐゴシック"/>
            </a:rPr>
            <a:t>　引き続き関係する公営企業や一部事務組合の公債費の状況に注視しつつ普通会計における建設地方債の新規発行の抑制、交付税措置のある有利な地方債の活用により公債費負担の更なる改善に努める。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99378</xdr:rowOff>
    </xdr:to>
    <xdr:cxnSp macro="">
      <xdr:nvCxnSpPr>
        <xdr:cNvPr id="377" name="直線コネクタ 376"/>
        <xdr:cNvCxnSpPr/>
      </xdr:nvCxnSpPr>
      <xdr:spPr>
        <a:xfrm flipV="1">
          <a:off x="16179800" y="67376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129540</xdr:rowOff>
    </xdr:to>
    <xdr:cxnSp macro="">
      <xdr:nvCxnSpPr>
        <xdr:cNvPr id="380" name="直線コネクタ 379"/>
        <xdr:cNvCxnSpPr/>
      </xdr:nvCxnSpPr>
      <xdr:spPr>
        <a:xfrm flipV="1">
          <a:off x="15290800" y="67859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39</xdr:row>
      <xdr:rowOff>159703</xdr:rowOff>
    </xdr:to>
    <xdr:cxnSp macro="">
      <xdr:nvCxnSpPr>
        <xdr:cNvPr id="383" name="直線コネクタ 382"/>
        <xdr:cNvCxnSpPr/>
      </xdr:nvCxnSpPr>
      <xdr:spPr>
        <a:xfrm flipV="1">
          <a:off x="14401800" y="68160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159703</xdr:rowOff>
    </xdr:from>
    <xdr:to>
      <xdr:col>21</xdr:col>
      <xdr:colOff>0</xdr:colOff>
      <xdr:row>40</xdr:row>
      <xdr:rowOff>18415</xdr:rowOff>
    </xdr:to>
    <xdr:cxnSp macro="">
      <xdr:nvCxnSpPr>
        <xdr:cNvPr id="386" name="直線コネクタ 385"/>
        <xdr:cNvCxnSpPr/>
      </xdr:nvCxnSpPr>
      <xdr:spPr>
        <a:xfrm flipV="1">
          <a:off x="13512800" y="68462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9" name="フローチャート : 判断 388"/>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90" name="テキスト ボックス 389"/>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6" name="円/楕円 395"/>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7"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8" name="円/楕円 397"/>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9" name="テキスト ボックス 398"/>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0" name="円/楕円 399"/>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1" name="テキスト ボックス 40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108903</xdr:rowOff>
    </xdr:from>
    <xdr:to>
      <xdr:col>21</xdr:col>
      <xdr:colOff>50800</xdr:colOff>
      <xdr:row>40</xdr:row>
      <xdr:rowOff>39053</xdr:rowOff>
    </xdr:to>
    <xdr:sp macro="" textlink="">
      <xdr:nvSpPr>
        <xdr:cNvPr id="402" name="円/楕円 401"/>
        <xdr:cNvSpPr/>
      </xdr:nvSpPr>
      <xdr:spPr>
        <a:xfrm>
          <a:off x="14351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49230</xdr:rowOff>
    </xdr:from>
    <xdr:ext cx="762000" cy="259045"/>
    <xdr:sp macro="" textlink="">
      <xdr:nvSpPr>
        <xdr:cNvPr id="403" name="テキスト ボックス 402"/>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4" name="円/楕円 403"/>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5" name="テキスト ボックス 404"/>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PFI</a:t>
          </a:r>
          <a:r>
            <a:rPr kumimoji="1" lang="ja-JP" altLang="en-US" sz="1300">
              <a:latin typeface="ＭＳ Ｐゴシック"/>
            </a:rPr>
            <a:t>事業である小学校給食センター施設整備の建設割賦金が債務負担支出予定額として追加されたことや、一部事務組合の新最終処分場および消防署改築等の建設事業債の新規発行により、平成</a:t>
          </a:r>
          <a:r>
            <a:rPr kumimoji="1" lang="en-US" altLang="ja-JP" sz="1300">
              <a:latin typeface="ＭＳ Ｐゴシック"/>
            </a:rPr>
            <a:t>26</a:t>
          </a:r>
          <a:r>
            <a:rPr kumimoji="1" lang="ja-JP" altLang="en-US" sz="1300">
              <a:latin typeface="ＭＳ Ｐゴシック"/>
            </a:rPr>
            <a:t>年度の将来負担比率は、前年度と比べると</a:t>
          </a:r>
          <a:r>
            <a:rPr kumimoji="1" lang="en-US" altLang="ja-JP" sz="1300">
              <a:latin typeface="ＭＳ Ｐゴシック"/>
            </a:rPr>
            <a:t>9.4</a:t>
          </a:r>
          <a:r>
            <a:rPr kumimoji="1" lang="ja-JP" altLang="en-US" sz="1300">
              <a:latin typeface="ＭＳ Ｐゴシック"/>
            </a:rPr>
            <a:t>ポイントの悪化となった。</a:t>
          </a:r>
        </a:p>
        <a:p>
          <a:r>
            <a:rPr kumimoji="1" lang="ja-JP" altLang="en-US" sz="1300">
              <a:latin typeface="ＭＳ Ｐゴシック"/>
            </a:rPr>
            <a:t>　今後も多額の起債を伴う事業により比率が上昇することが考えられるため、これまで以上に行財政運営の合理化、効率化を図り、将来負担の抑制に努める。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98933</xdr:rowOff>
    </xdr:from>
    <xdr:to>
      <xdr:col>24</xdr:col>
      <xdr:colOff>558800</xdr:colOff>
      <xdr:row>15</xdr:row>
      <xdr:rowOff>155639</xdr:rowOff>
    </xdr:to>
    <xdr:cxnSp macro="">
      <xdr:nvCxnSpPr>
        <xdr:cNvPr id="435" name="直線コネクタ 434"/>
        <xdr:cNvCxnSpPr/>
      </xdr:nvCxnSpPr>
      <xdr:spPr>
        <a:xfrm>
          <a:off x="16179800" y="2670683"/>
          <a:ext cx="8382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15</xdr:row>
      <xdr:rowOff>98933</xdr:rowOff>
    </xdr:to>
    <xdr:cxnSp macro="">
      <xdr:nvCxnSpPr>
        <xdr:cNvPr id="438" name="直線コネクタ 437"/>
        <xdr:cNvCxnSpPr/>
      </xdr:nvCxnSpPr>
      <xdr:spPr>
        <a:xfrm>
          <a:off x="15290800" y="264172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69977</xdr:rowOff>
    </xdr:from>
    <xdr:to>
      <xdr:col>22</xdr:col>
      <xdr:colOff>203200</xdr:colOff>
      <xdr:row>15</xdr:row>
      <xdr:rowOff>121253</xdr:rowOff>
    </xdr:to>
    <xdr:cxnSp macro="">
      <xdr:nvCxnSpPr>
        <xdr:cNvPr id="441" name="直線コネクタ 440"/>
        <xdr:cNvCxnSpPr/>
      </xdr:nvCxnSpPr>
      <xdr:spPr>
        <a:xfrm flipV="1">
          <a:off x="14401800" y="2641727"/>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121253</xdr:rowOff>
    </xdr:from>
    <xdr:to>
      <xdr:col>21</xdr:col>
      <xdr:colOff>0</xdr:colOff>
      <xdr:row>16</xdr:row>
      <xdr:rowOff>34258</xdr:rowOff>
    </xdr:to>
    <xdr:cxnSp macro="">
      <xdr:nvCxnSpPr>
        <xdr:cNvPr id="444" name="直線コネクタ 443"/>
        <xdr:cNvCxnSpPr/>
      </xdr:nvCxnSpPr>
      <xdr:spPr>
        <a:xfrm flipV="1">
          <a:off x="13512800" y="269300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7" name="フローチャート : 判断 446"/>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16622</xdr:rowOff>
    </xdr:from>
    <xdr:ext cx="762000" cy="259045"/>
    <xdr:sp macro="" textlink="">
      <xdr:nvSpPr>
        <xdr:cNvPr id="448" name="テキスト ボックス 447"/>
        <xdr:cNvSpPr txBox="1"/>
      </xdr:nvSpPr>
      <xdr:spPr>
        <a:xfrm>
          <a:off x="13131800" y="293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104839</xdr:rowOff>
    </xdr:from>
    <xdr:to>
      <xdr:col>24</xdr:col>
      <xdr:colOff>609600</xdr:colOff>
      <xdr:row>16</xdr:row>
      <xdr:rowOff>34989</xdr:rowOff>
    </xdr:to>
    <xdr:sp macro="" textlink="">
      <xdr:nvSpPr>
        <xdr:cNvPr id="454" name="円/楕円 453"/>
        <xdr:cNvSpPr/>
      </xdr:nvSpPr>
      <xdr:spPr>
        <a:xfrm>
          <a:off x="16967200" y="2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121366</xdr:rowOff>
    </xdr:from>
    <xdr:ext cx="762000" cy="259045"/>
    <xdr:sp macro="" textlink="">
      <xdr:nvSpPr>
        <xdr:cNvPr id="455" name="将来負担の状況該当値テキスト"/>
        <xdr:cNvSpPr txBox="1"/>
      </xdr:nvSpPr>
      <xdr:spPr>
        <a:xfrm>
          <a:off x="17106900" y="25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48133</xdr:rowOff>
    </xdr:from>
    <xdr:to>
      <xdr:col>23</xdr:col>
      <xdr:colOff>457200</xdr:colOff>
      <xdr:row>15</xdr:row>
      <xdr:rowOff>149733</xdr:rowOff>
    </xdr:to>
    <xdr:sp macro="" textlink="">
      <xdr:nvSpPr>
        <xdr:cNvPr id="456" name="円/楕円 455"/>
        <xdr:cNvSpPr/>
      </xdr:nvSpPr>
      <xdr:spPr>
        <a:xfrm>
          <a:off x="16129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7" name="テキスト ボックス 456"/>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19177</xdr:rowOff>
    </xdr:from>
    <xdr:to>
      <xdr:col>22</xdr:col>
      <xdr:colOff>254000</xdr:colOff>
      <xdr:row>15</xdr:row>
      <xdr:rowOff>120777</xdr:rowOff>
    </xdr:to>
    <xdr:sp macro="" textlink="">
      <xdr:nvSpPr>
        <xdr:cNvPr id="458" name="円/楕円 457"/>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130954</xdr:rowOff>
    </xdr:from>
    <xdr:ext cx="762000" cy="259045"/>
    <xdr:sp macro="" textlink="">
      <xdr:nvSpPr>
        <xdr:cNvPr id="459" name="テキスト ボックス 458"/>
        <xdr:cNvSpPr txBox="1"/>
      </xdr:nvSpPr>
      <xdr:spPr>
        <a:xfrm>
          <a:off x="14909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70453</xdr:rowOff>
    </xdr:from>
    <xdr:to>
      <xdr:col>21</xdr:col>
      <xdr:colOff>50800</xdr:colOff>
      <xdr:row>16</xdr:row>
      <xdr:rowOff>603</xdr:rowOff>
    </xdr:to>
    <xdr:sp macro="" textlink="">
      <xdr:nvSpPr>
        <xdr:cNvPr id="460" name="円/楕円 459"/>
        <xdr:cNvSpPr/>
      </xdr:nvSpPr>
      <xdr:spPr>
        <a:xfrm>
          <a:off x="14351000" y="26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10780</xdr:rowOff>
    </xdr:from>
    <xdr:ext cx="762000" cy="259045"/>
    <xdr:sp macro="" textlink="">
      <xdr:nvSpPr>
        <xdr:cNvPr id="461" name="テキスト ボックス 460"/>
        <xdr:cNvSpPr txBox="1"/>
      </xdr:nvSpPr>
      <xdr:spPr>
        <a:xfrm>
          <a:off x="14020800" y="24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154908</xdr:rowOff>
    </xdr:from>
    <xdr:to>
      <xdr:col>19</xdr:col>
      <xdr:colOff>533400</xdr:colOff>
      <xdr:row>16</xdr:row>
      <xdr:rowOff>85058</xdr:rowOff>
    </xdr:to>
    <xdr:sp macro="" textlink="">
      <xdr:nvSpPr>
        <xdr:cNvPr id="462" name="円/楕円 461"/>
        <xdr:cNvSpPr/>
      </xdr:nvSpPr>
      <xdr:spPr>
        <a:xfrm>
          <a:off x="13462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95235</xdr:rowOff>
    </xdr:from>
    <xdr:ext cx="762000" cy="259045"/>
    <xdr:sp macro="" textlink="">
      <xdr:nvSpPr>
        <xdr:cNvPr id="463" name="テキスト ボックス 462"/>
        <xdr:cNvSpPr txBox="1"/>
      </xdr:nvSpPr>
      <xdr:spPr>
        <a:xfrm>
          <a:off x="13131800" y="24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石川県野々市市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51,126
50,712
13.56
18,181,401
17,770,403
316,585
10,137,635
19,601,047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類似団体平均と比較すると、人件費に係る経常収支比率は低くなっているが、これはゴミ処理業務や消防業務を一部事務組合で行っていることによるものである。</a:t>
          </a:r>
          <a:endParaRPr kumimoji="1" lang="en-US" altLang="ja-JP" sz="1300">
            <a:latin typeface="ＭＳ Ｐゴシック"/>
          </a:endParaRPr>
        </a:p>
        <a:p>
          <a:r>
            <a:rPr kumimoji="1" lang="ja-JP" altLang="en-US" sz="1300">
              <a:latin typeface="ＭＳ Ｐゴシック"/>
            </a:rPr>
            <a:t>　しかしながら、それら人件費に準ずる費用を考慮しても類似団体平均を下回っているところであり、今後も効率的な職員配置により更なる人件費の抑制に努める。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111760</xdr:rowOff>
    </xdr:to>
    <xdr:cxnSp macro="">
      <xdr:nvCxnSpPr>
        <xdr:cNvPr id="64" name="直線コネクタ 63"/>
        <xdr:cNvCxnSpPr/>
      </xdr:nvCxnSpPr>
      <xdr:spPr>
        <a:xfrm>
          <a:off x="3987800" y="591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127000</xdr:rowOff>
    </xdr:to>
    <xdr:cxnSp macro="">
      <xdr:nvCxnSpPr>
        <xdr:cNvPr id="67" name="直線コネクタ 66"/>
        <xdr:cNvCxnSpPr/>
      </xdr:nvCxnSpPr>
      <xdr:spPr>
        <a:xfrm flipV="1">
          <a:off x="3098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157480</xdr:rowOff>
    </xdr:to>
    <xdr:cxnSp macro="">
      <xdr:nvCxnSpPr>
        <xdr:cNvPr id="70" name="直線コネクタ 69"/>
        <xdr:cNvCxnSpPr/>
      </xdr:nvCxnSpPr>
      <xdr:spPr>
        <a:xfrm flipV="1">
          <a:off x="2209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34</xdr:row>
      <xdr:rowOff>157480</xdr:rowOff>
    </xdr:to>
    <xdr:cxnSp macro="">
      <xdr:nvCxnSpPr>
        <xdr:cNvPr id="73" name="直線コネクタ 72"/>
        <xdr:cNvCxnSpPr/>
      </xdr:nvCxnSpPr>
      <xdr:spPr>
        <a:xfrm>
          <a:off x="1320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60960</xdr:rowOff>
    </xdr:from>
    <xdr:to>
      <xdr:col>7</xdr:col>
      <xdr:colOff>66675</xdr:colOff>
      <xdr:row>34</xdr:row>
      <xdr:rowOff>162560</xdr:rowOff>
    </xdr:to>
    <xdr:sp macro="" textlink="">
      <xdr:nvSpPr>
        <xdr:cNvPr id="83" name="円/楕円 82"/>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77487</xdr:rowOff>
    </xdr:from>
    <xdr:ext cx="762000" cy="259045"/>
    <xdr:sp macro="" textlink="">
      <xdr:nvSpPr>
        <xdr:cNvPr id="84"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5" name="円/楕円 84"/>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6" name="テキスト ボックス 85"/>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7" name="円/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88" name="テキスト ボックス 87"/>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89" name="円/楕円 88"/>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0" name="テキスト ボックス 89"/>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83820</xdr:rowOff>
    </xdr:from>
    <xdr:to>
      <xdr:col>1</xdr:col>
      <xdr:colOff>676275</xdr:colOff>
      <xdr:row>35</xdr:row>
      <xdr:rowOff>13970</xdr:rowOff>
    </xdr:to>
    <xdr:sp macro="" textlink="">
      <xdr:nvSpPr>
        <xdr:cNvPr id="91" name="円/楕円 90"/>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24147</xdr:rowOff>
    </xdr:from>
    <xdr:ext cx="762000" cy="259045"/>
    <xdr:sp macro="" textlink="">
      <xdr:nvSpPr>
        <xdr:cNvPr id="92" name="テキスト ボックス 91"/>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物件費に係る経常収支比率は、類似団体平均、全国平均及び石川県平均を上回っている。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年度においては、予防接種や給食センター運営業務の委託料が増加したことにより、平成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0.4</a:t>
          </a:r>
          <a:r>
            <a:rPr kumimoji="1" lang="ja-JP" altLang="en-US" sz="1300">
              <a:latin typeface="ＭＳ Ｐゴシック"/>
            </a:rPr>
            <a:t>ポイント悪化した。今後は事務事業の見直し等によりさらなるコストの軽減に努める。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130810</xdr:rowOff>
    </xdr:to>
    <xdr:cxnSp macro="">
      <xdr:nvCxnSpPr>
        <xdr:cNvPr id="125" name="直線コネクタ 124"/>
        <xdr:cNvCxnSpPr/>
      </xdr:nvCxnSpPr>
      <xdr:spPr>
        <a:xfrm>
          <a:off x="15671800" y="3014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100330</xdr:rowOff>
    </xdr:to>
    <xdr:cxnSp macro="">
      <xdr:nvCxnSpPr>
        <xdr:cNvPr id="128" name="直線コネクタ 127"/>
        <xdr:cNvCxnSpPr/>
      </xdr:nvCxnSpPr>
      <xdr:spPr>
        <a:xfrm>
          <a:off x="14782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31750</xdr:rowOff>
    </xdr:to>
    <xdr:cxnSp macro="">
      <xdr:nvCxnSpPr>
        <xdr:cNvPr id="131" name="直線コネクタ 130"/>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31750</xdr:rowOff>
    </xdr:to>
    <xdr:cxnSp macro="">
      <xdr:nvCxnSpPr>
        <xdr:cNvPr id="134" name="直線コネクタ 133"/>
        <xdr:cNvCxnSpPr/>
      </xdr:nvCxnSpPr>
      <xdr:spPr>
        <a:xfrm>
          <a:off x="13004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37" name="フローチャート :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69867</xdr:rowOff>
    </xdr:from>
    <xdr:ext cx="762000" cy="259045"/>
    <xdr:sp macro="" textlink="">
      <xdr:nvSpPr>
        <xdr:cNvPr id="138" name="テキスト ボックス 137"/>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2" name="円/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市制施行に伴い生活保護費や児童扶養手当の支給が開始されたことや、年少人口の増加に伴う児童福祉費の増加などにより、類似団体平均を上回っており、今後も増加が見込まれることから、他経費の歳出抑制により経常収支比率全体の改善に努め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43180</xdr:rowOff>
    </xdr:from>
    <xdr:to>
      <xdr:col>7</xdr:col>
      <xdr:colOff>15875</xdr:colOff>
      <xdr:row>56</xdr:row>
      <xdr:rowOff>73660</xdr:rowOff>
    </xdr:to>
    <xdr:cxnSp macro="">
      <xdr:nvCxnSpPr>
        <xdr:cNvPr id="186" name="直線コネクタ 185"/>
        <xdr:cNvCxnSpPr/>
      </xdr:nvCxnSpPr>
      <xdr:spPr>
        <a:xfrm flipV="1">
          <a:off x="3987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73660</xdr:rowOff>
    </xdr:from>
    <xdr:to>
      <xdr:col>5</xdr:col>
      <xdr:colOff>549275</xdr:colOff>
      <xdr:row>56</xdr:row>
      <xdr:rowOff>73660</xdr:rowOff>
    </xdr:to>
    <xdr:cxnSp macro="">
      <xdr:nvCxnSpPr>
        <xdr:cNvPr id="189" name="直線コネクタ 188"/>
        <xdr:cNvCxnSpPr/>
      </xdr:nvCxnSpPr>
      <xdr:spPr>
        <a:xfrm>
          <a:off x="3098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85090</xdr:rowOff>
    </xdr:from>
    <xdr:to>
      <xdr:col>4</xdr:col>
      <xdr:colOff>346075</xdr:colOff>
      <xdr:row>56</xdr:row>
      <xdr:rowOff>73660</xdr:rowOff>
    </xdr:to>
    <xdr:cxnSp macro="">
      <xdr:nvCxnSpPr>
        <xdr:cNvPr id="192" name="直線コネクタ 191"/>
        <xdr:cNvCxnSpPr/>
      </xdr:nvCxnSpPr>
      <xdr:spPr>
        <a:xfrm>
          <a:off x="2209800" y="9514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85090</xdr:rowOff>
    </xdr:to>
    <xdr:cxnSp macro="">
      <xdr:nvCxnSpPr>
        <xdr:cNvPr id="195" name="直線コネクタ 194"/>
        <xdr:cNvCxnSpPr/>
      </xdr:nvCxnSpPr>
      <xdr:spPr>
        <a:xfrm>
          <a:off x="1320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198" name="フローチャート :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163830</xdr:rowOff>
    </xdr:from>
    <xdr:to>
      <xdr:col>7</xdr:col>
      <xdr:colOff>66675</xdr:colOff>
      <xdr:row>56</xdr:row>
      <xdr:rowOff>93980</xdr:rowOff>
    </xdr:to>
    <xdr:sp macro="" textlink="">
      <xdr:nvSpPr>
        <xdr:cNvPr id="205" name="円/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135907</xdr:rowOff>
    </xdr:from>
    <xdr:ext cx="762000" cy="259045"/>
    <xdr:sp macro="" textlink="">
      <xdr:nvSpPr>
        <xdr:cNvPr id="206"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22860</xdr:rowOff>
    </xdr:from>
    <xdr:to>
      <xdr:col>5</xdr:col>
      <xdr:colOff>600075</xdr:colOff>
      <xdr:row>56</xdr:row>
      <xdr:rowOff>124460</xdr:rowOff>
    </xdr:to>
    <xdr:sp macro="" textlink="">
      <xdr:nvSpPr>
        <xdr:cNvPr id="207" name="円/楕円 206"/>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109237</xdr:rowOff>
    </xdr:from>
    <xdr:ext cx="736600" cy="259045"/>
    <xdr:sp macro="" textlink="">
      <xdr:nvSpPr>
        <xdr:cNvPr id="208" name="テキスト ボックス 207"/>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22860</xdr:rowOff>
    </xdr:from>
    <xdr:to>
      <xdr:col>4</xdr:col>
      <xdr:colOff>396875</xdr:colOff>
      <xdr:row>56</xdr:row>
      <xdr:rowOff>124460</xdr:rowOff>
    </xdr:to>
    <xdr:sp macro="" textlink="">
      <xdr:nvSpPr>
        <xdr:cNvPr id="209" name="円/楕円 208"/>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109237</xdr:rowOff>
    </xdr:from>
    <xdr:ext cx="762000" cy="259045"/>
    <xdr:sp macro="" textlink="">
      <xdr:nvSpPr>
        <xdr:cNvPr id="210" name="テキスト ボックス 209"/>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34290</xdr:rowOff>
    </xdr:from>
    <xdr:to>
      <xdr:col>3</xdr:col>
      <xdr:colOff>193675</xdr:colOff>
      <xdr:row>55</xdr:row>
      <xdr:rowOff>135890</xdr:rowOff>
    </xdr:to>
    <xdr:sp macro="" textlink="">
      <xdr:nvSpPr>
        <xdr:cNvPr id="211" name="円/楕円 210"/>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120667</xdr:rowOff>
    </xdr:from>
    <xdr:ext cx="762000" cy="259045"/>
    <xdr:sp macro="" textlink="">
      <xdr:nvSpPr>
        <xdr:cNvPr id="212" name="テキスト ボックス 211"/>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a:t>
          </a:r>
          <a:r>
            <a:rPr kumimoji="1" lang="en-US" altLang="ja-JP" sz="1300">
              <a:latin typeface="ＭＳ Ｐゴシック"/>
            </a:rPr>
            <a:t>12.3</a:t>
          </a:r>
          <a:r>
            <a:rPr kumimoji="1" lang="ja-JP" altLang="en-US" sz="1300">
              <a:latin typeface="ＭＳ Ｐゴシック"/>
            </a:rPr>
            <a:t>％となっており類似団体平均を下回っている。今後とも各特別会計において使用料収入や税収入を確保するなど、繰出金の抑制に努める。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35560</xdr:rowOff>
    </xdr:to>
    <xdr:cxnSp macro="">
      <xdr:nvCxnSpPr>
        <xdr:cNvPr id="247" name="直線コネクタ 246"/>
        <xdr:cNvCxnSpPr/>
      </xdr:nvCxnSpPr>
      <xdr:spPr>
        <a:xfrm>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168910</xdr:rowOff>
    </xdr:to>
    <xdr:cxnSp macro="">
      <xdr:nvCxnSpPr>
        <xdr:cNvPr id="250" name="直線コネクタ 249"/>
        <xdr:cNvCxnSpPr/>
      </xdr:nvCxnSpPr>
      <xdr:spPr>
        <a:xfrm>
          <a:off x="14782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161290</xdr:rowOff>
    </xdr:to>
    <xdr:cxnSp macro="">
      <xdr:nvCxnSpPr>
        <xdr:cNvPr id="253" name="直線コネクタ 252"/>
        <xdr:cNvCxnSpPr/>
      </xdr:nvCxnSpPr>
      <xdr:spPr>
        <a:xfrm>
          <a:off x="13893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8" name="円/楕円 267"/>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9" name="テキスト ボックス 268"/>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補助費等に係る経常収支比率は、一部事務組合の清掃事業既往債の償還や消防署建設に係る負担金の減などにより、平成</a:t>
          </a:r>
          <a:r>
            <a:rPr kumimoji="1" lang="en-US" altLang="ja-JP" sz="1200">
              <a:latin typeface="ＭＳ Ｐゴシック"/>
            </a:rPr>
            <a:t>25</a:t>
          </a:r>
          <a:r>
            <a:rPr kumimoji="1" lang="ja-JP" altLang="en-US" sz="1200">
              <a:latin typeface="ＭＳ Ｐゴシック"/>
            </a:rPr>
            <a:t>年度以降改善されている。</a:t>
          </a:r>
        </a:p>
        <a:p>
          <a:r>
            <a:rPr kumimoji="1" lang="ja-JP" altLang="en-US" sz="1200">
              <a:latin typeface="ＭＳ Ｐゴシック"/>
            </a:rPr>
            <a:t>　今後は、一部事務組合の運営に注視しつつ、また各種補助団体へ交付している補助金について、不適当と認められる補助金については見直しや廃止を求める等補助金の適正化に努める。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122428</xdr:rowOff>
    </xdr:to>
    <xdr:cxnSp macro="">
      <xdr:nvCxnSpPr>
        <xdr:cNvPr id="305" name="直線コネクタ 304"/>
        <xdr:cNvCxnSpPr/>
      </xdr:nvCxnSpPr>
      <xdr:spPr>
        <a:xfrm flipV="1">
          <a:off x="15671800" y="62077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46990</xdr:rowOff>
    </xdr:to>
    <xdr:cxnSp macro="">
      <xdr:nvCxnSpPr>
        <xdr:cNvPr id="308" name="直線コネクタ 307"/>
        <xdr:cNvCxnSpPr/>
      </xdr:nvCxnSpPr>
      <xdr:spPr>
        <a:xfrm flipV="1">
          <a:off x="14782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69850</xdr:rowOff>
    </xdr:to>
    <xdr:cxnSp macro="">
      <xdr:nvCxnSpPr>
        <xdr:cNvPr id="311" name="直線コネクタ 310"/>
        <xdr:cNvCxnSpPr/>
      </xdr:nvCxnSpPr>
      <xdr:spPr>
        <a:xfrm flipV="1">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101854</xdr:rowOff>
    </xdr:to>
    <xdr:cxnSp macro="">
      <xdr:nvCxnSpPr>
        <xdr:cNvPr id="314" name="直線コネクタ 313"/>
        <xdr:cNvCxnSpPr/>
      </xdr:nvCxnSpPr>
      <xdr:spPr>
        <a:xfrm flipV="1">
          <a:off x="13004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7" name="フローチャート :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4" name="円/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25"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6" name="円/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7" name="テキスト ボックス 326"/>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2" name="円/楕円 331"/>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3" name="テキスト ボックス 332"/>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公債費に係る経常収支比率は、類似団体平均、全国平均及び石川県平均を下回っているものの、今後も高止まりする見込みであり予断を許さない状況である。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143002</xdr:rowOff>
    </xdr:to>
    <xdr:cxnSp macro="">
      <xdr:nvCxnSpPr>
        <xdr:cNvPr id="363" name="直線コネクタ 362"/>
        <xdr:cNvCxnSpPr/>
      </xdr:nvCxnSpPr>
      <xdr:spPr>
        <a:xfrm>
          <a:off x="3987800" y="1334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8128</xdr:rowOff>
    </xdr:to>
    <xdr:cxnSp macro="">
      <xdr:nvCxnSpPr>
        <xdr:cNvPr id="366" name="直線コネクタ 365"/>
        <xdr:cNvCxnSpPr/>
      </xdr:nvCxnSpPr>
      <xdr:spPr>
        <a:xfrm flipV="1">
          <a:off x="3098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8128</xdr:rowOff>
    </xdr:to>
    <xdr:cxnSp macro="">
      <xdr:nvCxnSpPr>
        <xdr:cNvPr id="369" name="直線コネクタ 368"/>
        <xdr:cNvCxnSpPr/>
      </xdr:nvCxnSpPr>
      <xdr:spPr>
        <a:xfrm>
          <a:off x="2209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3556</xdr:rowOff>
    </xdr:to>
    <xdr:cxnSp macro="">
      <xdr:nvCxnSpPr>
        <xdr:cNvPr id="372" name="直線コネクタ 371"/>
        <xdr:cNvCxnSpPr/>
      </xdr:nvCxnSpPr>
      <xdr:spPr>
        <a:xfrm>
          <a:off x="1320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5" name="フローチャート :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76" name="テキスト ボックス 37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2" name="円/楕円 381"/>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83"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4" name="円/楕円 383"/>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5" name="テキスト ボックス 384"/>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6" name="円/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7" name="テキスト ボックス 386"/>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8" name="円/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9" name="テキスト ボックス 388"/>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0" name="円/楕円 38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1" name="テキスト ボックス 390"/>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公債費以外の経常収支比率は、補助費等に係る経常収支比率が改善されたことから、類似団体平均を下回っている。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66040</xdr:rowOff>
    </xdr:to>
    <xdr:cxnSp macro="">
      <xdr:nvCxnSpPr>
        <xdr:cNvPr id="424" name="直線コネクタ 423"/>
        <xdr:cNvCxnSpPr/>
      </xdr:nvCxnSpPr>
      <xdr:spPr>
        <a:xfrm flipV="1">
          <a:off x="15671800" y="12882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66040</xdr:rowOff>
    </xdr:from>
    <xdr:to>
      <xdr:col>22</xdr:col>
      <xdr:colOff>565150</xdr:colOff>
      <xdr:row>75</xdr:row>
      <xdr:rowOff>127000</xdr:rowOff>
    </xdr:to>
    <xdr:cxnSp macro="">
      <xdr:nvCxnSpPr>
        <xdr:cNvPr id="427" name="直線コネクタ 426"/>
        <xdr:cNvCxnSpPr/>
      </xdr:nvCxnSpPr>
      <xdr:spPr>
        <a:xfrm flipV="1">
          <a:off x="14782800" y="12924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127000</xdr:rowOff>
    </xdr:to>
    <xdr:cxnSp macro="">
      <xdr:nvCxnSpPr>
        <xdr:cNvPr id="430" name="直線コネクタ 429"/>
        <xdr:cNvCxnSpPr/>
      </xdr:nvCxnSpPr>
      <xdr:spPr>
        <a:xfrm>
          <a:off x="13893800" y="12932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73660</xdr:rowOff>
    </xdr:to>
    <xdr:cxnSp macro="">
      <xdr:nvCxnSpPr>
        <xdr:cNvPr id="433" name="直線コネクタ 432"/>
        <xdr:cNvCxnSpPr/>
      </xdr:nvCxnSpPr>
      <xdr:spPr>
        <a:xfrm>
          <a:off x="13004800" y="12905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36" name="フローチャート :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37" name="テキスト ボックス 43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3" name="円/楕円 442"/>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44"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xdr:rowOff>
    </xdr:from>
    <xdr:to>
      <xdr:col>22</xdr:col>
      <xdr:colOff>615950</xdr:colOff>
      <xdr:row>75</xdr:row>
      <xdr:rowOff>116840</xdr:rowOff>
    </xdr:to>
    <xdr:sp macro="" textlink="">
      <xdr:nvSpPr>
        <xdr:cNvPr id="445" name="円/楕円 444"/>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127017</xdr:rowOff>
    </xdr:from>
    <xdr:ext cx="736600" cy="259045"/>
    <xdr:sp macro="" textlink="">
      <xdr:nvSpPr>
        <xdr:cNvPr id="446" name="テキスト ボックス 445"/>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47" name="円/楕円 446"/>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162577</xdr:rowOff>
    </xdr:from>
    <xdr:ext cx="762000" cy="259045"/>
    <xdr:sp macro="" textlink="">
      <xdr:nvSpPr>
        <xdr:cNvPr id="448" name="テキスト ボックス 447"/>
        <xdr:cNvSpPr txBox="1"/>
      </xdr:nvSpPr>
      <xdr:spPr>
        <a:xfrm>
          <a:off x="14401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9" name="円/楕円 448"/>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0" name="テキスト ボックス 449"/>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1" name="円/楕円 450"/>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2" name="テキスト ボックス 451"/>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石川県野々市市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36485</xdr:rowOff>
    </xdr:from>
    <xdr:to>
      <xdr:col>4</xdr:col>
      <xdr:colOff>1117600</xdr:colOff>
      <xdr:row>19</xdr:row>
      <xdr:rowOff>87251</xdr:rowOff>
    </xdr:to>
    <xdr:cxnSp macro="">
      <xdr:nvCxnSpPr>
        <xdr:cNvPr id="52" name="直線コネクタ 51"/>
        <xdr:cNvCxnSpPr/>
      </xdr:nvCxnSpPr>
      <xdr:spPr bwMode="auto">
        <a:xfrm>
          <a:off x="5003800" y="3341660"/>
          <a:ext cx="647700" cy="5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163064</xdr:rowOff>
    </xdr:from>
    <xdr:to>
      <xdr:col>4</xdr:col>
      <xdr:colOff>469900</xdr:colOff>
      <xdr:row>19</xdr:row>
      <xdr:rowOff>36485</xdr:rowOff>
    </xdr:to>
    <xdr:cxnSp macro="">
      <xdr:nvCxnSpPr>
        <xdr:cNvPr id="55" name="直線コネクタ 54"/>
        <xdr:cNvCxnSpPr/>
      </xdr:nvCxnSpPr>
      <xdr:spPr bwMode="auto">
        <a:xfrm>
          <a:off x="4305300" y="3296789"/>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160386</xdr:rowOff>
    </xdr:from>
    <xdr:to>
      <xdr:col>3</xdr:col>
      <xdr:colOff>904875</xdr:colOff>
      <xdr:row>18</xdr:row>
      <xdr:rowOff>163064</xdr:rowOff>
    </xdr:to>
    <xdr:cxnSp macro="">
      <xdr:nvCxnSpPr>
        <xdr:cNvPr id="58" name="直線コネクタ 57"/>
        <xdr:cNvCxnSpPr/>
      </xdr:nvCxnSpPr>
      <xdr:spPr bwMode="auto">
        <a:xfrm>
          <a:off x="3606800" y="3294111"/>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150736</xdr:rowOff>
    </xdr:from>
    <xdr:to>
      <xdr:col>3</xdr:col>
      <xdr:colOff>206375</xdr:colOff>
      <xdr:row>18</xdr:row>
      <xdr:rowOff>160386</xdr:rowOff>
    </xdr:to>
    <xdr:cxnSp macro="">
      <xdr:nvCxnSpPr>
        <xdr:cNvPr id="61" name="直線コネクタ 60"/>
        <xdr:cNvCxnSpPr/>
      </xdr:nvCxnSpPr>
      <xdr:spPr bwMode="auto">
        <a:xfrm>
          <a:off x="2908300" y="3284461"/>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86596</xdr:rowOff>
    </xdr:from>
    <xdr:to>
      <xdr:col>2</xdr:col>
      <xdr:colOff>692150</xdr:colOff>
      <xdr:row>18</xdr:row>
      <xdr:rowOff>16746</xdr:rowOff>
    </xdr:to>
    <xdr:sp macro="" textlink="">
      <xdr:nvSpPr>
        <xdr:cNvPr id="64" name="フローチャート : 判断 63"/>
        <xdr:cNvSpPr/>
      </xdr:nvSpPr>
      <xdr:spPr bwMode="auto">
        <a:xfrm>
          <a:off x="2857500" y="3048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26923</xdr:rowOff>
    </xdr:from>
    <xdr:ext cx="762000" cy="259045"/>
    <xdr:sp macro="" textlink="">
      <xdr:nvSpPr>
        <xdr:cNvPr id="65" name="テキスト ボックス 64"/>
        <xdr:cNvSpPr txBox="1"/>
      </xdr:nvSpPr>
      <xdr:spPr>
        <a:xfrm>
          <a:off x="2527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36451</xdr:rowOff>
    </xdr:from>
    <xdr:to>
      <xdr:col>5</xdr:col>
      <xdr:colOff>34925</xdr:colOff>
      <xdr:row>19</xdr:row>
      <xdr:rowOff>138051</xdr:rowOff>
    </xdr:to>
    <xdr:sp macro="" textlink="">
      <xdr:nvSpPr>
        <xdr:cNvPr id="71" name="円/楕円 70"/>
        <xdr:cNvSpPr/>
      </xdr:nvSpPr>
      <xdr:spPr bwMode="auto">
        <a:xfrm>
          <a:off x="5600700" y="334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8528</xdr:rowOff>
    </xdr:from>
    <xdr:ext cx="762000" cy="259045"/>
    <xdr:sp macro="" textlink="">
      <xdr:nvSpPr>
        <xdr:cNvPr id="72" name="人口1人当たり決算額の推移該当値テキスト130"/>
        <xdr:cNvSpPr txBox="1"/>
      </xdr:nvSpPr>
      <xdr:spPr>
        <a:xfrm>
          <a:off x="5740400" y="331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157135</xdr:rowOff>
    </xdr:from>
    <xdr:to>
      <xdr:col>4</xdr:col>
      <xdr:colOff>520700</xdr:colOff>
      <xdr:row>19</xdr:row>
      <xdr:rowOff>87285</xdr:rowOff>
    </xdr:to>
    <xdr:sp macro="" textlink="">
      <xdr:nvSpPr>
        <xdr:cNvPr id="73" name="円/楕円 72"/>
        <xdr:cNvSpPr/>
      </xdr:nvSpPr>
      <xdr:spPr bwMode="auto">
        <a:xfrm>
          <a:off x="4953000" y="329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72062</xdr:rowOff>
    </xdr:from>
    <xdr:ext cx="736600" cy="259045"/>
    <xdr:sp macro="" textlink="">
      <xdr:nvSpPr>
        <xdr:cNvPr id="74" name="テキスト ボックス 73"/>
        <xdr:cNvSpPr txBox="1"/>
      </xdr:nvSpPr>
      <xdr:spPr>
        <a:xfrm>
          <a:off x="4622800" y="337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112264</xdr:rowOff>
    </xdr:from>
    <xdr:to>
      <xdr:col>3</xdr:col>
      <xdr:colOff>955675</xdr:colOff>
      <xdr:row>19</xdr:row>
      <xdr:rowOff>42414</xdr:rowOff>
    </xdr:to>
    <xdr:sp macro="" textlink="">
      <xdr:nvSpPr>
        <xdr:cNvPr id="75" name="円/楕円 74"/>
        <xdr:cNvSpPr/>
      </xdr:nvSpPr>
      <xdr:spPr bwMode="auto">
        <a:xfrm>
          <a:off x="4254500" y="324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27191</xdr:rowOff>
    </xdr:from>
    <xdr:ext cx="762000" cy="259045"/>
    <xdr:sp macro="" textlink="">
      <xdr:nvSpPr>
        <xdr:cNvPr id="76" name="テキスト ボックス 75"/>
        <xdr:cNvSpPr txBox="1"/>
      </xdr:nvSpPr>
      <xdr:spPr>
        <a:xfrm>
          <a:off x="3924300" y="33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109587</xdr:rowOff>
    </xdr:from>
    <xdr:to>
      <xdr:col>3</xdr:col>
      <xdr:colOff>257175</xdr:colOff>
      <xdr:row>19</xdr:row>
      <xdr:rowOff>39736</xdr:rowOff>
    </xdr:to>
    <xdr:sp macro="" textlink="">
      <xdr:nvSpPr>
        <xdr:cNvPr id="77" name="円/楕円 76"/>
        <xdr:cNvSpPr/>
      </xdr:nvSpPr>
      <xdr:spPr bwMode="auto">
        <a:xfrm>
          <a:off x="3556000" y="32433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24513</xdr:rowOff>
    </xdr:from>
    <xdr:ext cx="762000" cy="259045"/>
    <xdr:sp macro="" textlink="">
      <xdr:nvSpPr>
        <xdr:cNvPr id="78" name="テキスト ボックス 77"/>
        <xdr:cNvSpPr txBox="1"/>
      </xdr:nvSpPr>
      <xdr:spPr>
        <a:xfrm>
          <a:off x="3225800" y="33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99936</xdr:rowOff>
    </xdr:from>
    <xdr:to>
      <xdr:col>2</xdr:col>
      <xdr:colOff>692150</xdr:colOff>
      <xdr:row>19</xdr:row>
      <xdr:rowOff>30087</xdr:rowOff>
    </xdr:to>
    <xdr:sp macro="" textlink="">
      <xdr:nvSpPr>
        <xdr:cNvPr id="79" name="円/楕円 78"/>
        <xdr:cNvSpPr/>
      </xdr:nvSpPr>
      <xdr:spPr bwMode="auto">
        <a:xfrm>
          <a:off x="2857500" y="32336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14863</xdr:rowOff>
    </xdr:from>
    <xdr:ext cx="762000" cy="259045"/>
    <xdr:sp macro="" textlink="">
      <xdr:nvSpPr>
        <xdr:cNvPr id="80" name="テキスト ボックス 79"/>
        <xdr:cNvSpPr txBox="1"/>
      </xdr:nvSpPr>
      <xdr:spPr>
        <a:xfrm>
          <a:off x="2527300" y="332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39542</xdr:rowOff>
    </xdr:from>
    <xdr:to>
      <xdr:col>4</xdr:col>
      <xdr:colOff>1117600</xdr:colOff>
      <xdr:row>36</xdr:row>
      <xdr:rowOff>53353</xdr:rowOff>
    </xdr:to>
    <xdr:cxnSp macro="">
      <xdr:nvCxnSpPr>
        <xdr:cNvPr id="113" name="直線コネクタ 112"/>
        <xdr:cNvCxnSpPr/>
      </xdr:nvCxnSpPr>
      <xdr:spPr bwMode="auto">
        <a:xfrm flipV="1">
          <a:off x="5003800" y="6992792"/>
          <a:ext cx="6477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339236</xdr:rowOff>
    </xdr:from>
    <xdr:to>
      <xdr:col>4</xdr:col>
      <xdr:colOff>469900</xdr:colOff>
      <xdr:row>36</xdr:row>
      <xdr:rowOff>53353</xdr:rowOff>
    </xdr:to>
    <xdr:cxnSp macro="">
      <xdr:nvCxnSpPr>
        <xdr:cNvPr id="116" name="直線コネクタ 115"/>
        <xdr:cNvCxnSpPr/>
      </xdr:nvCxnSpPr>
      <xdr:spPr bwMode="auto">
        <a:xfrm>
          <a:off x="4305300" y="6949586"/>
          <a:ext cx="698500" cy="5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303060</xdr:rowOff>
    </xdr:from>
    <xdr:to>
      <xdr:col>3</xdr:col>
      <xdr:colOff>904875</xdr:colOff>
      <xdr:row>35</xdr:row>
      <xdr:rowOff>339236</xdr:rowOff>
    </xdr:to>
    <xdr:cxnSp macro="">
      <xdr:nvCxnSpPr>
        <xdr:cNvPr id="119" name="直線コネクタ 118"/>
        <xdr:cNvCxnSpPr/>
      </xdr:nvCxnSpPr>
      <xdr:spPr bwMode="auto">
        <a:xfrm>
          <a:off x="3606800" y="6913410"/>
          <a:ext cx="698500" cy="36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303060</xdr:rowOff>
    </xdr:from>
    <xdr:to>
      <xdr:col>3</xdr:col>
      <xdr:colOff>206375</xdr:colOff>
      <xdr:row>36</xdr:row>
      <xdr:rowOff>10757</xdr:rowOff>
    </xdr:to>
    <xdr:cxnSp macro="">
      <xdr:nvCxnSpPr>
        <xdr:cNvPr id="122" name="直線コネクタ 121"/>
        <xdr:cNvCxnSpPr/>
      </xdr:nvCxnSpPr>
      <xdr:spPr bwMode="auto">
        <a:xfrm flipV="1">
          <a:off x="2908300" y="6913410"/>
          <a:ext cx="698500" cy="5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246289</xdr:rowOff>
    </xdr:from>
    <xdr:ext cx="762000" cy="259045"/>
    <xdr:sp macro="" textlink="">
      <xdr:nvSpPr>
        <xdr:cNvPr id="126" name="テキスト ボックス 125"/>
        <xdr:cNvSpPr txBox="1"/>
      </xdr:nvSpPr>
      <xdr:spPr>
        <a:xfrm>
          <a:off x="25273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331642</xdr:rowOff>
    </xdr:from>
    <xdr:to>
      <xdr:col>5</xdr:col>
      <xdr:colOff>34925</xdr:colOff>
      <xdr:row>36</xdr:row>
      <xdr:rowOff>90342</xdr:rowOff>
    </xdr:to>
    <xdr:sp macro="" textlink="">
      <xdr:nvSpPr>
        <xdr:cNvPr id="132" name="円/楕円 131"/>
        <xdr:cNvSpPr/>
      </xdr:nvSpPr>
      <xdr:spPr bwMode="auto">
        <a:xfrm>
          <a:off x="5600700" y="694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303719</xdr:rowOff>
    </xdr:from>
    <xdr:ext cx="762000" cy="259045"/>
    <xdr:sp macro="" textlink="">
      <xdr:nvSpPr>
        <xdr:cNvPr id="133" name="人口1人当たり決算額の推移該当値テキスト445"/>
        <xdr:cNvSpPr txBox="1"/>
      </xdr:nvSpPr>
      <xdr:spPr>
        <a:xfrm>
          <a:off x="5740400" y="69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2553</xdr:rowOff>
    </xdr:from>
    <xdr:to>
      <xdr:col>4</xdr:col>
      <xdr:colOff>520700</xdr:colOff>
      <xdr:row>36</xdr:row>
      <xdr:rowOff>104153</xdr:rowOff>
    </xdr:to>
    <xdr:sp macro="" textlink="">
      <xdr:nvSpPr>
        <xdr:cNvPr id="134" name="円/楕円 133"/>
        <xdr:cNvSpPr/>
      </xdr:nvSpPr>
      <xdr:spPr bwMode="auto">
        <a:xfrm>
          <a:off x="4953000" y="695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88930</xdr:rowOff>
    </xdr:from>
    <xdr:ext cx="736600" cy="259045"/>
    <xdr:sp macro="" textlink="">
      <xdr:nvSpPr>
        <xdr:cNvPr id="135" name="テキスト ボックス 134"/>
        <xdr:cNvSpPr txBox="1"/>
      </xdr:nvSpPr>
      <xdr:spPr>
        <a:xfrm>
          <a:off x="4622800" y="704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288436</xdr:rowOff>
    </xdr:from>
    <xdr:to>
      <xdr:col>3</xdr:col>
      <xdr:colOff>955675</xdr:colOff>
      <xdr:row>36</xdr:row>
      <xdr:rowOff>47136</xdr:rowOff>
    </xdr:to>
    <xdr:sp macro="" textlink="">
      <xdr:nvSpPr>
        <xdr:cNvPr id="136" name="円/楕円 135"/>
        <xdr:cNvSpPr/>
      </xdr:nvSpPr>
      <xdr:spPr bwMode="auto">
        <a:xfrm>
          <a:off x="4254500" y="689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31913</xdr:rowOff>
    </xdr:from>
    <xdr:ext cx="762000" cy="259045"/>
    <xdr:sp macro="" textlink="">
      <xdr:nvSpPr>
        <xdr:cNvPr id="137" name="テキスト ボックス 136"/>
        <xdr:cNvSpPr txBox="1"/>
      </xdr:nvSpPr>
      <xdr:spPr>
        <a:xfrm>
          <a:off x="3924300" y="698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252260</xdr:rowOff>
    </xdr:from>
    <xdr:to>
      <xdr:col>3</xdr:col>
      <xdr:colOff>257175</xdr:colOff>
      <xdr:row>36</xdr:row>
      <xdr:rowOff>10960</xdr:rowOff>
    </xdr:to>
    <xdr:sp macro="" textlink="">
      <xdr:nvSpPr>
        <xdr:cNvPr id="138" name="円/楕円 137"/>
        <xdr:cNvSpPr/>
      </xdr:nvSpPr>
      <xdr:spPr bwMode="auto">
        <a:xfrm>
          <a:off x="3556000" y="686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338637</xdr:rowOff>
    </xdr:from>
    <xdr:ext cx="762000" cy="259045"/>
    <xdr:sp macro="" textlink="">
      <xdr:nvSpPr>
        <xdr:cNvPr id="139" name="テキスト ボックス 138"/>
        <xdr:cNvSpPr txBox="1"/>
      </xdr:nvSpPr>
      <xdr:spPr>
        <a:xfrm>
          <a:off x="3225800" y="69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302857</xdr:rowOff>
    </xdr:from>
    <xdr:to>
      <xdr:col>2</xdr:col>
      <xdr:colOff>692150</xdr:colOff>
      <xdr:row>36</xdr:row>
      <xdr:rowOff>61557</xdr:rowOff>
    </xdr:to>
    <xdr:sp macro="" textlink="">
      <xdr:nvSpPr>
        <xdr:cNvPr id="140" name="円/楕円 139"/>
        <xdr:cNvSpPr/>
      </xdr:nvSpPr>
      <xdr:spPr bwMode="auto">
        <a:xfrm>
          <a:off x="2857500" y="691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46334</xdr:rowOff>
    </xdr:from>
    <xdr:ext cx="762000" cy="259045"/>
    <xdr:sp macro="" textlink="">
      <xdr:nvSpPr>
        <xdr:cNvPr id="141" name="テキスト ボックス 140"/>
        <xdr:cNvSpPr txBox="1"/>
      </xdr:nvSpPr>
      <xdr:spPr>
        <a:xfrm>
          <a:off x="25273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財政調整基金残高は、適切な財源の確保と歳出の精査により、取崩しを回避するとともに、決算剰余金を中心に積立を行っている。</a:t>
          </a:r>
        </a:p>
        <a:p>
          <a:r>
            <a:rPr kumimoji="1" lang="ja-JP" altLang="en-US" sz="1400">
              <a:latin typeface="ＭＳ ゴシック" pitchFamily="49" charset="-128"/>
              <a:ea typeface="ＭＳ ゴシック" pitchFamily="49" charset="-128"/>
            </a:rPr>
            <a:t>　今後も、事業の見直し・統廃合など歳出の合理化等行財政改革を推進し、健全な行財政運営に努めていく。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年度も、すべての会計において黒字となっている。特に水道事業会計については、標準財政規模比も高く安定した経営状態といえる。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組合等分は、一部事務組合の清掃事業既往債の償還が進行したことにより、平成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年度から減少しているが、下水道事業の繰出金増に伴い、公営企業分は年々増加している。また、債務負担行為に基づく支出額では、小学校給食センター施設整備事業（</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）の建設割賦金が平成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年度より新たに発生したことにより増加した。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年度は、小学校給食センター施設整備事業（</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の建設割賦金が新たに追加されたことにより、債務負担行為に基づく支出予定額分が増加した。また、組合等負担等見込額も、一部事務組合の新最終処分場や消防署改築を始めとした建設事業債の新規発行により増加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V19" workbookViewId="0">
      <selection activeCell="AY9" sqref="AY9:BM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18181401</v>
      </c>
      <c r="BO4" s="349"/>
      <c r="BP4" s="349"/>
      <c r="BQ4" s="349"/>
      <c r="BR4" s="349"/>
      <c r="BS4" s="349"/>
      <c r="BT4" s="349"/>
      <c r="BU4" s="350"/>
      <c r="BV4" s="348">
        <v>16507360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17770403</v>
      </c>
      <c r="BO5" s="386"/>
      <c r="BP5" s="386"/>
      <c r="BQ5" s="386"/>
      <c r="BR5" s="386"/>
      <c r="BS5" s="386"/>
      <c r="BT5" s="386"/>
      <c r="BU5" s="387"/>
      <c r="BV5" s="385">
        <v>15997371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410998</v>
      </c>
      <c r="BO6" s="386"/>
      <c r="BP6" s="386"/>
      <c r="BQ6" s="386"/>
      <c r="BR6" s="386"/>
      <c r="BS6" s="386"/>
      <c r="BT6" s="386"/>
      <c r="BU6" s="387"/>
      <c r="BV6" s="385">
        <v>509989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94413</v>
      </c>
      <c r="BO7" s="386"/>
      <c r="BP7" s="386"/>
      <c r="BQ7" s="386"/>
      <c r="BR7" s="386"/>
      <c r="BS7" s="386"/>
      <c r="BT7" s="386"/>
      <c r="BU7" s="387"/>
      <c r="BV7" s="385">
        <v>156877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10137635</v>
      </c>
      <c r="CU7" s="386"/>
      <c r="CV7" s="386"/>
      <c r="CW7" s="386"/>
      <c r="CX7" s="386"/>
      <c r="CY7" s="386"/>
      <c r="CZ7" s="386"/>
      <c r="DA7" s="387"/>
      <c r="DB7" s="385">
        <v>10166517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316585</v>
      </c>
      <c r="BO8" s="386"/>
      <c r="BP8" s="386"/>
      <c r="BQ8" s="386"/>
      <c r="BR8" s="386"/>
      <c r="BS8" s="386"/>
      <c r="BT8" s="386"/>
      <c r="BU8" s="387"/>
      <c r="BV8" s="385">
        <v>353112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51885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-36527</v>
      </c>
      <c r="BO9" s="386"/>
      <c r="BP9" s="386"/>
      <c r="BQ9" s="386"/>
      <c r="BR9" s="386"/>
      <c r="BS9" s="386"/>
      <c r="BT9" s="386"/>
      <c r="BU9" s="387"/>
      <c r="BV9" s="385">
        <v>139333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47977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136139</v>
      </c>
      <c r="BO10" s="386"/>
      <c r="BP10" s="386"/>
      <c r="BQ10" s="386"/>
      <c r="BR10" s="386"/>
      <c r="BS10" s="386"/>
      <c r="BT10" s="386"/>
      <c r="BU10" s="387"/>
      <c r="BV10" s="385">
        <v>100590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51126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50712</v>
      </c>
      <c r="S13" s="467"/>
      <c r="T13" s="467"/>
      <c r="U13" s="467"/>
      <c r="V13" s="468"/>
      <c r="W13" s="401" t="s">
        <v>123</v>
      </c>
      <c r="X13" s="402"/>
      <c r="Y13" s="402"/>
      <c r="Z13" s="402"/>
      <c r="AA13" s="402"/>
      <c r="AB13" s="392"/>
      <c r="AC13" s="436">
        <v>273</v>
      </c>
      <c r="AD13" s="437"/>
      <c r="AE13" s="437"/>
      <c r="AF13" s="437"/>
      <c r="AG13" s="476"/>
      <c r="AH13" s="436">
        <v>314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99612</v>
      </c>
      <c r="BO13" s="386"/>
      <c r="BP13" s="386"/>
      <c r="BQ13" s="386"/>
      <c r="BR13" s="386"/>
      <c r="BS13" s="386"/>
      <c r="BT13" s="386"/>
      <c r="BU13" s="387"/>
      <c r="BV13" s="385">
        <v>239923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50487</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25.8</v>
      </c>
      <c r="CU14" s="481"/>
      <c r="CV14" s="481"/>
      <c r="CW14" s="481"/>
      <c r="CX14" s="481"/>
      <c r="CY14" s="481"/>
      <c r="CZ14" s="481"/>
      <c r="DA14" s="482"/>
      <c r="DB14" s="480">
        <v>16.399999999999999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50109</v>
      </c>
      <c r="S15" s="467"/>
      <c r="T15" s="467"/>
      <c r="U15" s="467"/>
      <c r="V15" s="468"/>
      <c r="W15" s="401" t="s">
        <v>130</v>
      </c>
      <c r="X15" s="402"/>
      <c r="Y15" s="402"/>
      <c r="Z15" s="402"/>
      <c r="AA15" s="402"/>
      <c r="AB15" s="392"/>
      <c r="AC15" s="436">
        <v>6802</v>
      </c>
      <c r="AD15" s="437"/>
      <c r="AE15" s="437"/>
      <c r="AF15" s="437"/>
      <c r="AG15" s="476"/>
      <c r="AH15" s="436">
        <v>6511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6044175</v>
      </c>
      <c r="BO15" s="349"/>
      <c r="BP15" s="349"/>
      <c r="BQ15" s="349"/>
      <c r="BR15" s="349"/>
      <c r="BS15" s="349"/>
      <c r="BT15" s="349"/>
      <c r="BU15" s="350"/>
      <c r="BV15" s="348">
        <v>5867234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27.4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7494087</v>
      </c>
      <c r="BO16" s="386"/>
      <c r="BP16" s="386"/>
      <c r="BQ16" s="386"/>
      <c r="BR16" s="386"/>
      <c r="BS16" s="386"/>
      <c r="BT16" s="386"/>
      <c r="BU16" s="387"/>
      <c r="BV16" s="385">
        <v>7402367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17718</v>
      </c>
      <c r="AD17" s="437"/>
      <c r="AE17" s="437"/>
      <c r="AF17" s="437"/>
      <c r="AG17" s="476"/>
      <c r="AH17" s="436">
        <v>16521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7792470</v>
      </c>
      <c r="BO17" s="386"/>
      <c r="BP17" s="386"/>
      <c r="BQ17" s="386"/>
      <c r="BR17" s="386"/>
      <c r="BS17" s="386"/>
      <c r="BT17" s="386"/>
      <c r="BU17" s="387"/>
      <c r="BV17" s="385">
        <v>7631565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13.56</v>
      </c>
      <c r="M18" s="498"/>
      <c r="N18" s="498"/>
      <c r="O18" s="498"/>
      <c r="P18" s="498"/>
      <c r="Q18" s="498"/>
      <c r="R18" s="499"/>
      <c r="S18" s="499"/>
      <c r="T18" s="499"/>
      <c r="U18" s="499"/>
      <c r="V18" s="500"/>
      <c r="W18" s="403"/>
      <c r="X18" s="404"/>
      <c r="Y18" s="404"/>
      <c r="Z18" s="404"/>
      <c r="AA18" s="404"/>
      <c r="AB18" s="395"/>
      <c r="AC18" s="501">
        <v>71.5</v>
      </c>
      <c r="AD18" s="502"/>
      <c r="AE18" s="502"/>
      <c r="AF18" s="502"/>
      <c r="AG18" s="503"/>
      <c r="AH18" s="501">
        <v>69.599999999999994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9003531</v>
      </c>
      <c r="BO18" s="386"/>
      <c r="BP18" s="386"/>
      <c r="BQ18" s="386"/>
      <c r="BR18" s="386"/>
      <c r="BS18" s="386"/>
      <c r="BT18" s="386"/>
      <c r="BU18" s="387"/>
      <c r="BV18" s="385">
        <v>8998612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11304369</v>
      </c>
      <c r="BO19" s="386"/>
      <c r="BP19" s="386"/>
      <c r="BQ19" s="386"/>
      <c r="BR19" s="386"/>
      <c r="BS19" s="386"/>
      <c r="BT19" s="386"/>
      <c r="BU19" s="387"/>
      <c r="BV19" s="385">
        <v>11174750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23024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19601047</v>
      </c>
      <c r="BO23" s="386"/>
      <c r="BP23" s="386"/>
      <c r="BQ23" s="386"/>
      <c r="BR23" s="386"/>
      <c r="BS23" s="386"/>
      <c r="BT23" s="386"/>
      <c r="BU23" s="387"/>
      <c r="BV23" s="385">
        <v>18668819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8800</v>
      </c>
      <c r="R24" s="437"/>
      <c r="S24" s="437"/>
      <c r="T24" s="437"/>
      <c r="U24" s="437"/>
      <c r="V24" s="476"/>
      <c r="W24" s="531"/>
      <c r="X24" s="519"/>
      <c r="Y24" s="520"/>
      <c r="Z24" s="435" t="s">
        <v>154</v>
      </c>
      <c r="AA24" s="415"/>
      <c r="AB24" s="415"/>
      <c r="AC24" s="415"/>
      <c r="AD24" s="415"/>
      <c r="AE24" s="415"/>
      <c r="AF24" s="415"/>
      <c r="AG24" s="416"/>
      <c r="AH24" s="436">
        <v>288</v>
      </c>
      <c r="AI24" s="437"/>
      <c r="AJ24" s="437"/>
      <c r="AK24" s="437"/>
      <c r="AL24" s="476"/>
      <c r="AM24" s="436">
        <v>844992</v>
      </c>
      <c r="AN24" s="437"/>
      <c r="AO24" s="437"/>
      <c r="AP24" s="437"/>
      <c r="AQ24" s="437"/>
      <c r="AR24" s="476"/>
      <c r="AS24" s="436">
        <v>2934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12751115</v>
      </c>
      <c r="BO24" s="386"/>
      <c r="BP24" s="386"/>
      <c r="BQ24" s="386"/>
      <c r="BR24" s="386"/>
      <c r="BS24" s="386"/>
      <c r="BT24" s="386"/>
      <c r="BU24" s="387"/>
      <c r="BV24" s="385">
        <v>12766825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12272642</v>
      </c>
      <c r="BO25" s="349"/>
      <c r="BP25" s="349"/>
      <c r="BQ25" s="349"/>
      <c r="BR25" s="349"/>
      <c r="BS25" s="349"/>
      <c r="BT25" s="349"/>
      <c r="BU25" s="350"/>
      <c r="BV25" s="348">
        <v>4884575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6590</v>
      </c>
      <c r="R26" s="437"/>
      <c r="S26" s="437"/>
      <c r="T26" s="437"/>
      <c r="U26" s="437"/>
      <c r="V26" s="476"/>
      <c r="W26" s="531"/>
      <c r="X26" s="519"/>
      <c r="Y26" s="520"/>
      <c r="Z26" s="435" t="s">
        <v>160</v>
      </c>
      <c r="AA26" s="541"/>
      <c r="AB26" s="541"/>
      <c r="AC26" s="541"/>
      <c r="AD26" s="541"/>
      <c r="AE26" s="541"/>
      <c r="AF26" s="541"/>
      <c r="AG26" s="542"/>
      <c r="AH26" s="436">
        <v>5</v>
      </c>
      <c r="AI26" s="437"/>
      <c r="AJ26" s="437"/>
      <c r="AK26" s="437"/>
      <c r="AL26" s="476"/>
      <c r="AM26" s="436">
        <v>12095</v>
      </c>
      <c r="AN26" s="437"/>
      <c r="AO26" s="437"/>
      <c r="AP26" s="437"/>
      <c r="AQ26" s="437"/>
      <c r="AR26" s="476"/>
      <c r="AS26" s="436">
        <v>2419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4800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458180</v>
      </c>
      <c r="BO27" s="555"/>
      <c r="BP27" s="555"/>
      <c r="BQ27" s="555"/>
      <c r="BR27" s="555"/>
      <c r="BS27" s="555"/>
      <c r="BT27" s="555"/>
      <c r="BU27" s="556"/>
      <c r="BV27" s="554">
        <v>508180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4000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2620978</v>
      </c>
      <c r="BO28" s="349"/>
      <c r="BP28" s="349"/>
      <c r="BQ28" s="349"/>
      <c r="BR28" s="349"/>
      <c r="BS28" s="349"/>
      <c r="BT28" s="349"/>
      <c r="BU28" s="350"/>
      <c r="BV28" s="348">
        <v>2304839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3800</v>
      </c>
      <c r="R29" s="437"/>
      <c r="S29" s="437"/>
      <c r="T29" s="437"/>
      <c r="U29" s="437"/>
      <c r="V29" s="476"/>
      <c r="W29" s="532"/>
      <c r="X29" s="533"/>
      <c r="Y29" s="534"/>
      <c r="Z29" s="435" t="s">
        <v>171</v>
      </c>
      <c r="AA29" s="415"/>
      <c r="AB29" s="415"/>
      <c r="AC29" s="415"/>
      <c r="AD29" s="415"/>
      <c r="AE29" s="415"/>
      <c r="AF29" s="415"/>
      <c r="AG29" s="416"/>
      <c r="AH29" s="436">
        <v>290</v>
      </c>
      <c r="AI29" s="437"/>
      <c r="AJ29" s="437"/>
      <c r="AK29" s="437"/>
      <c r="AL29" s="476"/>
      <c r="AM29" s="436">
        <v>852436</v>
      </c>
      <c r="AN29" s="437"/>
      <c r="AO29" s="437"/>
      <c r="AP29" s="437"/>
      <c r="AQ29" s="437"/>
      <c r="AR29" s="476"/>
      <c r="AS29" s="436">
        <v>2939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529171</v>
      </c>
      <c r="BO29" s="386"/>
      <c r="BP29" s="386"/>
      <c r="BQ29" s="386"/>
      <c r="BR29" s="386"/>
      <c r="BS29" s="386"/>
      <c r="BT29" s="386"/>
      <c r="BU29" s="387"/>
      <c r="BV29" s="385">
        <v>328900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1102375</v>
      </c>
      <c r="BO30" s="555"/>
      <c r="BP30" s="555"/>
      <c r="BQ30" s="555"/>
      <c r="BR30" s="555"/>
      <c r="BS30" s="555"/>
      <c r="BT30" s="555"/>
      <c r="BU30" s="556"/>
      <c r="BV30" s="554">
        <v>1100509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野々市市水道事業会計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白山石川医療企業団（公立松任石川中央病院事業会計）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野々市市土地開発公社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白山野々市広域事務組合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野々市市情報文化振興財団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石川県後期高齢者広域連合（一般会計）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野々市市公共施設管理事業団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石川県後期高齢者広域連合（後期高齢者医療特別会計）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石川県市町村職員退職手当組合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石川県市町村消防団員等公務災害補償等組合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石川県市町議会議員等公務災害補償組合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手取川水防事務組合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石川県市町村消防賞じゅつ金組合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17924</v>
      </c>
      <c r="J41" s="83">
        <v>17926</v>
      </c>
      <c r="K41" s="83">
        <v>18091</v>
      </c>
      <c r="L41" s="83">
        <v>18669</v>
      </c>
      <c r="M41" s="84">
        <v>19601</v>
      </c>
    </row>
    <row r="42" spans="2:13" ht="27.75" customHeight="1">
      <c r="B42" s="1171"/>
      <c r="C42" s="1172"/>
      <c r="D42" s="85"/>
      <c r="E42" s="1177" t="s">
        <v>26</v>
      </c>
      <c r="F42" s="1177"/>
      <c r="G42" s="1177"/>
      <c r="H42" s="1178"/>
      <c r="I42" s="86">
        <v>873</v>
      </c>
      <c r="J42" s="87">
        <v>815</v>
      </c>
      <c r="K42" s="87">
        <v>757</v>
      </c>
      <c r="L42" s="87">
        <v>699</v>
      </c>
      <c r="M42" s="88">
        <v>1139</v>
      </c>
    </row>
    <row r="43" spans="2:13" ht="27.75" customHeight="1">
      <c r="B43" s="1171"/>
      <c r="C43" s="1172"/>
      <c r="D43" s="85"/>
      <c r="E43" s="1177" t="s">
        <v>27</v>
      </c>
      <c r="F43" s="1177"/>
      <c r="G43" s="1177"/>
      <c r="H43" s="1178"/>
      <c r="I43" s="86">
        <v>6252</v>
      </c>
      <c r="J43" s="87">
        <v>5711</v>
      </c>
      <c r="K43" s="87">
        <v>5456</v>
      </c>
      <c r="L43" s="87">
        <v>5848</v>
      </c>
      <c r="M43" s="88">
        <v>6220</v>
      </c>
    </row>
    <row r="44" spans="2:13" ht="27.75" customHeight="1">
      <c r="B44" s="1171"/>
      <c r="C44" s="1172"/>
      <c r="D44" s="85"/>
      <c r="E44" s="1177" t="s">
        <v>28</v>
      </c>
      <c r="F44" s="1177"/>
      <c r="G44" s="1177"/>
      <c r="H44" s="1178"/>
      <c r="I44" s="86">
        <v>1619</v>
      </c>
      <c r="J44" s="87">
        <v>1245</v>
      </c>
      <c r="K44" s="87">
        <v>984</v>
      </c>
      <c r="L44" s="87">
        <v>908</v>
      </c>
      <c r="M44" s="88">
        <v>1487</v>
      </c>
    </row>
    <row r="45" spans="2:13" ht="27.75" customHeight="1">
      <c r="B45" s="1171"/>
      <c r="C45" s="1172"/>
      <c r="D45" s="85"/>
      <c r="E45" s="1177" t="s">
        <v>29</v>
      </c>
      <c r="F45" s="1177"/>
      <c r="G45" s="1177"/>
      <c r="H45" s="1178"/>
      <c r="I45" s="86">
        <v>1049</v>
      </c>
      <c r="J45" s="87">
        <v>1022</v>
      </c>
      <c r="K45" s="87">
        <v>1133</v>
      </c>
      <c r="L45" s="87">
        <v>878</v>
      </c>
      <c r="M45" s="88">
        <v>857</v>
      </c>
    </row>
    <row r="46" spans="2:13" ht="27.75" customHeight="1">
      <c r="B46" s="1171"/>
      <c r="C46" s="1172"/>
      <c r="D46" s="85"/>
      <c r="E46" s="1177" t="s">
        <v>30</v>
      </c>
      <c r="F46" s="1177"/>
      <c r="G46" s="1177"/>
      <c r="H46" s="1178"/>
      <c r="I46" s="86">
        <v>6</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3420</v>
      </c>
      <c r="J49" s="87">
        <v>3850</v>
      </c>
      <c r="K49" s="87">
        <v>4154</v>
      </c>
      <c r="L49" s="87">
        <v>4414</v>
      </c>
      <c r="M49" s="88">
        <v>4901</v>
      </c>
    </row>
    <row r="50" spans="2:13" ht="27.75" customHeight="1">
      <c r="B50" s="1171"/>
      <c r="C50" s="1172"/>
      <c r="D50" s="85"/>
      <c r="E50" s="1177" t="s">
        <v>35</v>
      </c>
      <c r="F50" s="1177"/>
      <c r="G50" s="1177"/>
      <c r="H50" s="1178"/>
      <c r="I50" s="86">
        <v>2897</v>
      </c>
      <c r="J50" s="87">
        <v>2521</v>
      </c>
      <c r="K50" s="87">
        <v>2406</v>
      </c>
      <c r="L50" s="87">
        <v>2473</v>
      </c>
      <c r="M50" s="88">
        <v>2638</v>
      </c>
    </row>
    <row r="51" spans="2:13" ht="27.75" customHeight="1">
      <c r="B51" s="1173"/>
      <c r="C51" s="1174"/>
      <c r="D51" s="85"/>
      <c r="E51" s="1177" t="s">
        <v>36</v>
      </c>
      <c r="F51" s="1177"/>
      <c r="G51" s="1177"/>
      <c r="H51" s="1178"/>
      <c r="I51" s="86">
        <v>18718</v>
      </c>
      <c r="J51" s="87">
        <v>18718</v>
      </c>
      <c r="K51" s="87">
        <v>18880</v>
      </c>
      <c r="L51" s="87">
        <v>18686</v>
      </c>
      <c r="M51" s="88">
        <v>19544</v>
      </c>
    </row>
    <row r="52" spans="2:13" ht="27.75" customHeight="1" thickBot="1">
      <c r="B52" s="1181" t="s">
        <v>21</v>
      </c>
      <c r="C52" s="1182"/>
      <c r="D52" s="90"/>
      <c r="E52" s="1183" t="s">
        <v>37</v>
      </c>
      <c r="F52" s="1183"/>
      <c r="G52" s="1183"/>
      <c r="H52" s="1184"/>
      <c r="I52" s="91">
        <v>2687</v>
      </c>
      <c r="J52" s="92">
        <v>1631</v>
      </c>
      <c r="K52" s="92">
        <v>981</v>
      </c>
      <c r="L52" s="92">
        <v>1429</v>
      </c>
      <c r="M52" s="93">
        <v>2220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113908</v>
      </c>
      <c r="E3" s="116"/>
      <c r="F3" s="117">
        <v>49426</v>
      </c>
      <c r="G3" s="118"/>
      <c r="H3" s="119"/>
    </row>
    <row r="4" spans="1:8">
      <c r="A4" s="120"/>
      <c r="B4" s="121"/>
      <c r="C4" s="122"/>
      <c r="D4" s="123">
        <v>54338</v>
      </c>
      <c r="E4" s="124"/>
      <c r="F4" s="125">
        <v>26568</v>
      </c>
      <c r="G4" s="126"/>
      <c r="H4" s="127"/>
    </row>
    <row r="5" spans="1:8">
      <c r="A5" s="108" t="s">
        <v>507</v>
      </c>
      <c r="B5" s="113"/>
      <c r="C5" s="114"/>
      <c r="D5" s="115">
        <v>42975</v>
      </c>
      <c r="E5" s="116"/>
      <c r="F5" s="117">
        <v>47569</v>
      </c>
      <c r="G5" s="118"/>
      <c r="H5" s="119"/>
    </row>
    <row r="6" spans="1:8">
      <c r="A6" s="120"/>
      <c r="B6" s="121"/>
      <c r="C6" s="122"/>
      <c r="D6" s="123">
        <v>14219</v>
      </c>
      <c r="E6" s="124"/>
      <c r="F6" s="125">
        <v>26255</v>
      </c>
      <c r="G6" s="126"/>
      <c r="H6" s="127"/>
    </row>
    <row r="7" spans="1:8">
      <c r="A7" s="108" t="s">
        <v>508</v>
      </c>
      <c r="B7" s="113"/>
      <c r="C7" s="114"/>
      <c r="D7" s="115">
        <v>41235</v>
      </c>
      <c r="E7" s="116"/>
      <c r="F7" s="117">
        <v>50880</v>
      </c>
      <c r="G7" s="118"/>
      <c r="H7" s="119"/>
    </row>
    <row r="8" spans="1:8">
      <c r="A8" s="120"/>
      <c r="B8" s="121"/>
      <c r="C8" s="122"/>
      <c r="D8" s="123">
        <v>10350</v>
      </c>
      <c r="E8" s="124"/>
      <c r="F8" s="125">
        <v>26879</v>
      </c>
      <c r="G8" s="126"/>
      <c r="H8" s="127"/>
    </row>
    <row r="9" spans="1:8">
      <c r="A9" s="108" t="s">
        <v>509</v>
      </c>
      <c r="B9" s="113"/>
      <c r="C9" s="114"/>
      <c r="D9" s="115">
        <v>50736</v>
      </c>
      <c r="E9" s="116"/>
      <c r="F9" s="117">
        <v>63956</v>
      </c>
      <c r="G9" s="118"/>
      <c r="H9" s="119"/>
    </row>
    <row r="10" spans="1:8">
      <c r="A10" s="120"/>
      <c r="B10" s="121"/>
      <c r="C10" s="122"/>
      <c r="D10" s="123">
        <v>19511</v>
      </c>
      <c r="E10" s="124"/>
      <c r="F10" s="125">
        <v>29239</v>
      </c>
      <c r="G10" s="126"/>
      <c r="H10" s="127"/>
    </row>
    <row r="11" spans="1:8">
      <c r="A11" s="108" t="s">
        <v>510</v>
      </c>
      <c r="B11" s="113"/>
      <c r="C11" s="114"/>
      <c r="D11" s="115">
        <v>70651</v>
      </c>
      <c r="E11" s="116"/>
      <c r="F11" s="117">
        <v>66255</v>
      </c>
      <c r="G11" s="118"/>
      <c r="H11" s="119"/>
    </row>
    <row r="12" spans="1:8">
      <c r="A12" s="120"/>
      <c r="B12" s="121"/>
      <c r="C12" s="128"/>
      <c r="D12" s="123">
        <v>24545</v>
      </c>
      <c r="E12" s="124"/>
      <c r="F12" s="125">
        <v>31822</v>
      </c>
      <c r="G12" s="126"/>
      <c r="H12" s="127"/>
    </row>
    <row r="13" spans="1:8">
      <c r="A13" s="108"/>
      <c r="B13" s="113"/>
      <c r="C13" s="129"/>
      <c r="D13" s="130">
        <v>63901</v>
      </c>
      <c r="E13" s="131"/>
      <c r="F13" s="132">
        <v>55617</v>
      </c>
      <c r="G13" s="133"/>
      <c r="H13" s="119"/>
    </row>
    <row r="14" spans="1:8">
      <c r="A14" s="120"/>
      <c r="B14" s="121"/>
      <c r="C14" s="122"/>
      <c r="D14" s="123">
        <v>24593</v>
      </c>
      <c r="E14" s="124"/>
      <c r="F14" s="125">
        <v>28153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2.1</v>
      </c>
      <c r="C19" s="134">
        <f>ROUND(VALUE(SUBSTITUTE(実質収支比率等に係る経年分析!G$48,"▲","-")),2)</f>
        <v>1.88</v>
      </c>
      <c r="D19" s="134">
        <f>ROUND(VALUE(SUBSTITUTE(実質収支比率等に係る経年分析!H$48,"▲","-")),2)</f>
        <v>2.16</v>
      </c>
      <c r="E19" s="134">
        <f>ROUND(VALUE(SUBSTITUTE(実質収支比率等に係る経年分析!I$48,"▲","-")),2)</f>
        <v>3.47</v>
      </c>
      <c r="F19" s="134">
        <f>ROUND(VALUE(SUBSTITUTE(実質収支比率等に係る経年分析!J$48,"▲","-")),2)</f>
        <v>3.12</v>
      </c>
    </row>
    <row r="20" spans="1:11">
      <c r="A20" s="134" t="s">
        <v>42</v>
      </c>
      <c r="B20" s="134">
        <f>ROUND(VALUE(SUBSTITUTE(実質収支比率等に係る経年分析!F$47,"▲","-")),2)</f>
        <v>14.77</v>
      </c>
      <c r="C20" s="134">
        <f>ROUND(VALUE(SUBSTITUTE(実質収支比率等に係る経年分析!G$47,"▲","-")),2)</f>
        <v>19.149999999999999</v>
      </c>
      <c r="D20" s="134">
        <f>ROUND(VALUE(SUBSTITUTE(実質収支比率等に係る経年分析!H$47,"▲","-")),2)</f>
        <v>21.12</v>
      </c>
      <c r="E20" s="134">
        <f>ROUND(VALUE(SUBSTITUTE(実質収支比率等に係る経年分析!I$47,"▲","-")),2)</f>
        <v>22.67</v>
      </c>
      <c r="F20" s="134">
        <f>ROUND(VALUE(SUBSTITUTE(実質収支比率等に係る経年分析!J$47,"▲","-")),2)</f>
        <v>25.85</v>
      </c>
    </row>
    <row r="21" spans="1:11">
      <c r="A21" s="134" t="s">
        <v>43</v>
      </c>
      <c r="B21" s="134">
        <f>IF(ISNUMBER(VALUE(SUBSTITUTE(実質収支比率等に係る経年分析!F$49,"▲","-"))),ROUND(VALUE(SUBSTITUTE(実質収支比率等に係る経年分析!F$49,"▲","-")),2),NA())</f>
        <v>0.67</v>
      </c>
      <c r="C21" s="134">
        <f>IF(ISNUMBER(VALUE(SUBSTITUTE(実質収支比率等に係る経年分析!G$49,"▲","-"))),ROUND(VALUE(SUBSTITUTE(実質収支比率等に係る経年分析!G$49,"▲","-")),2),NA())</f>
        <v>3.49</v>
      </c>
      <c r="D21" s="134">
        <f>IF(ISNUMBER(VALUE(SUBSTITUTE(実質収支比率等に係る経年分析!H$49,"▲","-"))),ROUND(VALUE(SUBSTITUTE(実質収支比率等に係る経年分析!H$49,"▲","-")),2),NA())</f>
        <v>1.85</v>
      </c>
      <c r="E21" s="134">
        <f>IF(ISNUMBER(VALUE(SUBSTITUTE(実質収支比率等に係る経年分析!I$49,"▲","-"))),ROUND(VALUE(SUBSTITUTE(実質収支比率等に係る経年分析!I$49,"▲","-")),2),NA())</f>
        <v>2.36</v>
      </c>
      <c r="F21" s="134">
        <f>IF(ISNUMBER(VALUE(SUBSTITUTE(実質収支比率等に係る経年分析!J$49,"▲","-"))),ROUND(VALUE(SUBSTITUTE(実質収支比率等に係る経年分析!J$49,"▲","-")),2),NA())</f>
        <v>0.98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3.12</v>
      </c>
    </row>
    <row r="36" spans="1:16">
      <c r="A36" s="135" t="str">
        <f>IF(連結実質赤字比率に係る赤字・黒字の構成分析!C$34="",NA(),連結実質赤字比率に係る赤字・黒字の構成分析!C$34)</f>
        <v>野々市市水道事業会計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1817</v>
      </c>
      <c r="E42" s="136"/>
      <c r="F42" s="136"/>
      <c r="G42" s="136">
        <f>'実質公債費比率（分子）の構造'!L$52</f>
        <v>1809</v>
      </c>
      <c r="H42" s="136"/>
      <c r="I42" s="136"/>
      <c r="J42" s="136">
        <f>'実質公債費比率（分子）の構造'!M$52</f>
        <v>1810</v>
      </c>
      <c r="K42" s="136"/>
      <c r="L42" s="136"/>
      <c r="M42" s="136">
        <f>'実質公債費比率（分子）の構造'!N$52</f>
        <v>1769</v>
      </c>
      <c r="N42" s="136"/>
      <c r="O42" s="136"/>
      <c r="P42" s="136">
        <f>'実質公債費比率（分子）の構造'!O$52</f>
        <v>1817</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58</v>
      </c>
      <c r="F44" s="136"/>
      <c r="G44" s="136"/>
      <c r="H44" s="136">
        <f>'実質公債費比率（分子）の構造'!M$50</f>
        <v>58</v>
      </c>
      <c r="I44" s="136"/>
      <c r="J44" s="136"/>
      <c r="K44" s="136">
        <f>'実質公債費比率（分子）の構造'!N$50</f>
        <v>58</v>
      </c>
      <c r="L44" s="136"/>
      <c r="M44" s="136"/>
      <c r="N44" s="136">
        <f>'実質公債費比率（分子）の構造'!O$50</f>
        <v>96</v>
      </c>
      <c r="O44" s="136"/>
      <c r="P44" s="136"/>
    </row>
    <row r="45" spans="1:16">
      <c r="A45" s="136" t="s">
        <v>53</v>
      </c>
      <c r="B45" s="136">
        <f>'実質公債費比率（分子）の構造'!K$49</f>
        <v>457</v>
      </c>
      <c r="C45" s="136"/>
      <c r="D45" s="136"/>
      <c r="E45" s="136">
        <f>'実質公債費比率（分子）の構造'!L$49</f>
        <v>421</v>
      </c>
      <c r="F45" s="136"/>
      <c r="G45" s="136"/>
      <c r="H45" s="136">
        <f>'実質公債費比率（分子）の構造'!M$49</f>
        <v>302</v>
      </c>
      <c r="I45" s="136"/>
      <c r="J45" s="136"/>
      <c r="K45" s="136">
        <f>'実質公債費比率（分子）の構造'!N$49</f>
        <v>140</v>
      </c>
      <c r="L45" s="136"/>
      <c r="M45" s="136"/>
      <c r="N45" s="136">
        <f>'実質公債費比率（分子）の構造'!O$49</f>
        <v>121</v>
      </c>
      <c r="O45" s="136"/>
      <c r="P45" s="136"/>
    </row>
    <row r="46" spans="1:16">
      <c r="A46" s="136" t="s">
        <v>54</v>
      </c>
      <c r="B46" s="136">
        <f>'実質公債費比率（分子）の構造'!K$48</f>
        <v>241</v>
      </c>
      <c r="C46" s="136"/>
      <c r="D46" s="136"/>
      <c r="E46" s="136">
        <f>'実質公債費比率（分子）の構造'!L$48</f>
        <v>279</v>
      </c>
      <c r="F46" s="136"/>
      <c r="G46" s="136"/>
      <c r="H46" s="136">
        <f>'実質公債費比率（分子）の構造'!M$48</f>
        <v>287</v>
      </c>
      <c r="I46" s="136"/>
      <c r="J46" s="136"/>
      <c r="K46" s="136">
        <f>'実質公債費比率（分子）の構造'!N$48</f>
        <v>315</v>
      </c>
      <c r="L46" s="136"/>
      <c r="M46" s="136"/>
      <c r="N46" s="136">
        <f>'実質公債費比率（分子）の構造'!O$48</f>
        <v>359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1639</v>
      </c>
      <c r="C49" s="136"/>
      <c r="D49" s="136"/>
      <c r="E49" s="136">
        <f>'実質公債費比率（分子）の構造'!L$45</f>
        <v>1715</v>
      </c>
      <c r="F49" s="136"/>
      <c r="G49" s="136"/>
      <c r="H49" s="136">
        <f>'実質公債費比率（分子）の構造'!M$45</f>
        <v>1754</v>
      </c>
      <c r="I49" s="136"/>
      <c r="J49" s="136"/>
      <c r="K49" s="136">
        <f>'実質公債費比率（分子）の構造'!N$45</f>
        <v>1703</v>
      </c>
      <c r="L49" s="136"/>
      <c r="M49" s="136"/>
      <c r="N49" s="136">
        <f>'実質公債費比率（分子）の構造'!O$45</f>
        <v>1732</v>
      </c>
      <c r="O49" s="136"/>
      <c r="P49" s="136"/>
    </row>
    <row r="50" spans="1:16">
      <c r="A50" s="136" t="s">
        <v>58</v>
      </c>
      <c r="B50" s="136" t="e">
        <f>NA()</f>
        <v>#N/A</v>
      </c>
      <c r="C50" s="136">
        <f>IF(ISNUMBER('実質公債費比率（分子）の構造'!K$53),'実質公債費比率（分子）の構造'!K$53,NA())</f>
        <v>521</v>
      </c>
      <c r="D50" s="136" t="e">
        <f>NA()</f>
        <v>#N/A</v>
      </c>
      <c r="E50" s="136" t="e">
        <f>NA()</f>
        <v>#N/A</v>
      </c>
      <c r="F50" s="136">
        <f>IF(ISNUMBER('実質公債費比率（分子）の構造'!L$53),'実質公債費比率（分子）の構造'!L$53,NA())</f>
        <v>664</v>
      </c>
      <c r="G50" s="136" t="e">
        <f>NA()</f>
        <v>#N/A</v>
      </c>
      <c r="H50" s="136" t="e">
        <f>NA()</f>
        <v>#N/A</v>
      </c>
      <c r="I50" s="136">
        <f>IF(ISNUMBER('実質公債費比率（分子）の構造'!M$53),'実質公債費比率（分子）の構造'!M$53,NA())</f>
        <v>591</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491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18718</v>
      </c>
      <c r="E56" s="135"/>
      <c r="F56" s="135"/>
      <c r="G56" s="135">
        <f>'将来負担比率（分子）の構造'!J$51</f>
        <v>18718</v>
      </c>
      <c r="H56" s="135"/>
      <c r="I56" s="135"/>
      <c r="J56" s="135">
        <f>'将来負担比率（分子）の構造'!K$51</f>
        <v>18880</v>
      </c>
      <c r="K56" s="135"/>
      <c r="L56" s="135"/>
      <c r="M56" s="135">
        <f>'将来負担比率（分子）の構造'!L$51</f>
        <v>18686</v>
      </c>
      <c r="N56" s="135"/>
      <c r="O56" s="135"/>
      <c r="P56" s="135">
        <f>'将来負担比率（分子）の構造'!M$51</f>
        <v>19544</v>
      </c>
    </row>
    <row r="57" spans="1:16">
      <c r="A57" s="135" t="s">
        <v>35</v>
      </c>
      <c r="B57" s="135"/>
      <c r="C57" s="135"/>
      <c r="D57" s="135">
        <f>'将来負担比率（分子）の構造'!I$50</f>
        <v>2897</v>
      </c>
      <c r="E57" s="135"/>
      <c r="F57" s="135"/>
      <c r="G57" s="135">
        <f>'将来負担比率（分子）の構造'!J$50</f>
        <v>2521</v>
      </c>
      <c r="H57" s="135"/>
      <c r="I57" s="135"/>
      <c r="J57" s="135">
        <f>'将来負担比率（分子）の構造'!K$50</f>
        <v>2406</v>
      </c>
      <c r="K57" s="135"/>
      <c r="L57" s="135"/>
      <c r="M57" s="135">
        <f>'将来負担比率（分子）の構造'!L$50</f>
        <v>2473</v>
      </c>
      <c r="N57" s="135"/>
      <c r="O57" s="135"/>
      <c r="P57" s="135">
        <f>'将来負担比率（分子）の構造'!M$50</f>
        <v>2638</v>
      </c>
    </row>
    <row r="58" spans="1:16">
      <c r="A58" s="135" t="s">
        <v>34</v>
      </c>
      <c r="B58" s="135"/>
      <c r="C58" s="135"/>
      <c r="D58" s="135">
        <f>'将来負担比率（分子）の構造'!I$49</f>
        <v>3420</v>
      </c>
      <c r="E58" s="135"/>
      <c r="F58" s="135"/>
      <c r="G58" s="135">
        <f>'将来負担比率（分子）の構造'!J$49</f>
        <v>3850</v>
      </c>
      <c r="H58" s="135"/>
      <c r="I58" s="135"/>
      <c r="J58" s="135">
        <f>'将来負担比率（分子）の構造'!K$49</f>
        <v>4154</v>
      </c>
      <c r="K58" s="135"/>
      <c r="L58" s="135"/>
      <c r="M58" s="135">
        <f>'将来負担比率（分子）の構造'!L$49</f>
        <v>4414</v>
      </c>
      <c r="N58" s="135"/>
      <c r="O58" s="135"/>
      <c r="P58" s="135">
        <f>'将来負担比率（分子）の構造'!M$49</f>
        <v>4901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1049</v>
      </c>
      <c r="C62" s="135"/>
      <c r="D62" s="135"/>
      <c r="E62" s="135">
        <f>'将来負担比率（分子）の構造'!J$45</f>
        <v>1022</v>
      </c>
      <c r="F62" s="135"/>
      <c r="G62" s="135"/>
      <c r="H62" s="135">
        <f>'将来負担比率（分子）の構造'!K$45</f>
        <v>1133</v>
      </c>
      <c r="I62" s="135"/>
      <c r="J62" s="135"/>
      <c r="K62" s="135">
        <f>'将来負担比率（分子）の構造'!L$45</f>
        <v>878</v>
      </c>
      <c r="L62" s="135"/>
      <c r="M62" s="135"/>
      <c r="N62" s="135">
        <f>'将来負担比率（分子）の構造'!M$45</f>
        <v>857</v>
      </c>
      <c r="O62" s="135"/>
      <c r="P62" s="135"/>
    </row>
    <row r="63" spans="1:16">
      <c r="A63" s="135" t="s">
        <v>28</v>
      </c>
      <c r="B63" s="135">
        <f>'将来負担比率（分子）の構造'!I$44</f>
        <v>1619</v>
      </c>
      <c r="C63" s="135"/>
      <c r="D63" s="135"/>
      <c r="E63" s="135">
        <f>'将来負担比率（分子）の構造'!J$44</f>
        <v>1245</v>
      </c>
      <c r="F63" s="135"/>
      <c r="G63" s="135"/>
      <c r="H63" s="135">
        <f>'将来負担比率（分子）の構造'!K$44</f>
        <v>984</v>
      </c>
      <c r="I63" s="135"/>
      <c r="J63" s="135"/>
      <c r="K63" s="135">
        <f>'将来負担比率（分子）の構造'!L$44</f>
        <v>908</v>
      </c>
      <c r="L63" s="135"/>
      <c r="M63" s="135"/>
      <c r="N63" s="135">
        <f>'将来負担比率（分子）の構造'!M$44</f>
        <v>1487</v>
      </c>
      <c r="O63" s="135"/>
      <c r="P63" s="135"/>
    </row>
    <row r="64" spans="1:16">
      <c r="A64" s="135" t="s">
        <v>27</v>
      </c>
      <c r="B64" s="135">
        <f>'将来負担比率（分子）の構造'!I$43</f>
        <v>6252</v>
      </c>
      <c r="C64" s="135"/>
      <c r="D64" s="135"/>
      <c r="E64" s="135">
        <f>'将来負担比率（分子）の構造'!J$43</f>
        <v>5711</v>
      </c>
      <c r="F64" s="135"/>
      <c r="G64" s="135"/>
      <c r="H64" s="135">
        <f>'将来負担比率（分子）の構造'!K$43</f>
        <v>5456</v>
      </c>
      <c r="I64" s="135"/>
      <c r="J64" s="135"/>
      <c r="K64" s="135">
        <f>'将来負担比率（分子）の構造'!L$43</f>
        <v>5848</v>
      </c>
      <c r="L64" s="135"/>
      <c r="M64" s="135"/>
      <c r="N64" s="135">
        <f>'将来負担比率（分子）の構造'!M$43</f>
        <v>6220</v>
      </c>
      <c r="O64" s="135"/>
      <c r="P64" s="135"/>
    </row>
    <row r="65" spans="1:16">
      <c r="A65" s="135" t="s">
        <v>26</v>
      </c>
      <c r="B65" s="135">
        <f>'将来負担比率（分子）の構造'!I$42</f>
        <v>873</v>
      </c>
      <c r="C65" s="135"/>
      <c r="D65" s="135"/>
      <c r="E65" s="135">
        <f>'将来負担比率（分子）の構造'!J$42</f>
        <v>815</v>
      </c>
      <c r="F65" s="135"/>
      <c r="G65" s="135"/>
      <c r="H65" s="135">
        <f>'将来負担比率（分子）の構造'!K$42</f>
        <v>757</v>
      </c>
      <c r="I65" s="135"/>
      <c r="J65" s="135"/>
      <c r="K65" s="135">
        <f>'将来負担比率（分子）の構造'!L$42</f>
        <v>699</v>
      </c>
      <c r="L65" s="135"/>
      <c r="M65" s="135"/>
      <c r="N65" s="135">
        <f>'将来負担比率（分子）の構造'!M$42</f>
        <v>1139</v>
      </c>
      <c r="O65" s="135"/>
      <c r="P65" s="135"/>
    </row>
    <row r="66" spans="1:16">
      <c r="A66" s="135" t="s">
        <v>25</v>
      </c>
      <c r="B66" s="135">
        <f>'将来負担比率（分子）の構造'!I$41</f>
        <v>17924</v>
      </c>
      <c r="C66" s="135"/>
      <c r="D66" s="135"/>
      <c r="E66" s="135">
        <f>'将来負担比率（分子）の構造'!J$41</f>
        <v>17926</v>
      </c>
      <c r="F66" s="135"/>
      <c r="G66" s="135"/>
      <c r="H66" s="135">
        <f>'将来負担比率（分子）の構造'!K$41</f>
        <v>18091</v>
      </c>
      <c r="I66" s="135"/>
      <c r="J66" s="135"/>
      <c r="K66" s="135">
        <f>'将来負担比率（分子）の構造'!L$41</f>
        <v>18669</v>
      </c>
      <c r="L66" s="135"/>
      <c r="M66" s="135"/>
      <c r="N66" s="135">
        <f>'将来負担比率（分子）の構造'!M$41</f>
        <v>19601</v>
      </c>
      <c r="O66" s="135"/>
      <c r="P66" s="135"/>
    </row>
    <row r="67" spans="1:16">
      <c r="A67" s="135" t="s">
        <v>62</v>
      </c>
      <c r="B67" s="135" t="e">
        <f>NA()</f>
        <v>#N/A</v>
      </c>
      <c r="C67" s="135">
        <f>IF(ISNUMBER('将来負担比率（分子）の構造'!I$52), IF('将来負担比率（分子）の構造'!I$52 &lt; 0, 0, '将来負担比率（分子）の構造'!I$52), NA())</f>
        <v>2687</v>
      </c>
      <c r="D67" s="135" t="e">
        <f>NA()</f>
        <v>#N/A</v>
      </c>
      <c r="E67" s="135" t="e">
        <f>NA()</f>
        <v>#N/A</v>
      </c>
      <c r="F67" s="135">
        <f>IF(ISNUMBER('将来負担比率（分子）の構造'!J$52), IF('将来負担比率（分子）の構造'!J$52 &lt; 0, 0, '将来負担比率（分子）の構造'!J$52), NA())</f>
        <v>1631</v>
      </c>
      <c r="G67" s="135" t="e">
        <f>NA()</f>
        <v>#N/A</v>
      </c>
      <c r="H67" s="135" t="e">
        <f>NA()</f>
        <v>#N/A</v>
      </c>
      <c r="I67" s="135">
        <f>IF(ISNUMBER('将来負担比率（分子）の構造'!K$52), IF('将来負担比率（分子）の構造'!K$52 &lt; 0, 0, '将来負担比率（分子）の構造'!K$52), NA())</f>
        <v>981</v>
      </c>
      <c r="J67" s="135" t="e">
        <f>NA()</f>
        <v>#N/A</v>
      </c>
      <c r="K67" s="135" t="e">
        <f>NA()</f>
        <v>#N/A</v>
      </c>
      <c r="L67" s="135">
        <f>IF(ISNUMBER('将来負担比率（分子）の構造'!L$52), IF('将来負担比率（分子）の構造'!L$52 &lt; 0, 0, '将来負担比率（分子）の構造'!L$52), NA())</f>
        <v>1429</v>
      </c>
      <c r="M67" s="135" t="e">
        <f>NA()</f>
        <v>#N/A</v>
      </c>
      <c r="N67" s="135" t="e">
        <f>NA()</f>
        <v>#N/A</v>
      </c>
      <c r="O67" s="135">
        <f>IF(ISNUMBER('将来負担比率（分子）の構造'!M$52), IF('将来負担比率（分子）の構造'!M$52 &lt; 0, 0, '将来負担比率（分子）の構造'!M$52), NA())</f>
        <v>2220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7473745</v>
      </c>
      <c r="S5" s="583"/>
      <c r="T5" s="583"/>
      <c r="U5" s="583"/>
      <c r="V5" s="583"/>
      <c r="W5" s="583"/>
      <c r="X5" s="583"/>
      <c r="Y5" s="584"/>
      <c r="Z5" s="585">
        <v>41.1</v>
      </c>
      <c r="AA5" s="585"/>
      <c r="AB5" s="585"/>
      <c r="AC5" s="585"/>
      <c r="AD5" s="586">
        <v>7138119</v>
      </c>
      <c r="AE5" s="586"/>
      <c r="AF5" s="586"/>
      <c r="AG5" s="586"/>
      <c r="AH5" s="586"/>
      <c r="AI5" s="586"/>
      <c r="AJ5" s="586"/>
      <c r="AK5" s="586"/>
      <c r="AL5" s="587">
        <v>74.900000000000006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7138119</v>
      </c>
      <c r="BH5" s="594"/>
      <c r="BI5" s="594"/>
      <c r="BJ5" s="594"/>
      <c r="BK5" s="594"/>
      <c r="BL5" s="594"/>
      <c r="BM5" s="594"/>
      <c r="BN5" s="595"/>
      <c r="BO5" s="596">
        <v>95.5</v>
      </c>
      <c r="BP5" s="596"/>
      <c r="BQ5" s="596"/>
      <c r="BR5" s="596"/>
      <c r="BS5" s="597">
        <v>19566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124637</v>
      </c>
      <c r="S6" s="594"/>
      <c r="T6" s="594"/>
      <c r="U6" s="594"/>
      <c r="V6" s="594"/>
      <c r="W6" s="594"/>
      <c r="X6" s="594"/>
      <c r="Y6" s="595"/>
      <c r="Z6" s="596">
        <v>0.7</v>
      </c>
      <c r="AA6" s="596"/>
      <c r="AB6" s="596"/>
      <c r="AC6" s="596"/>
      <c r="AD6" s="597">
        <v>124637</v>
      </c>
      <c r="AE6" s="597"/>
      <c r="AF6" s="597"/>
      <c r="AG6" s="597"/>
      <c r="AH6" s="597"/>
      <c r="AI6" s="597"/>
      <c r="AJ6" s="597"/>
      <c r="AK6" s="597"/>
      <c r="AL6" s="598">
        <v>1.3</v>
      </c>
      <c r="AM6" s="599"/>
      <c r="AN6" s="599"/>
      <c r="AO6" s="600"/>
      <c r="AP6" s="590" t="s">
        <v>214</v>
      </c>
      <c r="AQ6" s="591"/>
      <c r="AR6" s="591"/>
      <c r="AS6" s="591"/>
      <c r="AT6" s="591"/>
      <c r="AU6" s="591"/>
      <c r="AV6" s="591"/>
      <c r="AW6" s="591"/>
      <c r="AX6" s="591"/>
      <c r="AY6" s="591"/>
      <c r="AZ6" s="591"/>
      <c r="BA6" s="591"/>
      <c r="BB6" s="591"/>
      <c r="BC6" s="591"/>
      <c r="BD6" s="591"/>
      <c r="BE6" s="591"/>
      <c r="BF6" s="592"/>
      <c r="BG6" s="593">
        <v>7138119</v>
      </c>
      <c r="BH6" s="594"/>
      <c r="BI6" s="594"/>
      <c r="BJ6" s="594"/>
      <c r="BK6" s="594"/>
      <c r="BL6" s="594"/>
      <c r="BM6" s="594"/>
      <c r="BN6" s="595"/>
      <c r="BO6" s="596">
        <v>95.5</v>
      </c>
      <c r="BP6" s="596"/>
      <c r="BQ6" s="596"/>
      <c r="BR6" s="596"/>
      <c r="BS6" s="597">
        <v>19566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164736</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164736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18342</v>
      </c>
      <c r="S7" s="594"/>
      <c r="T7" s="594"/>
      <c r="U7" s="594"/>
      <c r="V7" s="594"/>
      <c r="W7" s="594"/>
      <c r="X7" s="594"/>
      <c r="Y7" s="595"/>
      <c r="Z7" s="596">
        <v>0.1</v>
      </c>
      <c r="AA7" s="596"/>
      <c r="AB7" s="596"/>
      <c r="AC7" s="596"/>
      <c r="AD7" s="597">
        <v>18342</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3319436</v>
      </c>
      <c r="BH7" s="594"/>
      <c r="BI7" s="594"/>
      <c r="BJ7" s="594"/>
      <c r="BK7" s="594"/>
      <c r="BL7" s="594"/>
      <c r="BM7" s="594"/>
      <c r="BN7" s="595"/>
      <c r="BO7" s="596">
        <v>44.4</v>
      </c>
      <c r="BP7" s="596"/>
      <c r="BQ7" s="596"/>
      <c r="BR7" s="596"/>
      <c r="BS7" s="597">
        <v>19566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1721580</v>
      </c>
      <c r="CS7" s="594"/>
      <c r="CT7" s="594"/>
      <c r="CU7" s="594"/>
      <c r="CV7" s="594"/>
      <c r="CW7" s="594"/>
      <c r="CX7" s="594"/>
      <c r="CY7" s="595"/>
      <c r="CZ7" s="596">
        <v>9.6999999999999993</v>
      </c>
      <c r="DA7" s="596"/>
      <c r="DB7" s="596"/>
      <c r="DC7" s="596"/>
      <c r="DD7" s="602">
        <v>40018</v>
      </c>
      <c r="DE7" s="594"/>
      <c r="DF7" s="594"/>
      <c r="DG7" s="594"/>
      <c r="DH7" s="594"/>
      <c r="DI7" s="594"/>
      <c r="DJ7" s="594"/>
      <c r="DK7" s="594"/>
      <c r="DL7" s="594"/>
      <c r="DM7" s="594"/>
      <c r="DN7" s="594"/>
      <c r="DO7" s="594"/>
      <c r="DP7" s="595"/>
      <c r="DQ7" s="602">
        <v>1569376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44713</v>
      </c>
      <c r="S8" s="594"/>
      <c r="T8" s="594"/>
      <c r="U8" s="594"/>
      <c r="V8" s="594"/>
      <c r="W8" s="594"/>
      <c r="X8" s="594"/>
      <c r="Y8" s="595"/>
      <c r="Z8" s="596">
        <v>0.2</v>
      </c>
      <c r="AA8" s="596"/>
      <c r="AB8" s="596"/>
      <c r="AC8" s="596"/>
      <c r="AD8" s="597">
        <v>44713</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91987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7117156</v>
      </c>
      <c r="CS8" s="594"/>
      <c r="CT8" s="594"/>
      <c r="CU8" s="594"/>
      <c r="CV8" s="594"/>
      <c r="CW8" s="594"/>
      <c r="CX8" s="594"/>
      <c r="CY8" s="595"/>
      <c r="CZ8" s="596">
        <v>40.1</v>
      </c>
      <c r="DA8" s="596"/>
      <c r="DB8" s="596"/>
      <c r="DC8" s="596"/>
      <c r="DD8" s="602">
        <v>604192</v>
      </c>
      <c r="DE8" s="594"/>
      <c r="DF8" s="594"/>
      <c r="DG8" s="594"/>
      <c r="DH8" s="594"/>
      <c r="DI8" s="594"/>
      <c r="DJ8" s="594"/>
      <c r="DK8" s="594"/>
      <c r="DL8" s="594"/>
      <c r="DM8" s="594"/>
      <c r="DN8" s="594"/>
      <c r="DO8" s="594"/>
      <c r="DP8" s="595"/>
      <c r="DQ8" s="602">
        <v>2981448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27492</v>
      </c>
      <c r="S9" s="594"/>
      <c r="T9" s="594"/>
      <c r="U9" s="594"/>
      <c r="V9" s="594"/>
      <c r="W9" s="594"/>
      <c r="X9" s="594"/>
      <c r="Y9" s="595"/>
      <c r="Z9" s="596">
        <v>0.2</v>
      </c>
      <c r="AA9" s="596"/>
      <c r="AB9" s="596"/>
      <c r="AC9" s="596"/>
      <c r="AD9" s="597">
        <v>27492</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2684382</v>
      </c>
      <c r="BH9" s="594"/>
      <c r="BI9" s="594"/>
      <c r="BJ9" s="594"/>
      <c r="BK9" s="594"/>
      <c r="BL9" s="594"/>
      <c r="BM9" s="594"/>
      <c r="BN9" s="595"/>
      <c r="BO9" s="596">
        <v>35.9</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1077727</v>
      </c>
      <c r="CS9" s="594"/>
      <c r="CT9" s="594"/>
      <c r="CU9" s="594"/>
      <c r="CV9" s="594"/>
      <c r="CW9" s="594"/>
      <c r="CX9" s="594"/>
      <c r="CY9" s="595"/>
      <c r="CZ9" s="596">
        <v>6.1</v>
      </c>
      <c r="DA9" s="596"/>
      <c r="DB9" s="596"/>
      <c r="DC9" s="596"/>
      <c r="DD9" s="602">
        <v>1550</v>
      </c>
      <c r="DE9" s="594"/>
      <c r="DF9" s="594"/>
      <c r="DG9" s="594"/>
      <c r="DH9" s="594"/>
      <c r="DI9" s="594"/>
      <c r="DJ9" s="594"/>
      <c r="DK9" s="594"/>
      <c r="DL9" s="594"/>
      <c r="DM9" s="594"/>
      <c r="DN9" s="594"/>
      <c r="DO9" s="594"/>
      <c r="DP9" s="595"/>
      <c r="DQ9" s="602">
        <v>1052452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609149</v>
      </c>
      <c r="S10" s="594"/>
      <c r="T10" s="594"/>
      <c r="U10" s="594"/>
      <c r="V10" s="594"/>
      <c r="W10" s="594"/>
      <c r="X10" s="594"/>
      <c r="Y10" s="595"/>
      <c r="Z10" s="596">
        <v>3.4</v>
      </c>
      <c r="AA10" s="596"/>
      <c r="AB10" s="596"/>
      <c r="AC10" s="596"/>
      <c r="AD10" s="597">
        <v>609149</v>
      </c>
      <c r="AE10" s="597"/>
      <c r="AF10" s="597"/>
      <c r="AG10" s="597"/>
      <c r="AH10" s="597"/>
      <c r="AI10" s="597"/>
      <c r="AJ10" s="597"/>
      <c r="AK10" s="597"/>
      <c r="AL10" s="598">
        <v>6.4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179890</v>
      </c>
      <c r="BH10" s="594"/>
      <c r="BI10" s="594"/>
      <c r="BJ10" s="594"/>
      <c r="BK10" s="594"/>
      <c r="BL10" s="594"/>
      <c r="BM10" s="594"/>
      <c r="BN10" s="595"/>
      <c r="BO10" s="596">
        <v>2.4</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27490</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23441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363177</v>
      </c>
      <c r="BH11" s="594"/>
      <c r="BI11" s="594"/>
      <c r="BJ11" s="594"/>
      <c r="BK11" s="594"/>
      <c r="BL11" s="594"/>
      <c r="BM11" s="594"/>
      <c r="BN11" s="595"/>
      <c r="BO11" s="596">
        <v>4.9000000000000004</v>
      </c>
      <c r="BP11" s="596"/>
      <c r="BQ11" s="596"/>
      <c r="BR11" s="596"/>
      <c r="BS11" s="602">
        <v>19566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51310</v>
      </c>
      <c r="CS11" s="594"/>
      <c r="CT11" s="594"/>
      <c r="CU11" s="594"/>
      <c r="CV11" s="594"/>
      <c r="CW11" s="594"/>
      <c r="CX11" s="594"/>
      <c r="CY11" s="595"/>
      <c r="CZ11" s="596">
        <v>0.3</v>
      </c>
      <c r="DA11" s="596"/>
      <c r="DB11" s="596"/>
      <c r="DC11" s="596"/>
      <c r="DD11" s="602">
        <v>8821</v>
      </c>
      <c r="DE11" s="594"/>
      <c r="DF11" s="594"/>
      <c r="DG11" s="594"/>
      <c r="DH11" s="594"/>
      <c r="DI11" s="594"/>
      <c r="DJ11" s="594"/>
      <c r="DK11" s="594"/>
      <c r="DL11" s="594"/>
      <c r="DM11" s="594"/>
      <c r="DN11" s="594"/>
      <c r="DO11" s="594"/>
      <c r="DP11" s="595"/>
      <c r="DQ11" s="602">
        <v>41716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3187916</v>
      </c>
      <c r="BH12" s="594"/>
      <c r="BI12" s="594"/>
      <c r="BJ12" s="594"/>
      <c r="BK12" s="594"/>
      <c r="BL12" s="594"/>
      <c r="BM12" s="594"/>
      <c r="BN12" s="595"/>
      <c r="BO12" s="596">
        <v>42.7</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115709</v>
      </c>
      <c r="CS12" s="594"/>
      <c r="CT12" s="594"/>
      <c r="CU12" s="594"/>
      <c r="CV12" s="594"/>
      <c r="CW12" s="594"/>
      <c r="CX12" s="594"/>
      <c r="CY12" s="595"/>
      <c r="CZ12" s="596">
        <v>0.7</v>
      </c>
      <c r="DA12" s="596"/>
      <c r="DB12" s="596"/>
      <c r="DC12" s="596"/>
      <c r="DD12" s="602">
        <v>1724</v>
      </c>
      <c r="DE12" s="594"/>
      <c r="DF12" s="594"/>
      <c r="DG12" s="594"/>
      <c r="DH12" s="594"/>
      <c r="DI12" s="594"/>
      <c r="DJ12" s="594"/>
      <c r="DK12" s="594"/>
      <c r="DL12" s="594"/>
      <c r="DM12" s="594"/>
      <c r="DN12" s="594"/>
      <c r="DO12" s="594"/>
      <c r="DP12" s="595"/>
      <c r="DQ12" s="602">
        <v>87515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19624</v>
      </c>
      <c r="S13" s="594"/>
      <c r="T13" s="594"/>
      <c r="U13" s="594"/>
      <c r="V13" s="594"/>
      <c r="W13" s="594"/>
      <c r="X13" s="594"/>
      <c r="Y13" s="595"/>
      <c r="Z13" s="596">
        <v>0.1</v>
      </c>
      <c r="AA13" s="596"/>
      <c r="AB13" s="596"/>
      <c r="AC13" s="596"/>
      <c r="AD13" s="597">
        <v>19624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3162097</v>
      </c>
      <c r="BH13" s="594"/>
      <c r="BI13" s="594"/>
      <c r="BJ13" s="594"/>
      <c r="BK13" s="594"/>
      <c r="BL13" s="594"/>
      <c r="BM13" s="594"/>
      <c r="BN13" s="595"/>
      <c r="BO13" s="596">
        <v>42.3</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2323456</v>
      </c>
      <c r="CS13" s="594"/>
      <c r="CT13" s="594"/>
      <c r="CU13" s="594"/>
      <c r="CV13" s="594"/>
      <c r="CW13" s="594"/>
      <c r="CX13" s="594"/>
      <c r="CY13" s="595"/>
      <c r="CZ13" s="596">
        <v>13.1</v>
      </c>
      <c r="DA13" s="596"/>
      <c r="DB13" s="596"/>
      <c r="DC13" s="596"/>
      <c r="DD13" s="602">
        <v>1418849</v>
      </c>
      <c r="DE13" s="594"/>
      <c r="DF13" s="594"/>
      <c r="DG13" s="594"/>
      <c r="DH13" s="594"/>
      <c r="DI13" s="594"/>
      <c r="DJ13" s="594"/>
      <c r="DK13" s="594"/>
      <c r="DL13" s="594"/>
      <c r="DM13" s="594"/>
      <c r="DN13" s="594"/>
      <c r="DO13" s="594"/>
      <c r="DP13" s="595"/>
      <c r="DQ13" s="602">
        <v>1144697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92079</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1027700</v>
      </c>
      <c r="CS14" s="594"/>
      <c r="CT14" s="594"/>
      <c r="CU14" s="594"/>
      <c r="CV14" s="594"/>
      <c r="CW14" s="594"/>
      <c r="CX14" s="594"/>
      <c r="CY14" s="595"/>
      <c r="CZ14" s="596">
        <v>5.8</v>
      </c>
      <c r="DA14" s="596"/>
      <c r="DB14" s="596"/>
      <c r="DC14" s="596"/>
      <c r="DD14" s="602">
        <v>465583</v>
      </c>
      <c r="DE14" s="594"/>
      <c r="DF14" s="594"/>
      <c r="DG14" s="594"/>
      <c r="DH14" s="594"/>
      <c r="DI14" s="594"/>
      <c r="DJ14" s="594"/>
      <c r="DK14" s="594"/>
      <c r="DL14" s="594"/>
      <c r="DM14" s="594"/>
      <c r="DN14" s="594"/>
      <c r="DO14" s="594"/>
      <c r="DP14" s="595"/>
      <c r="DQ14" s="602">
        <v>640637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51042</v>
      </c>
      <c r="S15" s="594"/>
      <c r="T15" s="594"/>
      <c r="U15" s="594"/>
      <c r="V15" s="594"/>
      <c r="W15" s="594"/>
      <c r="X15" s="594"/>
      <c r="Y15" s="595"/>
      <c r="Z15" s="596">
        <v>0.3</v>
      </c>
      <c r="AA15" s="596"/>
      <c r="AB15" s="596"/>
      <c r="AC15" s="596"/>
      <c r="AD15" s="597">
        <v>51042</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538688</v>
      </c>
      <c r="BH15" s="594"/>
      <c r="BI15" s="594"/>
      <c r="BJ15" s="594"/>
      <c r="BK15" s="594"/>
      <c r="BL15" s="594"/>
      <c r="BM15" s="594"/>
      <c r="BN15" s="595"/>
      <c r="BO15" s="596">
        <v>7.2</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2410172</v>
      </c>
      <c r="CS15" s="594"/>
      <c r="CT15" s="594"/>
      <c r="CU15" s="594"/>
      <c r="CV15" s="594"/>
      <c r="CW15" s="594"/>
      <c r="CX15" s="594"/>
      <c r="CY15" s="595"/>
      <c r="CZ15" s="596">
        <v>13.6</v>
      </c>
      <c r="DA15" s="596"/>
      <c r="DB15" s="596"/>
      <c r="DC15" s="596"/>
      <c r="DD15" s="602">
        <v>1071379</v>
      </c>
      <c r="DE15" s="594"/>
      <c r="DF15" s="594"/>
      <c r="DG15" s="594"/>
      <c r="DH15" s="594"/>
      <c r="DI15" s="594"/>
      <c r="DJ15" s="594"/>
      <c r="DK15" s="594"/>
      <c r="DL15" s="594"/>
      <c r="DM15" s="594"/>
      <c r="DN15" s="594"/>
      <c r="DO15" s="594"/>
      <c r="DP15" s="595"/>
      <c r="DQ15" s="602">
        <v>1453986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1706101</v>
      </c>
      <c r="S16" s="594"/>
      <c r="T16" s="594"/>
      <c r="U16" s="594"/>
      <c r="V16" s="594"/>
      <c r="W16" s="594"/>
      <c r="X16" s="594"/>
      <c r="Y16" s="595"/>
      <c r="Z16" s="596">
        <v>9.4</v>
      </c>
      <c r="AA16" s="596"/>
      <c r="AB16" s="596"/>
      <c r="AC16" s="596"/>
      <c r="AD16" s="597">
        <v>1454518</v>
      </c>
      <c r="AE16" s="597"/>
      <c r="AF16" s="597"/>
      <c r="AG16" s="597"/>
      <c r="AH16" s="597"/>
      <c r="AI16" s="597"/>
      <c r="AJ16" s="597"/>
      <c r="AK16" s="597"/>
      <c r="AL16" s="598">
        <v>15.3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1454518</v>
      </c>
      <c r="S17" s="594"/>
      <c r="T17" s="594"/>
      <c r="U17" s="594"/>
      <c r="V17" s="594"/>
      <c r="W17" s="594"/>
      <c r="X17" s="594"/>
      <c r="Y17" s="595"/>
      <c r="Z17" s="596">
        <v>8</v>
      </c>
      <c r="AA17" s="596"/>
      <c r="AB17" s="596"/>
      <c r="AC17" s="596"/>
      <c r="AD17" s="597">
        <v>1454518</v>
      </c>
      <c r="AE17" s="597"/>
      <c r="AF17" s="597"/>
      <c r="AG17" s="597"/>
      <c r="AH17" s="597"/>
      <c r="AI17" s="597"/>
      <c r="AJ17" s="597"/>
      <c r="AK17" s="597"/>
      <c r="AL17" s="598">
        <v>15.3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1733367</v>
      </c>
      <c r="CS17" s="594"/>
      <c r="CT17" s="594"/>
      <c r="CU17" s="594"/>
      <c r="CV17" s="594"/>
      <c r="CW17" s="594"/>
      <c r="CX17" s="594"/>
      <c r="CY17" s="595"/>
      <c r="CZ17" s="596">
        <v>9.8000000000000007</v>
      </c>
      <c r="DA17" s="596"/>
      <c r="DB17" s="596"/>
      <c r="DC17" s="596"/>
      <c r="DD17" s="602" t="s">
        <v>111</v>
      </c>
      <c r="DE17" s="594"/>
      <c r="DF17" s="594"/>
      <c r="DG17" s="594"/>
      <c r="DH17" s="594"/>
      <c r="DI17" s="594"/>
      <c r="DJ17" s="594"/>
      <c r="DK17" s="594"/>
      <c r="DL17" s="594"/>
      <c r="DM17" s="594"/>
      <c r="DN17" s="594"/>
      <c r="DO17" s="594"/>
      <c r="DP17" s="595"/>
      <c r="DQ17" s="602">
        <v>1733367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251583</v>
      </c>
      <c r="S18" s="594"/>
      <c r="T18" s="594"/>
      <c r="U18" s="594"/>
      <c r="V18" s="594"/>
      <c r="W18" s="594"/>
      <c r="X18" s="594"/>
      <c r="Y18" s="595"/>
      <c r="Z18" s="596">
        <v>1.4</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335626</v>
      </c>
      <c r="BH19" s="594"/>
      <c r="BI19" s="594"/>
      <c r="BJ19" s="594"/>
      <c r="BK19" s="594"/>
      <c r="BL19" s="594"/>
      <c r="BM19" s="594"/>
      <c r="BN19" s="595"/>
      <c r="BO19" s="596">
        <v>4.5</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10074845</v>
      </c>
      <c r="S20" s="594"/>
      <c r="T20" s="594"/>
      <c r="U20" s="594"/>
      <c r="V20" s="594"/>
      <c r="W20" s="594"/>
      <c r="X20" s="594"/>
      <c r="Y20" s="595"/>
      <c r="Z20" s="596">
        <v>55.4</v>
      </c>
      <c r="AA20" s="596"/>
      <c r="AB20" s="596"/>
      <c r="AC20" s="596"/>
      <c r="AD20" s="597">
        <v>9487636</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335626</v>
      </c>
      <c r="BH20" s="594"/>
      <c r="BI20" s="594"/>
      <c r="BJ20" s="594"/>
      <c r="BK20" s="594"/>
      <c r="BL20" s="594"/>
      <c r="BM20" s="594"/>
      <c r="BN20" s="595"/>
      <c r="BO20" s="596">
        <v>4.5</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17770403</v>
      </c>
      <c r="CS20" s="594"/>
      <c r="CT20" s="594"/>
      <c r="CU20" s="594"/>
      <c r="CV20" s="594"/>
      <c r="CW20" s="594"/>
      <c r="CX20" s="594"/>
      <c r="CY20" s="595"/>
      <c r="CZ20" s="596">
        <v>100</v>
      </c>
      <c r="DA20" s="596"/>
      <c r="DB20" s="596"/>
      <c r="DC20" s="596"/>
      <c r="DD20" s="602">
        <v>3612116</v>
      </c>
      <c r="DE20" s="594"/>
      <c r="DF20" s="594"/>
      <c r="DG20" s="594"/>
      <c r="DH20" s="594"/>
      <c r="DI20" s="594"/>
      <c r="DJ20" s="594"/>
      <c r="DK20" s="594"/>
      <c r="DL20" s="594"/>
      <c r="DM20" s="594"/>
      <c r="DN20" s="594"/>
      <c r="DO20" s="594"/>
      <c r="DP20" s="595"/>
      <c r="DQ20" s="602">
        <v>10893371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9530</v>
      </c>
      <c r="S21" s="594"/>
      <c r="T21" s="594"/>
      <c r="U21" s="594"/>
      <c r="V21" s="594"/>
      <c r="W21" s="594"/>
      <c r="X21" s="594"/>
      <c r="Y21" s="595"/>
      <c r="Z21" s="596">
        <v>0.1</v>
      </c>
      <c r="AA21" s="596"/>
      <c r="AB21" s="596"/>
      <c r="AC21" s="596"/>
      <c r="AD21" s="597">
        <v>9530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389348</v>
      </c>
      <c r="S22" s="594"/>
      <c r="T22" s="594"/>
      <c r="U22" s="594"/>
      <c r="V22" s="594"/>
      <c r="W22" s="594"/>
      <c r="X22" s="594"/>
      <c r="Y22" s="595"/>
      <c r="Z22" s="596">
        <v>2.1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231589</v>
      </c>
      <c r="S23" s="594"/>
      <c r="T23" s="594"/>
      <c r="U23" s="594"/>
      <c r="V23" s="594"/>
      <c r="W23" s="594"/>
      <c r="X23" s="594"/>
      <c r="Y23" s="595"/>
      <c r="Z23" s="596">
        <v>1.3</v>
      </c>
      <c r="AA23" s="596"/>
      <c r="AB23" s="596"/>
      <c r="AC23" s="596"/>
      <c r="AD23" s="597">
        <v>27012</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335626</v>
      </c>
      <c r="BH23" s="594"/>
      <c r="BI23" s="594"/>
      <c r="BJ23" s="594"/>
      <c r="BK23" s="594"/>
      <c r="BL23" s="594"/>
      <c r="BM23" s="594"/>
      <c r="BN23" s="595"/>
      <c r="BO23" s="596">
        <v>4.5</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26527</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8243021</v>
      </c>
      <c r="CS24" s="583"/>
      <c r="CT24" s="583"/>
      <c r="CU24" s="583"/>
      <c r="CV24" s="583"/>
      <c r="CW24" s="583"/>
      <c r="CX24" s="583"/>
      <c r="CY24" s="584"/>
      <c r="CZ24" s="622">
        <v>46.4</v>
      </c>
      <c r="DA24" s="623"/>
      <c r="DB24" s="623"/>
      <c r="DC24" s="624"/>
      <c r="DD24" s="621">
        <v>5036338</v>
      </c>
      <c r="DE24" s="583"/>
      <c r="DF24" s="583"/>
      <c r="DG24" s="583"/>
      <c r="DH24" s="583"/>
      <c r="DI24" s="583"/>
      <c r="DJ24" s="583"/>
      <c r="DK24" s="584"/>
      <c r="DL24" s="621">
        <v>4987113</v>
      </c>
      <c r="DM24" s="583"/>
      <c r="DN24" s="583"/>
      <c r="DO24" s="583"/>
      <c r="DP24" s="583"/>
      <c r="DQ24" s="583"/>
      <c r="DR24" s="583"/>
      <c r="DS24" s="583"/>
      <c r="DT24" s="583"/>
      <c r="DU24" s="583"/>
      <c r="DV24" s="584"/>
      <c r="DW24" s="587">
        <v>47.9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3055517</v>
      </c>
      <c r="S25" s="594"/>
      <c r="T25" s="594"/>
      <c r="U25" s="594"/>
      <c r="V25" s="594"/>
      <c r="W25" s="594"/>
      <c r="X25" s="594"/>
      <c r="Y25" s="595"/>
      <c r="Z25" s="596">
        <v>16.8</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2224315</v>
      </c>
      <c r="CS25" s="625"/>
      <c r="CT25" s="625"/>
      <c r="CU25" s="625"/>
      <c r="CV25" s="625"/>
      <c r="CW25" s="625"/>
      <c r="CX25" s="625"/>
      <c r="CY25" s="626"/>
      <c r="CZ25" s="627">
        <v>12.5</v>
      </c>
      <c r="DA25" s="628"/>
      <c r="DB25" s="628"/>
      <c r="DC25" s="629"/>
      <c r="DD25" s="602">
        <v>1998585</v>
      </c>
      <c r="DE25" s="625"/>
      <c r="DF25" s="625"/>
      <c r="DG25" s="625"/>
      <c r="DH25" s="625"/>
      <c r="DI25" s="625"/>
      <c r="DJ25" s="625"/>
      <c r="DK25" s="626"/>
      <c r="DL25" s="602">
        <v>1956924</v>
      </c>
      <c r="DM25" s="625"/>
      <c r="DN25" s="625"/>
      <c r="DO25" s="625"/>
      <c r="DP25" s="625"/>
      <c r="DQ25" s="625"/>
      <c r="DR25" s="625"/>
      <c r="DS25" s="625"/>
      <c r="DT25" s="625"/>
      <c r="DU25" s="625"/>
      <c r="DV25" s="626"/>
      <c r="DW25" s="598">
        <v>18.8</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1470090</v>
      </c>
      <c r="CS26" s="594"/>
      <c r="CT26" s="594"/>
      <c r="CU26" s="594"/>
      <c r="CV26" s="594"/>
      <c r="CW26" s="594"/>
      <c r="CX26" s="594"/>
      <c r="CY26" s="595"/>
      <c r="CZ26" s="627">
        <v>8.3000000000000007</v>
      </c>
      <c r="DA26" s="628"/>
      <c r="DB26" s="628"/>
      <c r="DC26" s="629"/>
      <c r="DD26" s="602">
        <v>1249835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1357207</v>
      </c>
      <c r="S27" s="594"/>
      <c r="T27" s="594"/>
      <c r="U27" s="594"/>
      <c r="V27" s="594"/>
      <c r="W27" s="594"/>
      <c r="X27" s="594"/>
      <c r="Y27" s="595"/>
      <c r="Z27" s="596">
        <v>7.5</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7473745</v>
      </c>
      <c r="BH27" s="594"/>
      <c r="BI27" s="594"/>
      <c r="BJ27" s="594"/>
      <c r="BK27" s="594"/>
      <c r="BL27" s="594"/>
      <c r="BM27" s="594"/>
      <c r="BN27" s="595"/>
      <c r="BO27" s="596">
        <v>100</v>
      </c>
      <c r="BP27" s="596"/>
      <c r="BQ27" s="596"/>
      <c r="BR27" s="596"/>
      <c r="BS27" s="602">
        <v>19566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4285363</v>
      </c>
      <c r="CS27" s="625"/>
      <c r="CT27" s="625"/>
      <c r="CU27" s="625"/>
      <c r="CV27" s="625"/>
      <c r="CW27" s="625"/>
      <c r="CX27" s="625"/>
      <c r="CY27" s="626"/>
      <c r="CZ27" s="627">
        <v>24.1</v>
      </c>
      <c r="DA27" s="628"/>
      <c r="DB27" s="628"/>
      <c r="DC27" s="629"/>
      <c r="DD27" s="602">
        <v>1304410</v>
      </c>
      <c r="DE27" s="625"/>
      <c r="DF27" s="625"/>
      <c r="DG27" s="625"/>
      <c r="DH27" s="625"/>
      <c r="DI27" s="625"/>
      <c r="DJ27" s="625"/>
      <c r="DK27" s="626"/>
      <c r="DL27" s="602">
        <v>1296846</v>
      </c>
      <c r="DM27" s="625"/>
      <c r="DN27" s="625"/>
      <c r="DO27" s="625"/>
      <c r="DP27" s="625"/>
      <c r="DQ27" s="625"/>
      <c r="DR27" s="625"/>
      <c r="DS27" s="625"/>
      <c r="DT27" s="625"/>
      <c r="DU27" s="625"/>
      <c r="DV27" s="626"/>
      <c r="DW27" s="598">
        <v>12.4</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38592</v>
      </c>
      <c r="S28" s="594"/>
      <c r="T28" s="594"/>
      <c r="U28" s="594"/>
      <c r="V28" s="594"/>
      <c r="W28" s="594"/>
      <c r="X28" s="594"/>
      <c r="Y28" s="595"/>
      <c r="Z28" s="596">
        <v>0.2</v>
      </c>
      <c r="AA28" s="596"/>
      <c r="AB28" s="596"/>
      <c r="AC28" s="596"/>
      <c r="AD28" s="597">
        <v>7064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1733343</v>
      </c>
      <c r="CS28" s="594"/>
      <c r="CT28" s="594"/>
      <c r="CU28" s="594"/>
      <c r="CV28" s="594"/>
      <c r="CW28" s="594"/>
      <c r="CX28" s="594"/>
      <c r="CY28" s="595"/>
      <c r="CZ28" s="627">
        <v>9.8000000000000007</v>
      </c>
      <c r="DA28" s="628"/>
      <c r="DB28" s="628"/>
      <c r="DC28" s="629"/>
      <c r="DD28" s="602">
        <v>1733343</v>
      </c>
      <c r="DE28" s="594"/>
      <c r="DF28" s="594"/>
      <c r="DG28" s="594"/>
      <c r="DH28" s="594"/>
      <c r="DI28" s="594"/>
      <c r="DJ28" s="594"/>
      <c r="DK28" s="595"/>
      <c r="DL28" s="602">
        <v>1733343</v>
      </c>
      <c r="DM28" s="594"/>
      <c r="DN28" s="594"/>
      <c r="DO28" s="594"/>
      <c r="DP28" s="594"/>
      <c r="DQ28" s="594"/>
      <c r="DR28" s="594"/>
      <c r="DS28" s="594"/>
      <c r="DT28" s="594"/>
      <c r="DU28" s="594"/>
      <c r="DV28" s="595"/>
      <c r="DW28" s="598">
        <v>16.600000000000001</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3707</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57</v>
      </c>
      <c r="CG29" s="608"/>
      <c r="CH29" s="608"/>
      <c r="CI29" s="608"/>
      <c r="CJ29" s="608"/>
      <c r="CK29" s="608"/>
      <c r="CL29" s="608"/>
      <c r="CM29" s="608"/>
      <c r="CN29" s="608"/>
      <c r="CO29" s="608"/>
      <c r="CP29" s="608"/>
      <c r="CQ29" s="609"/>
      <c r="CR29" s="593">
        <v>1731607</v>
      </c>
      <c r="CS29" s="625"/>
      <c r="CT29" s="625"/>
      <c r="CU29" s="625"/>
      <c r="CV29" s="625"/>
      <c r="CW29" s="625"/>
      <c r="CX29" s="625"/>
      <c r="CY29" s="626"/>
      <c r="CZ29" s="627">
        <v>9.6999999999999993</v>
      </c>
      <c r="DA29" s="628"/>
      <c r="DB29" s="628"/>
      <c r="DC29" s="629"/>
      <c r="DD29" s="602">
        <v>1731607</v>
      </c>
      <c r="DE29" s="625"/>
      <c r="DF29" s="625"/>
      <c r="DG29" s="625"/>
      <c r="DH29" s="625"/>
      <c r="DI29" s="625"/>
      <c r="DJ29" s="625"/>
      <c r="DK29" s="626"/>
      <c r="DL29" s="602">
        <v>1731607</v>
      </c>
      <c r="DM29" s="625"/>
      <c r="DN29" s="625"/>
      <c r="DO29" s="625"/>
      <c r="DP29" s="625"/>
      <c r="DQ29" s="625"/>
      <c r="DR29" s="625"/>
      <c r="DS29" s="625"/>
      <c r="DT29" s="625"/>
      <c r="DU29" s="625"/>
      <c r="DV29" s="626"/>
      <c r="DW29" s="598">
        <v>16.600000000000001</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60465</v>
      </c>
      <c r="S30" s="594"/>
      <c r="T30" s="594"/>
      <c r="U30" s="594"/>
      <c r="V30" s="594"/>
      <c r="W30" s="594"/>
      <c r="X30" s="594"/>
      <c r="Y30" s="595"/>
      <c r="Z30" s="596">
        <v>0.3</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98.8</v>
      </c>
      <c r="BH30" s="652"/>
      <c r="BI30" s="652"/>
      <c r="BJ30" s="652"/>
      <c r="BK30" s="652"/>
      <c r="BL30" s="652"/>
      <c r="BM30" s="588">
        <v>95.9</v>
      </c>
      <c r="BN30" s="652"/>
      <c r="BO30" s="652"/>
      <c r="BP30" s="652"/>
      <c r="BQ30" s="653"/>
      <c r="BR30" s="651">
        <v>98.7</v>
      </c>
      <c r="BS30" s="652"/>
      <c r="BT30" s="652"/>
      <c r="BU30" s="652"/>
      <c r="BV30" s="652"/>
      <c r="BW30" s="652"/>
      <c r="BX30" s="588">
        <v>95</v>
      </c>
      <c r="BY30" s="652"/>
      <c r="BZ30" s="652"/>
      <c r="CA30" s="652"/>
      <c r="CB30" s="653"/>
      <c r="CD30" s="656"/>
      <c r="CE30" s="657"/>
      <c r="CF30" s="607" t="s">
        <v>292</v>
      </c>
      <c r="CG30" s="608"/>
      <c r="CH30" s="608"/>
      <c r="CI30" s="608"/>
      <c r="CJ30" s="608"/>
      <c r="CK30" s="608"/>
      <c r="CL30" s="608"/>
      <c r="CM30" s="608"/>
      <c r="CN30" s="608"/>
      <c r="CO30" s="608"/>
      <c r="CP30" s="608"/>
      <c r="CQ30" s="609"/>
      <c r="CR30" s="593">
        <v>1523519</v>
      </c>
      <c r="CS30" s="594"/>
      <c r="CT30" s="594"/>
      <c r="CU30" s="594"/>
      <c r="CV30" s="594"/>
      <c r="CW30" s="594"/>
      <c r="CX30" s="594"/>
      <c r="CY30" s="595"/>
      <c r="CZ30" s="627">
        <v>8.6</v>
      </c>
      <c r="DA30" s="628"/>
      <c r="DB30" s="628"/>
      <c r="DC30" s="629"/>
      <c r="DD30" s="602">
        <v>1523519</v>
      </c>
      <c r="DE30" s="594"/>
      <c r="DF30" s="594"/>
      <c r="DG30" s="594"/>
      <c r="DH30" s="594"/>
      <c r="DI30" s="594"/>
      <c r="DJ30" s="594"/>
      <c r="DK30" s="595"/>
      <c r="DL30" s="602">
        <v>1523519</v>
      </c>
      <c r="DM30" s="594"/>
      <c r="DN30" s="594"/>
      <c r="DO30" s="594"/>
      <c r="DP30" s="594"/>
      <c r="DQ30" s="594"/>
      <c r="DR30" s="594"/>
      <c r="DS30" s="594"/>
      <c r="DT30" s="594"/>
      <c r="DU30" s="594"/>
      <c r="DV30" s="595"/>
      <c r="DW30" s="598">
        <v>14.6</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329989</v>
      </c>
      <c r="S31" s="594"/>
      <c r="T31" s="594"/>
      <c r="U31" s="594"/>
      <c r="V31" s="594"/>
      <c r="W31" s="594"/>
      <c r="X31" s="594"/>
      <c r="Y31" s="595"/>
      <c r="Z31" s="596">
        <v>1.8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25"/>
      <c r="BI31" s="625"/>
      <c r="BJ31" s="625"/>
      <c r="BK31" s="625"/>
      <c r="BL31" s="625"/>
      <c r="BM31" s="599">
        <v>94.8</v>
      </c>
      <c r="BN31" s="649"/>
      <c r="BO31" s="649"/>
      <c r="BP31" s="649"/>
      <c r="BQ31" s="650"/>
      <c r="BR31" s="648">
        <v>98.2</v>
      </c>
      <c r="BS31" s="625"/>
      <c r="BT31" s="625"/>
      <c r="BU31" s="625"/>
      <c r="BV31" s="625"/>
      <c r="BW31" s="625"/>
      <c r="BX31" s="599">
        <v>93.6</v>
      </c>
      <c r="BY31" s="649"/>
      <c r="BZ31" s="649"/>
      <c r="CA31" s="649"/>
      <c r="CB31" s="650"/>
      <c r="CD31" s="656"/>
      <c r="CE31" s="657"/>
      <c r="CF31" s="607" t="s">
        <v>296</v>
      </c>
      <c r="CG31" s="608"/>
      <c r="CH31" s="608"/>
      <c r="CI31" s="608"/>
      <c r="CJ31" s="608"/>
      <c r="CK31" s="608"/>
      <c r="CL31" s="608"/>
      <c r="CM31" s="608"/>
      <c r="CN31" s="608"/>
      <c r="CO31" s="608"/>
      <c r="CP31" s="608"/>
      <c r="CQ31" s="609"/>
      <c r="CR31" s="593">
        <v>208088</v>
      </c>
      <c r="CS31" s="625"/>
      <c r="CT31" s="625"/>
      <c r="CU31" s="625"/>
      <c r="CV31" s="625"/>
      <c r="CW31" s="625"/>
      <c r="CX31" s="625"/>
      <c r="CY31" s="626"/>
      <c r="CZ31" s="627">
        <v>1.2</v>
      </c>
      <c r="DA31" s="628"/>
      <c r="DB31" s="628"/>
      <c r="DC31" s="629"/>
      <c r="DD31" s="602">
        <v>208088</v>
      </c>
      <c r="DE31" s="625"/>
      <c r="DF31" s="625"/>
      <c r="DG31" s="625"/>
      <c r="DH31" s="625"/>
      <c r="DI31" s="625"/>
      <c r="DJ31" s="625"/>
      <c r="DK31" s="626"/>
      <c r="DL31" s="602">
        <v>208088</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148338</v>
      </c>
      <c r="S32" s="594"/>
      <c r="T32" s="594"/>
      <c r="U32" s="594"/>
      <c r="V32" s="594"/>
      <c r="W32" s="594"/>
      <c r="X32" s="594"/>
      <c r="Y32" s="595"/>
      <c r="Z32" s="596">
        <v>0.8</v>
      </c>
      <c r="AA32" s="596"/>
      <c r="AB32" s="596"/>
      <c r="AC32" s="596"/>
      <c r="AD32" s="597">
        <v>78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96.4</v>
      </c>
      <c r="BN32" s="661"/>
      <c r="BO32" s="661"/>
      <c r="BP32" s="661"/>
      <c r="BQ32" s="663"/>
      <c r="BR32" s="660">
        <v>98.9</v>
      </c>
      <c r="BS32" s="661"/>
      <c r="BT32" s="661"/>
      <c r="BU32" s="661"/>
      <c r="BV32" s="661"/>
      <c r="BW32" s="661"/>
      <c r="BX32" s="662">
        <v>95.7</v>
      </c>
      <c r="BY32" s="661"/>
      <c r="BZ32" s="661"/>
      <c r="CA32" s="661"/>
      <c r="CB32" s="663"/>
      <c r="CD32" s="658"/>
      <c r="CE32" s="659"/>
      <c r="CF32" s="607" t="s">
        <v>299</v>
      </c>
      <c r="CG32" s="608"/>
      <c r="CH32" s="608"/>
      <c r="CI32" s="608"/>
      <c r="CJ32" s="608"/>
      <c r="CK32" s="608"/>
      <c r="CL32" s="608"/>
      <c r="CM32" s="608"/>
      <c r="CN32" s="608"/>
      <c r="CO32" s="608"/>
      <c r="CP32" s="608"/>
      <c r="CQ32" s="609"/>
      <c r="CR32" s="593">
        <v>1736</v>
      </c>
      <c r="CS32" s="594"/>
      <c r="CT32" s="594"/>
      <c r="CU32" s="594"/>
      <c r="CV32" s="594"/>
      <c r="CW32" s="594"/>
      <c r="CX32" s="594"/>
      <c r="CY32" s="595"/>
      <c r="CZ32" s="627">
        <v>0</v>
      </c>
      <c r="DA32" s="628"/>
      <c r="DB32" s="628"/>
      <c r="DC32" s="629"/>
      <c r="DD32" s="602">
        <v>1736</v>
      </c>
      <c r="DE32" s="594"/>
      <c r="DF32" s="594"/>
      <c r="DG32" s="594"/>
      <c r="DH32" s="594"/>
      <c r="DI32" s="594"/>
      <c r="DJ32" s="594"/>
      <c r="DK32" s="595"/>
      <c r="DL32" s="602">
        <v>1736</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2455747</v>
      </c>
      <c r="S33" s="594"/>
      <c r="T33" s="594"/>
      <c r="U33" s="594"/>
      <c r="V33" s="594"/>
      <c r="W33" s="594"/>
      <c r="X33" s="594"/>
      <c r="Y33" s="595"/>
      <c r="Z33" s="596">
        <v>13.5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5915266</v>
      </c>
      <c r="CS33" s="625"/>
      <c r="CT33" s="625"/>
      <c r="CU33" s="625"/>
      <c r="CV33" s="625"/>
      <c r="CW33" s="625"/>
      <c r="CX33" s="625"/>
      <c r="CY33" s="626"/>
      <c r="CZ33" s="627">
        <v>33.299999999999997</v>
      </c>
      <c r="DA33" s="628"/>
      <c r="DB33" s="628"/>
      <c r="DC33" s="629"/>
      <c r="DD33" s="602">
        <v>5237339</v>
      </c>
      <c r="DE33" s="625"/>
      <c r="DF33" s="625"/>
      <c r="DG33" s="625"/>
      <c r="DH33" s="625"/>
      <c r="DI33" s="625"/>
      <c r="DJ33" s="625"/>
      <c r="DK33" s="626"/>
      <c r="DL33" s="602">
        <v>4016418</v>
      </c>
      <c r="DM33" s="625"/>
      <c r="DN33" s="625"/>
      <c r="DO33" s="625"/>
      <c r="DP33" s="625"/>
      <c r="DQ33" s="625"/>
      <c r="DR33" s="625"/>
      <c r="DS33" s="625"/>
      <c r="DT33" s="625"/>
      <c r="DU33" s="625"/>
      <c r="DV33" s="626"/>
      <c r="DW33" s="598">
        <v>38.5</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2136799</v>
      </c>
      <c r="CS34" s="594"/>
      <c r="CT34" s="594"/>
      <c r="CU34" s="594"/>
      <c r="CV34" s="594"/>
      <c r="CW34" s="594"/>
      <c r="CX34" s="594"/>
      <c r="CY34" s="595"/>
      <c r="CZ34" s="627">
        <v>12</v>
      </c>
      <c r="DA34" s="628"/>
      <c r="DB34" s="628"/>
      <c r="DC34" s="629"/>
      <c r="DD34" s="602">
        <v>1879704</v>
      </c>
      <c r="DE34" s="594"/>
      <c r="DF34" s="594"/>
      <c r="DG34" s="594"/>
      <c r="DH34" s="594"/>
      <c r="DI34" s="594"/>
      <c r="DJ34" s="594"/>
      <c r="DK34" s="595"/>
      <c r="DL34" s="602">
        <v>1651865</v>
      </c>
      <c r="DM34" s="594"/>
      <c r="DN34" s="594"/>
      <c r="DO34" s="594"/>
      <c r="DP34" s="594"/>
      <c r="DQ34" s="594"/>
      <c r="DR34" s="594"/>
      <c r="DS34" s="594"/>
      <c r="DT34" s="594"/>
      <c r="DU34" s="594"/>
      <c r="DV34" s="595"/>
      <c r="DW34" s="598">
        <v>15.8</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890647</v>
      </c>
      <c r="S35" s="594"/>
      <c r="T35" s="594"/>
      <c r="U35" s="594"/>
      <c r="V35" s="594"/>
      <c r="W35" s="594"/>
      <c r="X35" s="594"/>
      <c r="Y35" s="595"/>
      <c r="Z35" s="596">
        <v>4.9000000000000004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1608269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66848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193468</v>
      </c>
      <c r="CS35" s="625"/>
      <c r="CT35" s="625"/>
      <c r="CU35" s="625"/>
      <c r="CV35" s="625"/>
      <c r="CW35" s="625"/>
      <c r="CX35" s="625"/>
      <c r="CY35" s="626"/>
      <c r="CZ35" s="627">
        <v>1.1000000000000001</v>
      </c>
      <c r="DA35" s="628"/>
      <c r="DB35" s="628"/>
      <c r="DC35" s="629"/>
      <c r="DD35" s="602">
        <v>191998</v>
      </c>
      <c r="DE35" s="625"/>
      <c r="DF35" s="625"/>
      <c r="DG35" s="625"/>
      <c r="DH35" s="625"/>
      <c r="DI35" s="625"/>
      <c r="DJ35" s="625"/>
      <c r="DK35" s="626"/>
      <c r="DL35" s="602">
        <v>191998</v>
      </c>
      <c r="DM35" s="625"/>
      <c r="DN35" s="625"/>
      <c r="DO35" s="625"/>
      <c r="DP35" s="625"/>
      <c r="DQ35" s="625"/>
      <c r="DR35" s="625"/>
      <c r="DS35" s="625"/>
      <c r="DT35" s="625"/>
      <c r="DU35" s="625"/>
      <c r="DV35" s="626"/>
      <c r="DW35" s="598">
        <v>1.8</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18181401</v>
      </c>
      <c r="S36" s="666"/>
      <c r="T36" s="666"/>
      <c r="U36" s="666"/>
      <c r="V36" s="666"/>
      <c r="W36" s="666"/>
      <c r="X36" s="666"/>
      <c r="Y36" s="667"/>
      <c r="Z36" s="668">
        <v>100</v>
      </c>
      <c r="AA36" s="668"/>
      <c r="AB36" s="668"/>
      <c r="AC36" s="668"/>
      <c r="AD36" s="669">
        <v>9531320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422020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25246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1768940</v>
      </c>
      <c r="CS36" s="594"/>
      <c r="CT36" s="594"/>
      <c r="CU36" s="594"/>
      <c r="CV36" s="594"/>
      <c r="CW36" s="594"/>
      <c r="CX36" s="594"/>
      <c r="CY36" s="595"/>
      <c r="CZ36" s="627">
        <v>10</v>
      </c>
      <c r="DA36" s="628"/>
      <c r="DB36" s="628"/>
      <c r="DC36" s="629"/>
      <c r="DD36" s="602">
        <v>1545783</v>
      </c>
      <c r="DE36" s="594"/>
      <c r="DF36" s="594"/>
      <c r="DG36" s="594"/>
      <c r="DH36" s="594"/>
      <c r="DI36" s="594"/>
      <c r="DJ36" s="594"/>
      <c r="DK36" s="595"/>
      <c r="DL36" s="602">
        <v>1096757</v>
      </c>
      <c r="DM36" s="594"/>
      <c r="DN36" s="594"/>
      <c r="DO36" s="594"/>
      <c r="DP36" s="594"/>
      <c r="DQ36" s="594"/>
      <c r="DR36" s="594"/>
      <c r="DS36" s="594"/>
      <c r="DT36" s="594"/>
      <c r="DU36" s="594"/>
      <c r="DV36" s="595"/>
      <c r="DW36" s="598">
        <v>10.5</v>
      </c>
      <c r="DX36" s="619"/>
      <c r="DY36" s="619"/>
      <c r="DZ36" s="619"/>
      <c r="EA36" s="619"/>
      <c r="EB36" s="619"/>
      <c r="EC36" s="620"/>
    </row>
    <row r="37" spans="2:133" ht="11.25" customHeight="1">
      <c r="AQ37" s="672" t="s">
        <v>314</v>
      </c>
      <c r="AR37" s="673"/>
      <c r="AS37" s="673"/>
      <c r="AT37" s="673"/>
      <c r="AU37" s="673"/>
      <c r="AV37" s="673"/>
      <c r="AW37" s="673"/>
      <c r="AX37" s="673"/>
      <c r="AY37" s="674"/>
      <c r="AZ37" s="593">
        <v>135547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6216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804487</v>
      </c>
      <c r="CS37" s="625"/>
      <c r="CT37" s="625"/>
      <c r="CU37" s="625"/>
      <c r="CV37" s="625"/>
      <c r="CW37" s="625"/>
      <c r="CX37" s="625"/>
      <c r="CY37" s="626"/>
      <c r="CZ37" s="627">
        <v>4.5</v>
      </c>
      <c r="DA37" s="628"/>
      <c r="DB37" s="628"/>
      <c r="DC37" s="629"/>
      <c r="DD37" s="602">
        <v>774110</v>
      </c>
      <c r="DE37" s="625"/>
      <c r="DF37" s="625"/>
      <c r="DG37" s="625"/>
      <c r="DH37" s="625"/>
      <c r="DI37" s="625"/>
      <c r="DJ37" s="625"/>
      <c r="DK37" s="626"/>
      <c r="DL37" s="602">
        <v>458721</v>
      </c>
      <c r="DM37" s="625"/>
      <c r="DN37" s="625"/>
      <c r="DO37" s="625"/>
      <c r="DP37" s="625"/>
      <c r="DQ37" s="625"/>
      <c r="DR37" s="625"/>
      <c r="DS37" s="625"/>
      <c r="DT37" s="625"/>
      <c r="DU37" s="625"/>
      <c r="DV37" s="626"/>
      <c r="DW37" s="598">
        <v>4.4000000000000004</v>
      </c>
      <c r="DX37" s="619"/>
      <c r="DY37" s="619"/>
      <c r="DZ37" s="619"/>
      <c r="EA37" s="619"/>
      <c r="EB37" s="619"/>
      <c r="EC37" s="620"/>
    </row>
    <row r="38" spans="2:133" ht="11.25" customHeight="1">
      <c r="AQ38" s="672" t="s">
        <v>317</v>
      </c>
      <c r="AR38" s="673"/>
      <c r="AS38" s="673"/>
      <c r="AT38" s="673"/>
      <c r="AU38" s="673"/>
      <c r="AV38" s="673"/>
      <c r="AW38" s="673"/>
      <c r="AX38" s="673"/>
      <c r="AY38" s="674"/>
      <c r="AZ38" s="593">
        <v>8143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10325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1464579</v>
      </c>
      <c r="CS38" s="594"/>
      <c r="CT38" s="594"/>
      <c r="CU38" s="594"/>
      <c r="CV38" s="594"/>
      <c r="CW38" s="594"/>
      <c r="CX38" s="594"/>
      <c r="CY38" s="595"/>
      <c r="CZ38" s="627">
        <v>8.1999999999999993</v>
      </c>
      <c r="DA38" s="628"/>
      <c r="DB38" s="628"/>
      <c r="DC38" s="629"/>
      <c r="DD38" s="602">
        <v>1285545</v>
      </c>
      <c r="DE38" s="594"/>
      <c r="DF38" s="594"/>
      <c r="DG38" s="594"/>
      <c r="DH38" s="594"/>
      <c r="DI38" s="594"/>
      <c r="DJ38" s="594"/>
      <c r="DK38" s="595"/>
      <c r="DL38" s="602">
        <v>1075798</v>
      </c>
      <c r="DM38" s="594"/>
      <c r="DN38" s="594"/>
      <c r="DO38" s="594"/>
      <c r="DP38" s="594"/>
      <c r="DQ38" s="594"/>
      <c r="DR38" s="594"/>
      <c r="DS38" s="594"/>
      <c r="DT38" s="594"/>
      <c r="DU38" s="594"/>
      <c r="DV38" s="595"/>
      <c r="DW38" s="598">
        <v>10.3</v>
      </c>
      <c r="DX38" s="619"/>
      <c r="DY38" s="619"/>
      <c r="DZ38" s="619"/>
      <c r="EA38" s="619"/>
      <c r="EB38" s="619"/>
      <c r="EC38" s="620"/>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119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338276</v>
      </c>
      <c r="CS39" s="625"/>
      <c r="CT39" s="625"/>
      <c r="CU39" s="625"/>
      <c r="CV39" s="625"/>
      <c r="CW39" s="625"/>
      <c r="CX39" s="625"/>
      <c r="CY39" s="626"/>
      <c r="CZ39" s="627">
        <v>1.9</v>
      </c>
      <c r="DA39" s="628"/>
      <c r="DB39" s="628"/>
      <c r="DC39" s="629"/>
      <c r="DD39" s="602">
        <v>334309</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298884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13204</v>
      </c>
      <c r="CS40" s="594"/>
      <c r="CT40" s="594"/>
      <c r="CU40" s="594"/>
      <c r="CV40" s="594"/>
      <c r="CW40" s="594"/>
      <c r="CX40" s="594"/>
      <c r="CY40" s="595"/>
      <c r="CZ40" s="627">
        <v>0.1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743675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3612116</v>
      </c>
      <c r="CS42" s="594"/>
      <c r="CT42" s="594"/>
      <c r="CU42" s="594"/>
      <c r="CV42" s="594"/>
      <c r="CW42" s="594"/>
      <c r="CX42" s="594"/>
      <c r="CY42" s="595"/>
      <c r="CZ42" s="627">
        <v>20.3</v>
      </c>
      <c r="DA42" s="676"/>
      <c r="DB42" s="676"/>
      <c r="DC42" s="677"/>
      <c r="DD42" s="602">
        <v>619694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73086</v>
      </c>
      <c r="CS43" s="625"/>
      <c r="CT43" s="625"/>
      <c r="CU43" s="625"/>
      <c r="CV43" s="625"/>
      <c r="CW43" s="625"/>
      <c r="CX43" s="625"/>
      <c r="CY43" s="626"/>
      <c r="CZ43" s="627">
        <v>0.4</v>
      </c>
      <c r="DA43" s="628"/>
      <c r="DB43" s="628"/>
      <c r="DC43" s="629"/>
      <c r="DD43" s="602">
        <v>72462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3612116</v>
      </c>
      <c r="CS44" s="594"/>
      <c r="CT44" s="594"/>
      <c r="CU44" s="594"/>
      <c r="CV44" s="594"/>
      <c r="CW44" s="594"/>
      <c r="CX44" s="594"/>
      <c r="CY44" s="595"/>
      <c r="CZ44" s="627">
        <v>20.3</v>
      </c>
      <c r="DA44" s="676"/>
      <c r="DB44" s="676"/>
      <c r="DC44" s="677"/>
      <c r="DD44" s="602">
        <v>619694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2347490</v>
      </c>
      <c r="CS45" s="625"/>
      <c r="CT45" s="625"/>
      <c r="CU45" s="625"/>
      <c r="CV45" s="625"/>
      <c r="CW45" s="625"/>
      <c r="CX45" s="625"/>
      <c r="CY45" s="626"/>
      <c r="CZ45" s="627">
        <v>13.2</v>
      </c>
      <c r="DA45" s="628"/>
      <c r="DB45" s="628"/>
      <c r="DC45" s="629"/>
      <c r="DD45" s="602">
        <v>162252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1254877</v>
      </c>
      <c r="CS46" s="594"/>
      <c r="CT46" s="594"/>
      <c r="CU46" s="594"/>
      <c r="CV46" s="594"/>
      <c r="CW46" s="594"/>
      <c r="CX46" s="594"/>
      <c r="CY46" s="595"/>
      <c r="CZ46" s="627">
        <v>7.1</v>
      </c>
      <c r="DA46" s="676"/>
      <c r="DB46" s="676"/>
      <c r="DC46" s="677"/>
      <c r="DD46" s="602">
        <v>455061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17770403</v>
      </c>
      <c r="CS49" s="661"/>
      <c r="CT49" s="661"/>
      <c r="CU49" s="661"/>
      <c r="CV49" s="661"/>
      <c r="CW49" s="661"/>
      <c r="CX49" s="661"/>
      <c r="CY49" s="688"/>
      <c r="CZ49" s="689">
        <v>100</v>
      </c>
      <c r="DA49" s="690"/>
      <c r="DB49" s="690"/>
      <c r="DC49" s="691"/>
      <c r="DD49" s="692">
        <v>10893371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L104" sqref="AL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18206</v>
      </c>
      <c r="R7" s="723"/>
      <c r="S7" s="723"/>
      <c r="T7" s="723"/>
      <c r="U7" s="723"/>
      <c r="V7" s="723">
        <v>17795</v>
      </c>
      <c r="W7" s="723"/>
      <c r="X7" s="723"/>
      <c r="Y7" s="723"/>
      <c r="Z7" s="723"/>
      <c r="AA7" s="723">
        <v>411</v>
      </c>
      <c r="AB7" s="723"/>
      <c r="AC7" s="723"/>
      <c r="AD7" s="723"/>
      <c r="AE7" s="724"/>
      <c r="AF7" s="725">
        <v>317</v>
      </c>
      <c r="AG7" s="726"/>
      <c r="AH7" s="726"/>
      <c r="AI7" s="726"/>
      <c r="AJ7" s="727"/>
      <c r="AK7" s="762">
        <v>50</v>
      </c>
      <c r="AL7" s="763"/>
      <c r="AM7" s="763"/>
      <c r="AN7" s="763"/>
      <c r="AO7" s="763"/>
      <c r="AP7" s="763">
        <v>19601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535</v>
      </c>
      <c r="BS7" s="766" t="s">
        <v>536</v>
      </c>
      <c r="BT7" s="767"/>
      <c r="BU7" s="767"/>
      <c r="BV7" s="767"/>
      <c r="BW7" s="767"/>
      <c r="BX7" s="767"/>
      <c r="BY7" s="767"/>
      <c r="BZ7" s="767"/>
      <c r="CA7" s="767"/>
      <c r="CB7" s="767"/>
      <c r="CC7" s="767"/>
      <c r="CD7" s="767"/>
      <c r="CE7" s="767"/>
      <c r="CF7" s="767"/>
      <c r="CG7" s="768"/>
      <c r="CH7" s="759">
        <v>0</v>
      </c>
      <c r="CI7" s="760"/>
      <c r="CJ7" s="760"/>
      <c r="CK7" s="760"/>
      <c r="CL7" s="761"/>
      <c r="CM7" s="759">
        <v>26</v>
      </c>
      <c r="CN7" s="760"/>
      <c r="CO7" s="760"/>
      <c r="CP7" s="760"/>
      <c r="CQ7" s="761"/>
      <c r="CR7" s="759">
        <v>10</v>
      </c>
      <c r="CS7" s="760"/>
      <c r="CT7" s="760"/>
      <c r="CU7" s="760"/>
      <c r="CV7" s="761"/>
      <c r="CW7" s="759" t="s">
        <v>537</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t="s">
        <v>539</v>
      </c>
      <c r="CI8" s="770"/>
      <c r="CJ8" s="770"/>
      <c r="CK8" s="770"/>
      <c r="CL8" s="771"/>
      <c r="CM8" s="769">
        <v>30</v>
      </c>
      <c r="CN8" s="770"/>
      <c r="CO8" s="770"/>
      <c r="CP8" s="770"/>
      <c r="CQ8" s="771"/>
      <c r="CR8" s="769">
        <v>30</v>
      </c>
      <c r="CS8" s="770"/>
      <c r="CT8" s="770"/>
      <c r="CU8" s="770"/>
      <c r="CV8" s="771"/>
      <c r="CW8" s="769">
        <v>39</v>
      </c>
      <c r="CX8" s="770"/>
      <c r="CY8" s="770"/>
      <c r="CZ8" s="770"/>
      <c r="DA8" s="771"/>
      <c r="DB8" s="769" t="s">
        <v>540</v>
      </c>
      <c r="DC8" s="770"/>
      <c r="DD8" s="770"/>
      <c r="DE8" s="770"/>
      <c r="DF8" s="771"/>
      <c r="DG8" s="769" t="s">
        <v>539</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t="s">
        <v>537</v>
      </c>
      <c r="CI9" s="770"/>
      <c r="CJ9" s="770"/>
      <c r="CK9" s="770"/>
      <c r="CL9" s="771"/>
      <c r="CM9" s="769">
        <v>20</v>
      </c>
      <c r="CN9" s="770"/>
      <c r="CO9" s="770"/>
      <c r="CP9" s="770"/>
      <c r="CQ9" s="771"/>
      <c r="CR9" s="769">
        <v>20</v>
      </c>
      <c r="CS9" s="770"/>
      <c r="CT9" s="770"/>
      <c r="CU9" s="770"/>
      <c r="CV9" s="771"/>
      <c r="CW9" s="769">
        <v>53</v>
      </c>
      <c r="CX9" s="770"/>
      <c r="CY9" s="770"/>
      <c r="CZ9" s="770"/>
      <c r="DA9" s="771"/>
      <c r="DB9" s="769" t="s">
        <v>537</v>
      </c>
      <c r="DC9" s="770"/>
      <c r="DD9" s="770"/>
      <c r="DE9" s="770"/>
      <c r="DF9" s="771"/>
      <c r="DG9" s="769" t="s">
        <v>537</v>
      </c>
      <c r="DH9" s="770"/>
      <c r="DI9" s="770"/>
      <c r="DJ9" s="770"/>
      <c r="DK9" s="771"/>
      <c r="DL9" s="769" t="s">
        <v>537</v>
      </c>
      <c r="DM9" s="770"/>
      <c r="DN9" s="770"/>
      <c r="DO9" s="770"/>
      <c r="DP9" s="771"/>
      <c r="DQ9" s="769" t="s">
        <v>537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18181</v>
      </c>
      <c r="R23" s="782"/>
      <c r="S23" s="782"/>
      <c r="T23" s="782"/>
      <c r="U23" s="782"/>
      <c r="V23" s="782">
        <v>17770</v>
      </c>
      <c r="W23" s="782"/>
      <c r="X23" s="782"/>
      <c r="Y23" s="782"/>
      <c r="Z23" s="782"/>
      <c r="AA23" s="782">
        <v>411</v>
      </c>
      <c r="AB23" s="782"/>
      <c r="AC23" s="782"/>
      <c r="AD23" s="782"/>
      <c r="AE23" s="783"/>
      <c r="AF23" s="784">
        <v>317</v>
      </c>
      <c r="AG23" s="782"/>
      <c r="AH23" s="782"/>
      <c r="AI23" s="782"/>
      <c r="AJ23" s="785"/>
      <c r="AK23" s="786"/>
      <c r="AL23" s="787"/>
      <c r="AM23" s="787"/>
      <c r="AN23" s="787"/>
      <c r="AO23" s="787"/>
      <c r="AP23" s="782">
        <v>19601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4487</v>
      </c>
      <c r="R28" s="811"/>
      <c r="S28" s="811"/>
      <c r="T28" s="811"/>
      <c r="U28" s="811"/>
      <c r="V28" s="811">
        <v>4420</v>
      </c>
      <c r="W28" s="811"/>
      <c r="X28" s="811"/>
      <c r="Y28" s="811"/>
      <c r="Z28" s="811"/>
      <c r="AA28" s="811">
        <v>67</v>
      </c>
      <c r="AB28" s="811"/>
      <c r="AC28" s="811"/>
      <c r="AD28" s="811"/>
      <c r="AE28" s="812"/>
      <c r="AF28" s="813">
        <v>67</v>
      </c>
      <c r="AG28" s="811"/>
      <c r="AH28" s="811"/>
      <c r="AI28" s="811"/>
      <c r="AJ28" s="814"/>
      <c r="AK28" s="815">
        <v>243</v>
      </c>
      <c r="AL28" s="806"/>
      <c r="AM28" s="806"/>
      <c r="AN28" s="806"/>
      <c r="AO28" s="806"/>
      <c r="AP28" s="806" t="s">
        <v>475</v>
      </c>
      <c r="AQ28" s="806"/>
      <c r="AR28" s="806"/>
      <c r="AS28" s="806"/>
      <c r="AT28" s="806"/>
      <c r="AU28" s="806" t="s">
        <v>475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2388</v>
      </c>
      <c r="R29" s="747"/>
      <c r="S29" s="747"/>
      <c r="T29" s="747"/>
      <c r="U29" s="747"/>
      <c r="V29" s="747">
        <v>2385</v>
      </c>
      <c r="W29" s="747"/>
      <c r="X29" s="747"/>
      <c r="Y29" s="747"/>
      <c r="Z29" s="747"/>
      <c r="AA29" s="747">
        <v>3</v>
      </c>
      <c r="AB29" s="747"/>
      <c r="AC29" s="747"/>
      <c r="AD29" s="747"/>
      <c r="AE29" s="748"/>
      <c r="AF29" s="749">
        <v>1</v>
      </c>
      <c r="AG29" s="750"/>
      <c r="AH29" s="750"/>
      <c r="AI29" s="750"/>
      <c r="AJ29" s="751"/>
      <c r="AK29" s="818">
        <v>320</v>
      </c>
      <c r="AL29" s="819"/>
      <c r="AM29" s="819"/>
      <c r="AN29" s="819"/>
      <c r="AO29" s="819"/>
      <c r="AP29" s="819" t="s">
        <v>475</v>
      </c>
      <c r="AQ29" s="819"/>
      <c r="AR29" s="819"/>
      <c r="AS29" s="819"/>
      <c r="AT29" s="819"/>
      <c r="AU29" s="819" t="s">
        <v>475</v>
      </c>
      <c r="AV29" s="819"/>
      <c r="AW29" s="819"/>
      <c r="AX29" s="819"/>
      <c r="AY29" s="819"/>
      <c r="AZ29" s="820" t="s">
        <v>475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399</v>
      </c>
      <c r="R30" s="747"/>
      <c r="S30" s="747"/>
      <c r="T30" s="747"/>
      <c r="U30" s="747"/>
      <c r="V30" s="747">
        <v>397</v>
      </c>
      <c r="W30" s="747"/>
      <c r="X30" s="747"/>
      <c r="Y30" s="747"/>
      <c r="Z30" s="747"/>
      <c r="AA30" s="747">
        <v>2</v>
      </c>
      <c r="AB30" s="747"/>
      <c r="AC30" s="747"/>
      <c r="AD30" s="747"/>
      <c r="AE30" s="748"/>
      <c r="AF30" s="749">
        <v>2</v>
      </c>
      <c r="AG30" s="750"/>
      <c r="AH30" s="750"/>
      <c r="AI30" s="750"/>
      <c r="AJ30" s="751"/>
      <c r="AK30" s="818">
        <v>63</v>
      </c>
      <c r="AL30" s="819"/>
      <c r="AM30" s="819"/>
      <c r="AN30" s="819"/>
      <c r="AO30" s="819"/>
      <c r="AP30" s="819" t="s">
        <v>475</v>
      </c>
      <c r="AQ30" s="819"/>
      <c r="AR30" s="819"/>
      <c r="AS30" s="819"/>
      <c r="AT30" s="819"/>
      <c r="AU30" s="819" t="s">
        <v>475</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857</v>
      </c>
      <c r="R31" s="747"/>
      <c r="S31" s="747"/>
      <c r="T31" s="747"/>
      <c r="U31" s="747"/>
      <c r="V31" s="747">
        <v>699</v>
      </c>
      <c r="W31" s="747"/>
      <c r="X31" s="747"/>
      <c r="Y31" s="747"/>
      <c r="Z31" s="747"/>
      <c r="AA31" s="747">
        <v>158</v>
      </c>
      <c r="AB31" s="747"/>
      <c r="AC31" s="747"/>
      <c r="AD31" s="747"/>
      <c r="AE31" s="748"/>
      <c r="AF31" s="749">
        <v>1090</v>
      </c>
      <c r="AG31" s="750"/>
      <c r="AH31" s="750"/>
      <c r="AI31" s="750"/>
      <c r="AJ31" s="751"/>
      <c r="AK31" s="818">
        <v>8</v>
      </c>
      <c r="AL31" s="819"/>
      <c r="AM31" s="819"/>
      <c r="AN31" s="819"/>
      <c r="AO31" s="819"/>
      <c r="AP31" s="819">
        <v>1116</v>
      </c>
      <c r="AQ31" s="819"/>
      <c r="AR31" s="819"/>
      <c r="AS31" s="819"/>
      <c r="AT31" s="819"/>
      <c r="AU31" s="819">
        <v>8</v>
      </c>
      <c r="AV31" s="819"/>
      <c r="AW31" s="819"/>
      <c r="AX31" s="819"/>
      <c r="AY31" s="819"/>
      <c r="AZ31" s="820" t="s">
        <v>475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1773</v>
      </c>
      <c r="R32" s="747"/>
      <c r="S32" s="747"/>
      <c r="T32" s="747"/>
      <c r="U32" s="747"/>
      <c r="V32" s="747">
        <v>1688</v>
      </c>
      <c r="W32" s="747"/>
      <c r="X32" s="747"/>
      <c r="Y32" s="747"/>
      <c r="Z32" s="747"/>
      <c r="AA32" s="747">
        <v>85</v>
      </c>
      <c r="AB32" s="747"/>
      <c r="AC32" s="747"/>
      <c r="AD32" s="747"/>
      <c r="AE32" s="748"/>
      <c r="AF32" s="749">
        <v>85</v>
      </c>
      <c r="AG32" s="750"/>
      <c r="AH32" s="750"/>
      <c r="AI32" s="750"/>
      <c r="AJ32" s="751"/>
      <c r="AK32" s="818">
        <v>422</v>
      </c>
      <c r="AL32" s="819"/>
      <c r="AM32" s="819"/>
      <c r="AN32" s="819"/>
      <c r="AO32" s="819"/>
      <c r="AP32" s="819">
        <v>14216</v>
      </c>
      <c r="AQ32" s="819"/>
      <c r="AR32" s="819"/>
      <c r="AS32" s="819"/>
      <c r="AT32" s="819"/>
      <c r="AU32" s="819">
        <v>6212</v>
      </c>
      <c r="AV32" s="819"/>
      <c r="AW32" s="819"/>
      <c r="AX32" s="819"/>
      <c r="AY32" s="819"/>
      <c r="AZ32" s="820" t="s">
        <v>475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1244</v>
      </c>
      <c r="AG63" s="830"/>
      <c r="AH63" s="830"/>
      <c r="AI63" s="830"/>
      <c r="AJ63" s="831"/>
      <c r="AK63" s="832"/>
      <c r="AL63" s="827"/>
      <c r="AM63" s="827"/>
      <c r="AN63" s="827"/>
      <c r="AO63" s="827"/>
      <c r="AP63" s="830">
        <v>15332</v>
      </c>
      <c r="AQ63" s="830"/>
      <c r="AR63" s="830"/>
      <c r="AS63" s="830"/>
      <c r="AT63" s="830"/>
      <c r="AU63" s="830">
        <v>6220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526</v>
      </c>
      <c r="C68" s="858"/>
      <c r="D68" s="858"/>
      <c r="E68" s="858"/>
      <c r="F68" s="858"/>
      <c r="G68" s="858"/>
      <c r="H68" s="858"/>
      <c r="I68" s="858"/>
      <c r="J68" s="858"/>
      <c r="K68" s="858"/>
      <c r="L68" s="858"/>
      <c r="M68" s="858"/>
      <c r="N68" s="858"/>
      <c r="O68" s="858"/>
      <c r="P68" s="859"/>
      <c r="Q68" s="860">
        <v>9184</v>
      </c>
      <c r="R68" s="854"/>
      <c r="S68" s="854"/>
      <c r="T68" s="854"/>
      <c r="U68" s="854"/>
      <c r="V68" s="854">
        <v>8913</v>
      </c>
      <c r="W68" s="854"/>
      <c r="X68" s="854"/>
      <c r="Y68" s="854"/>
      <c r="Z68" s="854"/>
      <c r="AA68" s="854">
        <v>271</v>
      </c>
      <c r="AB68" s="854"/>
      <c r="AC68" s="854"/>
      <c r="AD68" s="854"/>
      <c r="AE68" s="854"/>
      <c r="AF68" s="854">
        <v>3331</v>
      </c>
      <c r="AG68" s="854"/>
      <c r="AH68" s="854"/>
      <c r="AI68" s="854"/>
      <c r="AJ68" s="854"/>
      <c r="AK68" s="854" t="s">
        <v>475</v>
      </c>
      <c r="AL68" s="854"/>
      <c r="AM68" s="854"/>
      <c r="AN68" s="854"/>
      <c r="AO68" s="854"/>
      <c r="AP68" s="854">
        <v>11265</v>
      </c>
      <c r="AQ68" s="854"/>
      <c r="AR68" s="854"/>
      <c r="AS68" s="854"/>
      <c r="AT68" s="854"/>
      <c r="AU68" s="854">
        <v>894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527</v>
      </c>
      <c r="C69" s="862"/>
      <c r="D69" s="862"/>
      <c r="E69" s="862"/>
      <c r="F69" s="862"/>
      <c r="G69" s="862"/>
      <c r="H69" s="862"/>
      <c r="I69" s="862"/>
      <c r="J69" s="862"/>
      <c r="K69" s="862"/>
      <c r="L69" s="862"/>
      <c r="M69" s="862"/>
      <c r="N69" s="862"/>
      <c r="O69" s="862"/>
      <c r="P69" s="863"/>
      <c r="Q69" s="864">
        <v>5237</v>
      </c>
      <c r="R69" s="819"/>
      <c r="S69" s="819"/>
      <c r="T69" s="819"/>
      <c r="U69" s="819"/>
      <c r="V69" s="819">
        <v>4863</v>
      </c>
      <c r="W69" s="819"/>
      <c r="X69" s="819"/>
      <c r="Y69" s="819"/>
      <c r="Z69" s="819"/>
      <c r="AA69" s="819">
        <v>374</v>
      </c>
      <c r="AB69" s="819"/>
      <c r="AC69" s="819"/>
      <c r="AD69" s="819"/>
      <c r="AE69" s="819"/>
      <c r="AF69" s="819">
        <v>374</v>
      </c>
      <c r="AG69" s="819"/>
      <c r="AH69" s="819"/>
      <c r="AI69" s="819"/>
      <c r="AJ69" s="819"/>
      <c r="AK69" s="819" t="s">
        <v>475</v>
      </c>
      <c r="AL69" s="819"/>
      <c r="AM69" s="819"/>
      <c r="AN69" s="819"/>
      <c r="AO69" s="819"/>
      <c r="AP69" s="819">
        <v>1928</v>
      </c>
      <c r="AQ69" s="819"/>
      <c r="AR69" s="819"/>
      <c r="AS69" s="819"/>
      <c r="AT69" s="819"/>
      <c r="AU69" s="819">
        <v>593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528</v>
      </c>
      <c r="C70" s="862"/>
      <c r="D70" s="862"/>
      <c r="E70" s="862"/>
      <c r="F70" s="862"/>
      <c r="G70" s="862"/>
      <c r="H70" s="862"/>
      <c r="I70" s="862"/>
      <c r="J70" s="862"/>
      <c r="K70" s="862"/>
      <c r="L70" s="862"/>
      <c r="M70" s="862"/>
      <c r="N70" s="862"/>
      <c r="O70" s="862"/>
      <c r="P70" s="863"/>
      <c r="Q70" s="864">
        <v>486</v>
      </c>
      <c r="R70" s="819"/>
      <c r="S70" s="819"/>
      <c r="T70" s="819"/>
      <c r="U70" s="819"/>
      <c r="V70" s="819">
        <v>484</v>
      </c>
      <c r="W70" s="819"/>
      <c r="X70" s="819"/>
      <c r="Y70" s="819"/>
      <c r="Z70" s="819"/>
      <c r="AA70" s="819">
        <v>2</v>
      </c>
      <c r="AB70" s="819"/>
      <c r="AC70" s="819"/>
      <c r="AD70" s="819"/>
      <c r="AE70" s="819"/>
      <c r="AF70" s="819">
        <v>2</v>
      </c>
      <c r="AG70" s="819"/>
      <c r="AH70" s="819"/>
      <c r="AI70" s="819"/>
      <c r="AJ70" s="819"/>
      <c r="AK70" s="819">
        <v>2</v>
      </c>
      <c r="AL70" s="819"/>
      <c r="AM70" s="819"/>
      <c r="AN70" s="819"/>
      <c r="AO70" s="819"/>
      <c r="AP70" s="819" t="s">
        <v>475</v>
      </c>
      <c r="AQ70" s="819"/>
      <c r="AR70" s="819"/>
      <c r="AS70" s="819"/>
      <c r="AT70" s="819"/>
      <c r="AU70" s="819" t="s">
        <v>475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529</v>
      </c>
      <c r="C71" s="862"/>
      <c r="D71" s="862"/>
      <c r="E71" s="862"/>
      <c r="F71" s="862"/>
      <c r="G71" s="862"/>
      <c r="H71" s="862"/>
      <c r="I71" s="862"/>
      <c r="J71" s="862"/>
      <c r="K71" s="862"/>
      <c r="L71" s="862"/>
      <c r="M71" s="862"/>
      <c r="N71" s="862"/>
      <c r="O71" s="862"/>
      <c r="P71" s="863"/>
      <c r="Q71" s="864">
        <v>149671</v>
      </c>
      <c r="R71" s="819"/>
      <c r="S71" s="819"/>
      <c r="T71" s="819"/>
      <c r="U71" s="819"/>
      <c r="V71" s="819">
        <v>144051</v>
      </c>
      <c r="W71" s="819"/>
      <c r="X71" s="819"/>
      <c r="Y71" s="819"/>
      <c r="Z71" s="819"/>
      <c r="AA71" s="819">
        <v>5620</v>
      </c>
      <c r="AB71" s="819"/>
      <c r="AC71" s="819"/>
      <c r="AD71" s="819"/>
      <c r="AE71" s="819"/>
      <c r="AF71" s="819">
        <v>5620</v>
      </c>
      <c r="AG71" s="819"/>
      <c r="AH71" s="819"/>
      <c r="AI71" s="819"/>
      <c r="AJ71" s="819"/>
      <c r="AK71" s="819">
        <v>1279</v>
      </c>
      <c r="AL71" s="819"/>
      <c r="AM71" s="819"/>
      <c r="AN71" s="819"/>
      <c r="AO71" s="819"/>
      <c r="AP71" s="819" t="s">
        <v>475</v>
      </c>
      <c r="AQ71" s="819"/>
      <c r="AR71" s="819"/>
      <c r="AS71" s="819"/>
      <c r="AT71" s="819"/>
      <c r="AU71" s="819" t="s">
        <v>475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530</v>
      </c>
      <c r="C72" s="862"/>
      <c r="D72" s="862"/>
      <c r="E72" s="862"/>
      <c r="F72" s="862"/>
      <c r="G72" s="862"/>
      <c r="H72" s="862"/>
      <c r="I72" s="862"/>
      <c r="J72" s="862"/>
      <c r="K72" s="862"/>
      <c r="L72" s="862"/>
      <c r="M72" s="862"/>
      <c r="N72" s="862"/>
      <c r="O72" s="862"/>
      <c r="P72" s="863"/>
      <c r="Q72" s="864">
        <v>4694</v>
      </c>
      <c r="R72" s="819"/>
      <c r="S72" s="819"/>
      <c r="T72" s="819"/>
      <c r="U72" s="819"/>
      <c r="V72" s="819">
        <v>4197</v>
      </c>
      <c r="W72" s="819"/>
      <c r="X72" s="819"/>
      <c r="Y72" s="819"/>
      <c r="Z72" s="819"/>
      <c r="AA72" s="819">
        <v>497</v>
      </c>
      <c r="AB72" s="819"/>
      <c r="AC72" s="819"/>
      <c r="AD72" s="819"/>
      <c r="AE72" s="819"/>
      <c r="AF72" s="819">
        <v>497</v>
      </c>
      <c r="AG72" s="819"/>
      <c r="AH72" s="819"/>
      <c r="AI72" s="819"/>
      <c r="AJ72" s="819"/>
      <c r="AK72" s="819" t="s">
        <v>475</v>
      </c>
      <c r="AL72" s="819"/>
      <c r="AM72" s="819"/>
      <c r="AN72" s="819"/>
      <c r="AO72" s="819"/>
      <c r="AP72" s="819" t="s">
        <v>475</v>
      </c>
      <c r="AQ72" s="819"/>
      <c r="AR72" s="819"/>
      <c r="AS72" s="819"/>
      <c r="AT72" s="819"/>
      <c r="AU72" s="819" t="s">
        <v>475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531</v>
      </c>
      <c r="C73" s="862"/>
      <c r="D73" s="862"/>
      <c r="E73" s="862"/>
      <c r="F73" s="862"/>
      <c r="G73" s="862"/>
      <c r="H73" s="862"/>
      <c r="I73" s="862"/>
      <c r="J73" s="862"/>
      <c r="K73" s="862"/>
      <c r="L73" s="862"/>
      <c r="M73" s="862"/>
      <c r="N73" s="862"/>
      <c r="O73" s="862"/>
      <c r="P73" s="863"/>
      <c r="Q73" s="864">
        <v>165</v>
      </c>
      <c r="R73" s="819"/>
      <c r="S73" s="819"/>
      <c r="T73" s="819"/>
      <c r="U73" s="819"/>
      <c r="V73" s="819">
        <v>162</v>
      </c>
      <c r="W73" s="819"/>
      <c r="X73" s="819"/>
      <c r="Y73" s="819"/>
      <c r="Z73" s="819"/>
      <c r="AA73" s="819">
        <v>3</v>
      </c>
      <c r="AB73" s="819"/>
      <c r="AC73" s="819"/>
      <c r="AD73" s="819"/>
      <c r="AE73" s="819"/>
      <c r="AF73" s="819">
        <v>3</v>
      </c>
      <c r="AG73" s="819"/>
      <c r="AH73" s="819"/>
      <c r="AI73" s="819"/>
      <c r="AJ73" s="819"/>
      <c r="AK73" s="819" t="s">
        <v>475</v>
      </c>
      <c r="AL73" s="819"/>
      <c r="AM73" s="819"/>
      <c r="AN73" s="819"/>
      <c r="AO73" s="819"/>
      <c r="AP73" s="819" t="s">
        <v>475</v>
      </c>
      <c r="AQ73" s="819"/>
      <c r="AR73" s="819"/>
      <c r="AS73" s="819"/>
      <c r="AT73" s="819"/>
      <c r="AU73" s="819" t="s">
        <v>475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532</v>
      </c>
      <c r="C74" s="862"/>
      <c r="D74" s="862"/>
      <c r="E74" s="862"/>
      <c r="F74" s="862"/>
      <c r="G74" s="862"/>
      <c r="H74" s="862"/>
      <c r="I74" s="862"/>
      <c r="J74" s="862"/>
      <c r="K74" s="862"/>
      <c r="L74" s="862"/>
      <c r="M74" s="862"/>
      <c r="N74" s="862"/>
      <c r="O74" s="862"/>
      <c r="P74" s="863"/>
      <c r="Q74" s="864">
        <v>1</v>
      </c>
      <c r="R74" s="819"/>
      <c r="S74" s="819"/>
      <c r="T74" s="819"/>
      <c r="U74" s="819"/>
      <c r="V74" s="819">
        <v>1</v>
      </c>
      <c r="W74" s="819"/>
      <c r="X74" s="819"/>
      <c r="Y74" s="819"/>
      <c r="Z74" s="819"/>
      <c r="AA74" s="819">
        <v>0</v>
      </c>
      <c r="AB74" s="819"/>
      <c r="AC74" s="819"/>
      <c r="AD74" s="819"/>
      <c r="AE74" s="819"/>
      <c r="AF74" s="819">
        <v>0</v>
      </c>
      <c r="AG74" s="819"/>
      <c r="AH74" s="819"/>
      <c r="AI74" s="819"/>
      <c r="AJ74" s="819"/>
      <c r="AK74" s="819" t="s">
        <v>475</v>
      </c>
      <c r="AL74" s="819"/>
      <c r="AM74" s="819"/>
      <c r="AN74" s="819"/>
      <c r="AO74" s="819"/>
      <c r="AP74" s="819" t="s">
        <v>475</v>
      </c>
      <c r="AQ74" s="819"/>
      <c r="AR74" s="819"/>
      <c r="AS74" s="819"/>
      <c r="AT74" s="819"/>
      <c r="AU74" s="819" t="s">
        <v>475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533</v>
      </c>
      <c r="C75" s="862"/>
      <c r="D75" s="862"/>
      <c r="E75" s="862"/>
      <c r="F75" s="862"/>
      <c r="G75" s="862"/>
      <c r="H75" s="862"/>
      <c r="I75" s="862"/>
      <c r="J75" s="862"/>
      <c r="K75" s="862"/>
      <c r="L75" s="862"/>
      <c r="M75" s="862"/>
      <c r="N75" s="862"/>
      <c r="O75" s="862"/>
      <c r="P75" s="863"/>
      <c r="Q75" s="867">
        <v>2</v>
      </c>
      <c r="R75" s="868"/>
      <c r="S75" s="868"/>
      <c r="T75" s="868"/>
      <c r="U75" s="818"/>
      <c r="V75" s="869">
        <v>2</v>
      </c>
      <c r="W75" s="868"/>
      <c r="X75" s="868"/>
      <c r="Y75" s="868"/>
      <c r="Z75" s="818"/>
      <c r="AA75" s="869">
        <v>0</v>
      </c>
      <c r="AB75" s="868"/>
      <c r="AC75" s="868"/>
      <c r="AD75" s="868"/>
      <c r="AE75" s="818"/>
      <c r="AF75" s="869">
        <v>0</v>
      </c>
      <c r="AG75" s="868"/>
      <c r="AH75" s="868"/>
      <c r="AI75" s="868"/>
      <c r="AJ75" s="818"/>
      <c r="AK75" s="869" t="s">
        <v>475</v>
      </c>
      <c r="AL75" s="868"/>
      <c r="AM75" s="868"/>
      <c r="AN75" s="868"/>
      <c r="AO75" s="818"/>
      <c r="AP75" s="869" t="s">
        <v>475</v>
      </c>
      <c r="AQ75" s="868"/>
      <c r="AR75" s="868"/>
      <c r="AS75" s="868"/>
      <c r="AT75" s="818"/>
      <c r="AU75" s="869" t="s">
        <v>475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534</v>
      </c>
      <c r="C76" s="862"/>
      <c r="D76" s="862"/>
      <c r="E76" s="862"/>
      <c r="F76" s="862"/>
      <c r="G76" s="862"/>
      <c r="H76" s="862"/>
      <c r="I76" s="862"/>
      <c r="J76" s="862"/>
      <c r="K76" s="862"/>
      <c r="L76" s="862"/>
      <c r="M76" s="862"/>
      <c r="N76" s="862"/>
      <c r="O76" s="862"/>
      <c r="P76" s="863"/>
      <c r="Q76" s="867">
        <v>9</v>
      </c>
      <c r="R76" s="868"/>
      <c r="S76" s="868"/>
      <c r="T76" s="868"/>
      <c r="U76" s="818"/>
      <c r="V76" s="869">
        <v>2</v>
      </c>
      <c r="W76" s="868"/>
      <c r="X76" s="868"/>
      <c r="Y76" s="868"/>
      <c r="Z76" s="818"/>
      <c r="AA76" s="869">
        <v>7</v>
      </c>
      <c r="AB76" s="868"/>
      <c r="AC76" s="868"/>
      <c r="AD76" s="868"/>
      <c r="AE76" s="818"/>
      <c r="AF76" s="869">
        <v>7</v>
      </c>
      <c r="AG76" s="868"/>
      <c r="AH76" s="868"/>
      <c r="AI76" s="868"/>
      <c r="AJ76" s="818"/>
      <c r="AK76" s="869" t="s">
        <v>475</v>
      </c>
      <c r="AL76" s="868"/>
      <c r="AM76" s="868"/>
      <c r="AN76" s="868"/>
      <c r="AO76" s="818"/>
      <c r="AP76" s="869" t="s">
        <v>475</v>
      </c>
      <c r="AQ76" s="868"/>
      <c r="AR76" s="868"/>
      <c r="AS76" s="868"/>
      <c r="AT76" s="818"/>
      <c r="AU76" s="869" t="s">
        <v>475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1753855</v>
      </c>
      <c r="AB110" s="890"/>
      <c r="AC110" s="890"/>
      <c r="AD110" s="890"/>
      <c r="AE110" s="891"/>
      <c r="AF110" s="892">
        <v>1702860</v>
      </c>
      <c r="AG110" s="890"/>
      <c r="AH110" s="890"/>
      <c r="AI110" s="890"/>
      <c r="AJ110" s="891"/>
      <c r="AK110" s="892">
        <v>1731607</v>
      </c>
      <c r="AL110" s="890"/>
      <c r="AM110" s="890"/>
      <c r="AN110" s="890"/>
      <c r="AO110" s="891"/>
      <c r="AP110" s="893">
        <v>20.100000000000001</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18091293</v>
      </c>
      <c r="BR110" s="927"/>
      <c r="BS110" s="927"/>
      <c r="BT110" s="927"/>
      <c r="BU110" s="927"/>
      <c r="BV110" s="927">
        <v>18668819</v>
      </c>
      <c r="BW110" s="927"/>
      <c r="BX110" s="927"/>
      <c r="BY110" s="927"/>
      <c r="BZ110" s="927"/>
      <c r="CA110" s="927">
        <v>19601047</v>
      </c>
      <c r="CB110" s="927"/>
      <c r="CC110" s="927"/>
      <c r="CD110" s="927"/>
      <c r="CE110" s="927"/>
      <c r="CF110" s="941">
        <v>228</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756831</v>
      </c>
      <c r="DH110" s="927"/>
      <c r="DI110" s="927"/>
      <c r="DJ110" s="927"/>
      <c r="DK110" s="927"/>
      <c r="DL110" s="927">
        <v>698863</v>
      </c>
      <c r="DM110" s="927"/>
      <c r="DN110" s="927"/>
      <c r="DO110" s="927"/>
      <c r="DP110" s="927"/>
      <c r="DQ110" s="927">
        <v>1138686</v>
      </c>
      <c r="DR110" s="927"/>
      <c r="DS110" s="927"/>
      <c r="DT110" s="927"/>
      <c r="DU110" s="927"/>
      <c r="DV110" s="928">
        <v>13.2</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756831</v>
      </c>
      <c r="BR111" s="920"/>
      <c r="BS111" s="920"/>
      <c r="BT111" s="920"/>
      <c r="BU111" s="920"/>
      <c r="BV111" s="920">
        <v>698863</v>
      </c>
      <c r="BW111" s="920"/>
      <c r="BX111" s="920"/>
      <c r="BY111" s="920"/>
      <c r="BZ111" s="920"/>
      <c r="CA111" s="920">
        <v>1138686</v>
      </c>
      <c r="CB111" s="920"/>
      <c r="CC111" s="920"/>
      <c r="CD111" s="920"/>
      <c r="CE111" s="920"/>
      <c r="CF111" s="914">
        <v>13.2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5455831</v>
      </c>
      <c r="BR112" s="920"/>
      <c r="BS112" s="920"/>
      <c r="BT112" s="920"/>
      <c r="BU112" s="920"/>
      <c r="BV112" s="920">
        <v>5847774</v>
      </c>
      <c r="BW112" s="920"/>
      <c r="BX112" s="920"/>
      <c r="BY112" s="920"/>
      <c r="BZ112" s="920"/>
      <c r="CA112" s="920">
        <v>6220166</v>
      </c>
      <c r="CB112" s="920"/>
      <c r="CC112" s="920"/>
      <c r="CD112" s="920"/>
      <c r="CE112" s="920"/>
      <c r="CF112" s="914">
        <v>72.400000000000006</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286797</v>
      </c>
      <c r="AB113" s="934"/>
      <c r="AC113" s="934"/>
      <c r="AD113" s="934"/>
      <c r="AE113" s="935"/>
      <c r="AF113" s="936">
        <v>315203</v>
      </c>
      <c r="AG113" s="934"/>
      <c r="AH113" s="934"/>
      <c r="AI113" s="934"/>
      <c r="AJ113" s="935"/>
      <c r="AK113" s="936">
        <v>359170</v>
      </c>
      <c r="AL113" s="934"/>
      <c r="AM113" s="934"/>
      <c r="AN113" s="934"/>
      <c r="AO113" s="935"/>
      <c r="AP113" s="937">
        <v>4.2</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983781</v>
      </c>
      <c r="BR113" s="920"/>
      <c r="BS113" s="920"/>
      <c r="BT113" s="920"/>
      <c r="BU113" s="920"/>
      <c r="BV113" s="920">
        <v>907893</v>
      </c>
      <c r="BW113" s="920"/>
      <c r="BX113" s="920"/>
      <c r="BY113" s="920"/>
      <c r="BZ113" s="920"/>
      <c r="CA113" s="920">
        <v>1486765</v>
      </c>
      <c r="CB113" s="920"/>
      <c r="CC113" s="920"/>
      <c r="CD113" s="920"/>
      <c r="CE113" s="920"/>
      <c r="CF113" s="914">
        <v>17.3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301869</v>
      </c>
      <c r="AB114" s="959"/>
      <c r="AC114" s="959"/>
      <c r="AD114" s="959"/>
      <c r="AE114" s="960"/>
      <c r="AF114" s="961">
        <v>139850</v>
      </c>
      <c r="AG114" s="959"/>
      <c r="AH114" s="959"/>
      <c r="AI114" s="959"/>
      <c r="AJ114" s="960"/>
      <c r="AK114" s="961">
        <v>120691</v>
      </c>
      <c r="AL114" s="959"/>
      <c r="AM114" s="959"/>
      <c r="AN114" s="959"/>
      <c r="AO114" s="960"/>
      <c r="AP114" s="962">
        <v>1.4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1132835</v>
      </c>
      <c r="BR114" s="920"/>
      <c r="BS114" s="920"/>
      <c r="BT114" s="920"/>
      <c r="BU114" s="920"/>
      <c r="BV114" s="920">
        <v>878364</v>
      </c>
      <c r="BW114" s="920"/>
      <c r="BX114" s="920"/>
      <c r="BY114" s="920"/>
      <c r="BZ114" s="920"/>
      <c r="CA114" s="920">
        <v>856789</v>
      </c>
      <c r="CB114" s="920"/>
      <c r="CC114" s="920"/>
      <c r="CD114" s="920"/>
      <c r="CE114" s="920"/>
      <c r="CF114" s="914">
        <v>10</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57930</v>
      </c>
      <c r="AB115" s="934"/>
      <c r="AC115" s="934"/>
      <c r="AD115" s="934"/>
      <c r="AE115" s="935"/>
      <c r="AF115" s="936">
        <v>57969</v>
      </c>
      <c r="AG115" s="934"/>
      <c r="AH115" s="934"/>
      <c r="AI115" s="934"/>
      <c r="AJ115" s="935"/>
      <c r="AK115" s="936">
        <v>96418</v>
      </c>
      <c r="AL115" s="934"/>
      <c r="AM115" s="934"/>
      <c r="AN115" s="934"/>
      <c r="AO115" s="935"/>
      <c r="AP115" s="937">
        <v>1.1000000000000001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2400451</v>
      </c>
      <c r="AB117" s="966"/>
      <c r="AC117" s="966"/>
      <c r="AD117" s="966"/>
      <c r="AE117" s="967"/>
      <c r="AF117" s="965">
        <v>2215882</v>
      </c>
      <c r="AG117" s="966"/>
      <c r="AH117" s="966"/>
      <c r="AI117" s="966"/>
      <c r="AJ117" s="967"/>
      <c r="AK117" s="965">
        <v>2307886</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429</v>
      </c>
      <c r="BP118" s="994"/>
      <c r="BQ118" s="985">
        <v>26420571</v>
      </c>
      <c r="BR118" s="986"/>
      <c r="BS118" s="986"/>
      <c r="BT118" s="986"/>
      <c r="BU118" s="986"/>
      <c r="BV118" s="986">
        <v>27001713</v>
      </c>
      <c r="BW118" s="986"/>
      <c r="BX118" s="986"/>
      <c r="BY118" s="986"/>
      <c r="BZ118" s="986"/>
      <c r="CA118" s="986">
        <v>29303453</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57930</v>
      </c>
      <c r="AB119" s="890"/>
      <c r="AC119" s="890"/>
      <c r="AD119" s="890"/>
      <c r="AE119" s="891"/>
      <c r="AF119" s="892">
        <v>57969</v>
      </c>
      <c r="AG119" s="890"/>
      <c r="AH119" s="890"/>
      <c r="AI119" s="890"/>
      <c r="AJ119" s="891"/>
      <c r="AK119" s="892">
        <v>96418</v>
      </c>
      <c r="AL119" s="890"/>
      <c r="AM119" s="890"/>
      <c r="AN119" s="890"/>
      <c r="AO119" s="891"/>
      <c r="AP119" s="893">
        <v>1.1000000000000001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4153634</v>
      </c>
      <c r="BR119" s="927"/>
      <c r="BS119" s="927"/>
      <c r="BT119" s="927"/>
      <c r="BU119" s="927"/>
      <c r="BV119" s="927">
        <v>4413896</v>
      </c>
      <c r="BW119" s="927"/>
      <c r="BX119" s="927"/>
      <c r="BY119" s="927"/>
      <c r="BZ119" s="927"/>
      <c r="CA119" s="927">
        <v>4901230</v>
      </c>
      <c r="CB119" s="927"/>
      <c r="CC119" s="927"/>
      <c r="CD119" s="927"/>
      <c r="CE119" s="927"/>
      <c r="CF119" s="941">
        <v>57</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2406190</v>
      </c>
      <c r="BR120" s="920"/>
      <c r="BS120" s="920"/>
      <c r="BT120" s="920"/>
      <c r="BU120" s="920"/>
      <c r="BV120" s="920">
        <v>2472736</v>
      </c>
      <c r="BW120" s="920"/>
      <c r="BX120" s="920"/>
      <c r="BY120" s="920"/>
      <c r="BZ120" s="920"/>
      <c r="CA120" s="920">
        <v>2637953</v>
      </c>
      <c r="CB120" s="920"/>
      <c r="CC120" s="920"/>
      <c r="CD120" s="920"/>
      <c r="CE120" s="920"/>
      <c r="CF120" s="914">
        <v>30.7</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5451032</v>
      </c>
      <c r="DH120" s="927"/>
      <c r="DI120" s="927"/>
      <c r="DJ120" s="927"/>
      <c r="DK120" s="927"/>
      <c r="DL120" s="927">
        <v>5840106</v>
      </c>
      <c r="DM120" s="927"/>
      <c r="DN120" s="927"/>
      <c r="DO120" s="927"/>
      <c r="DP120" s="927"/>
      <c r="DQ120" s="927">
        <v>6212353</v>
      </c>
      <c r="DR120" s="927"/>
      <c r="DS120" s="927"/>
      <c r="DT120" s="927"/>
      <c r="DU120" s="927"/>
      <c r="DV120" s="928">
        <v>72.3</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18879526</v>
      </c>
      <c r="BR121" s="986"/>
      <c r="BS121" s="986"/>
      <c r="BT121" s="986"/>
      <c r="BU121" s="986"/>
      <c r="BV121" s="986">
        <v>18686490</v>
      </c>
      <c r="BW121" s="986"/>
      <c r="BX121" s="986"/>
      <c r="BY121" s="986"/>
      <c r="BZ121" s="986"/>
      <c r="CA121" s="986">
        <v>19544327</v>
      </c>
      <c r="CB121" s="986"/>
      <c r="CC121" s="986"/>
      <c r="CD121" s="986"/>
      <c r="CE121" s="986"/>
      <c r="CF121" s="1024">
        <v>227.4</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4799</v>
      </c>
      <c r="DH121" s="920"/>
      <c r="DI121" s="920"/>
      <c r="DJ121" s="920"/>
      <c r="DK121" s="920"/>
      <c r="DL121" s="920">
        <v>7668</v>
      </c>
      <c r="DM121" s="920"/>
      <c r="DN121" s="920"/>
      <c r="DO121" s="920"/>
      <c r="DP121" s="920"/>
      <c r="DQ121" s="920">
        <v>7813</v>
      </c>
      <c r="DR121" s="920"/>
      <c r="DS121" s="920"/>
      <c r="DT121" s="920"/>
      <c r="DU121" s="920"/>
      <c r="DV121" s="921">
        <v>0.1</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438</v>
      </c>
      <c r="BP122" s="994"/>
      <c r="BQ122" s="1034">
        <v>25439350</v>
      </c>
      <c r="BR122" s="1035"/>
      <c r="BS122" s="1035"/>
      <c r="BT122" s="1035"/>
      <c r="BU122" s="1035"/>
      <c r="BV122" s="1035">
        <v>25573122</v>
      </c>
      <c r="BW122" s="1035"/>
      <c r="BX122" s="1035"/>
      <c r="BY122" s="1035"/>
      <c r="BZ122" s="1035"/>
      <c r="CA122" s="1035">
        <v>27083510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11.6</v>
      </c>
      <c r="BR123" s="1027"/>
      <c r="BS123" s="1027"/>
      <c r="BT123" s="1027"/>
      <c r="BU123" s="1027"/>
      <c r="BV123" s="1027">
        <v>16.399999999999999</v>
      </c>
      <c r="BW123" s="1027"/>
      <c r="BX123" s="1027"/>
      <c r="BY123" s="1027"/>
      <c r="BZ123" s="1027"/>
      <c r="CA123" s="1027">
        <v>25.8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13.31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293663</v>
      </c>
      <c r="AB128" s="1090"/>
      <c r="AC128" s="1090"/>
      <c r="AD128" s="1090"/>
      <c r="AE128" s="1091"/>
      <c r="AF128" s="1092">
        <v>292999</v>
      </c>
      <c r="AG128" s="1090"/>
      <c r="AH128" s="1090"/>
      <c r="AI128" s="1090"/>
      <c r="AJ128" s="1091"/>
      <c r="AK128" s="1092">
        <v>274976</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18.309999999999999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9917875</v>
      </c>
      <c r="AB129" s="959"/>
      <c r="AC129" s="959"/>
      <c r="AD129" s="959"/>
      <c r="AE129" s="960"/>
      <c r="AF129" s="961">
        <v>10166517</v>
      </c>
      <c r="AG129" s="959"/>
      <c r="AH129" s="959"/>
      <c r="AI129" s="959"/>
      <c r="AJ129" s="960"/>
      <c r="AK129" s="961">
        <v>10137635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1516578</v>
      </c>
      <c r="AB130" s="959"/>
      <c r="AC130" s="959"/>
      <c r="AD130" s="959"/>
      <c r="AE130" s="960"/>
      <c r="AF130" s="961">
        <v>1475288</v>
      </c>
      <c r="AG130" s="959"/>
      <c r="AH130" s="959"/>
      <c r="AI130" s="959"/>
      <c r="AJ130" s="960"/>
      <c r="AK130" s="961">
        <v>1542569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25.8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8401297</v>
      </c>
      <c r="AB131" s="998"/>
      <c r="AC131" s="998"/>
      <c r="AD131" s="998"/>
      <c r="AE131" s="999"/>
      <c r="AF131" s="1000">
        <v>8691229</v>
      </c>
      <c r="AG131" s="998"/>
      <c r="AH131" s="998"/>
      <c r="AI131" s="998"/>
      <c r="AJ131" s="999"/>
      <c r="AK131" s="1000">
        <v>8595066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7.0252288539999999</v>
      </c>
      <c r="AB132" s="1104"/>
      <c r="AC132" s="1104"/>
      <c r="AD132" s="1104"/>
      <c r="AE132" s="1105"/>
      <c r="AF132" s="1106">
        <v>5.1499621050000002</v>
      </c>
      <c r="AG132" s="1104"/>
      <c r="AH132" s="1104"/>
      <c r="AI132" s="1104"/>
      <c r="AJ132" s="1105"/>
      <c r="AK132" s="1106">
        <v>5.7049172459999999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7.2</v>
      </c>
      <c r="AB133" s="1111"/>
      <c r="AC133" s="1111"/>
      <c r="AD133" s="1111"/>
      <c r="AE133" s="1112"/>
      <c r="AF133" s="1110">
        <v>6.7</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37" zoomScaleNormal="85" zoomScaleSheetLayoutView="55" workbookViewId="0">
      <selection activeCell="AE30" sqref="AE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2224315</v>
      </c>
      <c r="L9" s="264">
        <v>43507</v>
      </c>
      <c r="M9" s="265">
        <v>65114</v>
      </c>
      <c r="N9" s="266">
        <v>-33.200000000000003</v>
      </c>
    </row>
    <row r="10" spans="1:16">
      <c r="A10" s="248"/>
      <c r="B10" s="244"/>
      <c r="C10" s="244"/>
      <c r="D10" s="244"/>
      <c r="E10" s="244"/>
      <c r="F10" s="244"/>
      <c r="G10" s="1119" t="s">
        <v>471</v>
      </c>
      <c r="H10" s="1120"/>
      <c r="I10" s="1120"/>
      <c r="J10" s="1121"/>
      <c r="K10" s="267">
        <v>222410</v>
      </c>
      <c r="L10" s="268">
        <v>4350</v>
      </c>
      <c r="M10" s="269">
        <v>4538</v>
      </c>
      <c r="N10" s="270">
        <v>-4.0999999999999996</v>
      </c>
    </row>
    <row r="11" spans="1:16" ht="13.5" customHeight="1">
      <c r="A11" s="248"/>
      <c r="B11" s="244"/>
      <c r="C11" s="244"/>
      <c r="D11" s="244"/>
      <c r="E11" s="244"/>
      <c r="F11" s="244"/>
      <c r="G11" s="1119" t="s">
        <v>472</v>
      </c>
      <c r="H11" s="1120"/>
      <c r="I11" s="1120"/>
      <c r="J11" s="1121"/>
      <c r="K11" s="267">
        <v>307347</v>
      </c>
      <c r="L11" s="268">
        <v>6012</v>
      </c>
      <c r="M11" s="269">
        <v>5513</v>
      </c>
      <c r="N11" s="270">
        <v>9.1</v>
      </c>
    </row>
    <row r="12" spans="1:16" ht="13.5" customHeight="1">
      <c r="A12" s="248"/>
      <c r="B12" s="244"/>
      <c r="C12" s="244"/>
      <c r="D12" s="244"/>
      <c r="E12" s="244"/>
      <c r="F12" s="244"/>
      <c r="G12" s="1119" t="s">
        <v>473</v>
      </c>
      <c r="H12" s="1120"/>
      <c r="I12" s="1120"/>
      <c r="J12" s="1121"/>
      <c r="K12" s="267">
        <v>31429</v>
      </c>
      <c r="L12" s="268">
        <v>615</v>
      </c>
      <c r="M12" s="269">
        <v>953</v>
      </c>
      <c r="N12" s="270">
        <v>-35.5</v>
      </c>
    </row>
    <row r="13" spans="1:16" ht="13.5" customHeight="1">
      <c r="A13" s="248"/>
      <c r="B13" s="244"/>
      <c r="C13" s="244"/>
      <c r="D13" s="244"/>
      <c r="E13" s="244"/>
      <c r="F13" s="244"/>
      <c r="G13" s="1119" t="s">
        <v>474</v>
      </c>
      <c r="H13" s="1120"/>
      <c r="I13" s="1120"/>
      <c r="J13" s="1121"/>
      <c r="K13" s="267" t="s">
        <v>475</v>
      </c>
      <c r="L13" s="268" t="s">
        <v>475</v>
      </c>
      <c r="M13" s="269">
        <v>2</v>
      </c>
      <c r="N13" s="270" t="s">
        <v>475</v>
      </c>
    </row>
    <row r="14" spans="1:16" ht="13.5" customHeight="1">
      <c r="A14" s="248"/>
      <c r="B14" s="244"/>
      <c r="C14" s="244"/>
      <c r="D14" s="244"/>
      <c r="E14" s="244"/>
      <c r="F14" s="244"/>
      <c r="G14" s="1119" t="s">
        <v>476</v>
      </c>
      <c r="H14" s="1120"/>
      <c r="I14" s="1120"/>
      <c r="J14" s="1121"/>
      <c r="K14" s="267">
        <v>103505</v>
      </c>
      <c r="L14" s="268">
        <v>2025</v>
      </c>
      <c r="M14" s="269">
        <v>2887</v>
      </c>
      <c r="N14" s="270">
        <v>-29.9</v>
      </c>
    </row>
    <row r="15" spans="1:16" ht="13.5" customHeight="1">
      <c r="A15" s="248"/>
      <c r="B15" s="244"/>
      <c r="C15" s="244"/>
      <c r="D15" s="244"/>
      <c r="E15" s="244"/>
      <c r="F15" s="244"/>
      <c r="G15" s="1119" t="s">
        <v>477</v>
      </c>
      <c r="H15" s="1120"/>
      <c r="I15" s="1120"/>
      <c r="J15" s="1121"/>
      <c r="K15" s="267">
        <v>73086</v>
      </c>
      <c r="L15" s="268">
        <v>1430</v>
      </c>
      <c r="M15" s="269">
        <v>1642</v>
      </c>
      <c r="N15" s="270">
        <v>-12.9</v>
      </c>
    </row>
    <row r="16" spans="1:16">
      <c r="A16" s="248"/>
      <c r="B16" s="244"/>
      <c r="C16" s="244"/>
      <c r="D16" s="244"/>
      <c r="E16" s="244"/>
      <c r="F16" s="244"/>
      <c r="G16" s="1122" t="s">
        <v>478</v>
      </c>
      <c r="H16" s="1123"/>
      <c r="I16" s="1123"/>
      <c r="J16" s="1124"/>
      <c r="K16" s="268">
        <v>-234477</v>
      </c>
      <c r="L16" s="268">
        <v>-4586</v>
      </c>
      <c r="M16" s="269">
        <v>-6965</v>
      </c>
      <c r="N16" s="270">
        <v>-34.200000000000003</v>
      </c>
    </row>
    <row r="17" spans="1:16">
      <c r="A17" s="248"/>
      <c r="B17" s="244"/>
      <c r="C17" s="244"/>
      <c r="D17" s="244"/>
      <c r="E17" s="244"/>
      <c r="F17" s="244"/>
      <c r="G17" s="1122" t="s">
        <v>171</v>
      </c>
      <c r="H17" s="1123"/>
      <c r="I17" s="1123"/>
      <c r="J17" s="1124"/>
      <c r="K17" s="268">
        <v>2727615</v>
      </c>
      <c r="L17" s="268">
        <v>53351</v>
      </c>
      <c r="M17" s="269">
        <v>73685</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5.67</v>
      </c>
      <c r="L21" s="281">
        <v>7.13</v>
      </c>
      <c r="M21" s="282">
        <v>-1.46</v>
      </c>
      <c r="N21" s="249"/>
      <c r="O21" s="283"/>
      <c r="P21" s="279"/>
    </row>
    <row r="22" spans="1:16" s="284" customFormat="1">
      <c r="A22" s="279"/>
      <c r="B22" s="249"/>
      <c r="C22" s="249"/>
      <c r="D22" s="249"/>
      <c r="E22" s="249"/>
      <c r="F22" s="249"/>
      <c r="G22" s="1114" t="s">
        <v>484</v>
      </c>
      <c r="H22" s="1115"/>
      <c r="I22" s="1115"/>
      <c r="J22" s="1116"/>
      <c r="K22" s="285">
        <v>96.4</v>
      </c>
      <c r="L22" s="286">
        <v>98.1</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1731607</v>
      </c>
      <c r="L32" s="294">
        <v>33869</v>
      </c>
      <c r="M32" s="295">
        <v>43359</v>
      </c>
      <c r="N32" s="296">
        <v>-21.9</v>
      </c>
    </row>
    <row r="33" spans="1:16" ht="13.5" customHeight="1">
      <c r="A33" s="248"/>
      <c r="B33" s="244"/>
      <c r="C33" s="244"/>
      <c r="D33" s="244"/>
      <c r="E33" s="244"/>
      <c r="F33" s="244"/>
      <c r="G33" s="1130" t="s">
        <v>488</v>
      </c>
      <c r="H33" s="1131"/>
      <c r="I33" s="1131"/>
      <c r="J33" s="1132"/>
      <c r="K33" s="294" t="s">
        <v>475</v>
      </c>
      <c r="L33" s="294" t="s">
        <v>475</v>
      </c>
      <c r="M33" s="295">
        <v>0</v>
      </c>
      <c r="N33" s="296" t="s">
        <v>475</v>
      </c>
    </row>
    <row r="34" spans="1:16" ht="27" customHeight="1">
      <c r="A34" s="248"/>
      <c r="B34" s="244"/>
      <c r="C34" s="244"/>
      <c r="D34" s="244"/>
      <c r="E34" s="244"/>
      <c r="F34" s="244"/>
      <c r="G34" s="1130" t="s">
        <v>489</v>
      </c>
      <c r="H34" s="1131"/>
      <c r="I34" s="1131"/>
      <c r="J34" s="1132"/>
      <c r="K34" s="294" t="s">
        <v>475</v>
      </c>
      <c r="L34" s="294" t="s">
        <v>475</v>
      </c>
      <c r="M34" s="295">
        <v>39</v>
      </c>
      <c r="N34" s="296" t="s">
        <v>475</v>
      </c>
    </row>
    <row r="35" spans="1:16" ht="27" customHeight="1">
      <c r="A35" s="248"/>
      <c r="B35" s="244"/>
      <c r="C35" s="244"/>
      <c r="D35" s="244"/>
      <c r="E35" s="244"/>
      <c r="F35" s="244"/>
      <c r="G35" s="1130" t="s">
        <v>490</v>
      </c>
      <c r="H35" s="1131"/>
      <c r="I35" s="1131"/>
      <c r="J35" s="1132"/>
      <c r="K35" s="294">
        <v>359170</v>
      </c>
      <c r="L35" s="294">
        <v>7025</v>
      </c>
      <c r="M35" s="295">
        <v>11806</v>
      </c>
      <c r="N35" s="296">
        <v>-40.5</v>
      </c>
    </row>
    <row r="36" spans="1:16" ht="27" customHeight="1">
      <c r="A36" s="248"/>
      <c r="B36" s="244"/>
      <c r="C36" s="244"/>
      <c r="D36" s="244"/>
      <c r="E36" s="244"/>
      <c r="F36" s="244"/>
      <c r="G36" s="1130" t="s">
        <v>491</v>
      </c>
      <c r="H36" s="1131"/>
      <c r="I36" s="1131"/>
      <c r="J36" s="1132"/>
      <c r="K36" s="294">
        <v>120691</v>
      </c>
      <c r="L36" s="294">
        <v>2361</v>
      </c>
      <c r="M36" s="295">
        <v>1910</v>
      </c>
      <c r="N36" s="296">
        <v>23.6</v>
      </c>
    </row>
    <row r="37" spans="1:16" ht="13.5" customHeight="1">
      <c r="A37" s="248"/>
      <c r="B37" s="244"/>
      <c r="C37" s="244"/>
      <c r="D37" s="244"/>
      <c r="E37" s="244"/>
      <c r="F37" s="244"/>
      <c r="G37" s="1130" t="s">
        <v>492</v>
      </c>
      <c r="H37" s="1131"/>
      <c r="I37" s="1131"/>
      <c r="J37" s="1132"/>
      <c r="K37" s="294">
        <v>96418</v>
      </c>
      <c r="L37" s="294">
        <v>1886</v>
      </c>
      <c r="M37" s="295">
        <v>1129</v>
      </c>
      <c r="N37" s="296">
        <v>67.099999999999994</v>
      </c>
    </row>
    <row r="38" spans="1:16" ht="27" customHeight="1">
      <c r="A38" s="248"/>
      <c r="B38" s="244"/>
      <c r="C38" s="244"/>
      <c r="D38" s="244"/>
      <c r="E38" s="244"/>
      <c r="F38" s="244"/>
      <c r="G38" s="1133" t="s">
        <v>493</v>
      </c>
      <c r="H38" s="1134"/>
      <c r="I38" s="1134"/>
      <c r="J38" s="1135"/>
      <c r="K38" s="297" t="s">
        <v>475</v>
      </c>
      <c r="L38" s="297" t="s">
        <v>475</v>
      </c>
      <c r="M38" s="298">
        <v>5</v>
      </c>
      <c r="N38" s="299" t="s">
        <v>475</v>
      </c>
      <c r="O38" s="293"/>
    </row>
    <row r="39" spans="1:16">
      <c r="A39" s="248"/>
      <c r="B39" s="244"/>
      <c r="C39" s="244"/>
      <c r="D39" s="244"/>
      <c r="E39" s="244"/>
      <c r="F39" s="244"/>
      <c r="G39" s="1133" t="s">
        <v>494</v>
      </c>
      <c r="H39" s="1134"/>
      <c r="I39" s="1134"/>
      <c r="J39" s="1135"/>
      <c r="K39" s="300">
        <v>-274976</v>
      </c>
      <c r="L39" s="300">
        <v>-5378</v>
      </c>
      <c r="M39" s="301">
        <v>-5126</v>
      </c>
      <c r="N39" s="302">
        <v>4.9000000000000004</v>
      </c>
      <c r="O39" s="293"/>
    </row>
    <row r="40" spans="1:16" ht="27" customHeight="1">
      <c r="A40" s="248"/>
      <c r="B40" s="244"/>
      <c r="C40" s="244"/>
      <c r="D40" s="244"/>
      <c r="E40" s="244"/>
      <c r="F40" s="244"/>
      <c r="G40" s="1130" t="s">
        <v>495</v>
      </c>
      <c r="H40" s="1131"/>
      <c r="I40" s="1131"/>
      <c r="J40" s="1132"/>
      <c r="K40" s="300">
        <v>-1542569</v>
      </c>
      <c r="L40" s="300">
        <v>-30172</v>
      </c>
      <c r="M40" s="301">
        <v>-37205</v>
      </c>
      <c r="N40" s="302">
        <v>-18.899999999999999</v>
      </c>
      <c r="O40" s="293"/>
    </row>
    <row r="41" spans="1:16">
      <c r="A41" s="248"/>
      <c r="B41" s="244"/>
      <c r="C41" s="244"/>
      <c r="D41" s="244"/>
      <c r="E41" s="244"/>
      <c r="F41" s="244"/>
      <c r="G41" s="1136" t="s">
        <v>281</v>
      </c>
      <c r="H41" s="1137"/>
      <c r="I41" s="1137"/>
      <c r="J41" s="1138"/>
      <c r="K41" s="294">
        <v>490341</v>
      </c>
      <c r="L41" s="300">
        <v>9591</v>
      </c>
      <c r="M41" s="301">
        <v>15917</v>
      </c>
      <c r="N41" s="302">
        <v>-39.700000000000003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5356204</v>
      </c>
      <c r="J51" s="320">
        <v>113908</v>
      </c>
      <c r="K51" s="321">
        <v>121.1</v>
      </c>
      <c r="L51" s="322">
        <v>49426</v>
      </c>
      <c r="M51" s="323">
        <v>4.5999999999999996</v>
      </c>
      <c r="N51" s="324">
        <v>116.5</v>
      </c>
    </row>
    <row r="52" spans="1:14">
      <c r="A52" s="248"/>
      <c r="B52" s="244"/>
      <c r="C52" s="244"/>
      <c r="D52" s="244"/>
      <c r="E52" s="244"/>
      <c r="F52" s="244"/>
      <c r="G52" s="325"/>
      <c r="H52" s="326" t="s">
        <v>506</v>
      </c>
      <c r="I52" s="327">
        <v>2555069</v>
      </c>
      <c r="J52" s="328">
        <v>54338</v>
      </c>
      <c r="K52" s="329">
        <v>133.19999999999999</v>
      </c>
      <c r="L52" s="330">
        <v>26568</v>
      </c>
      <c r="M52" s="331">
        <v>-4.5999999999999996</v>
      </c>
      <c r="N52" s="332">
        <v>137.80000000000001</v>
      </c>
    </row>
    <row r="53" spans="1:14">
      <c r="A53" s="248"/>
      <c r="B53" s="244"/>
      <c r="C53" s="244"/>
      <c r="D53" s="244"/>
      <c r="E53" s="244"/>
      <c r="F53" s="244"/>
      <c r="G53" s="310" t="s">
        <v>507</v>
      </c>
      <c r="H53" s="311"/>
      <c r="I53" s="319">
        <v>2074550</v>
      </c>
      <c r="J53" s="320">
        <v>42975</v>
      </c>
      <c r="K53" s="321">
        <v>-62.3</v>
      </c>
      <c r="L53" s="322">
        <v>47569</v>
      </c>
      <c r="M53" s="323">
        <v>-3.8</v>
      </c>
      <c r="N53" s="324">
        <v>-58.5</v>
      </c>
    </row>
    <row r="54" spans="1:14">
      <c r="A54" s="248"/>
      <c r="B54" s="244"/>
      <c r="C54" s="244"/>
      <c r="D54" s="244"/>
      <c r="E54" s="244"/>
      <c r="F54" s="244"/>
      <c r="G54" s="325"/>
      <c r="H54" s="326" t="s">
        <v>506</v>
      </c>
      <c r="I54" s="327">
        <v>686403</v>
      </c>
      <c r="J54" s="328">
        <v>14219</v>
      </c>
      <c r="K54" s="329">
        <v>-73.8</v>
      </c>
      <c r="L54" s="330">
        <v>26255</v>
      </c>
      <c r="M54" s="331">
        <v>-1.2</v>
      </c>
      <c r="N54" s="332">
        <v>-72.599999999999994</v>
      </c>
    </row>
    <row r="55" spans="1:14">
      <c r="A55" s="248"/>
      <c r="B55" s="244"/>
      <c r="C55" s="244"/>
      <c r="D55" s="244"/>
      <c r="E55" s="244"/>
      <c r="F55" s="244"/>
      <c r="G55" s="310" t="s">
        <v>508</v>
      </c>
      <c r="H55" s="311"/>
      <c r="I55" s="319">
        <v>2052311</v>
      </c>
      <c r="J55" s="320">
        <v>41235</v>
      </c>
      <c r="K55" s="321">
        <v>-4</v>
      </c>
      <c r="L55" s="322">
        <v>50880</v>
      </c>
      <c r="M55" s="323">
        <v>7</v>
      </c>
      <c r="N55" s="324">
        <v>-11</v>
      </c>
    </row>
    <row r="56" spans="1:14">
      <c r="A56" s="248"/>
      <c r="B56" s="244"/>
      <c r="C56" s="244"/>
      <c r="D56" s="244"/>
      <c r="E56" s="244"/>
      <c r="F56" s="244"/>
      <c r="G56" s="325"/>
      <c r="H56" s="326" t="s">
        <v>506</v>
      </c>
      <c r="I56" s="327">
        <v>515147</v>
      </c>
      <c r="J56" s="328">
        <v>10350</v>
      </c>
      <c r="K56" s="329">
        <v>-27.2</v>
      </c>
      <c r="L56" s="330">
        <v>26879</v>
      </c>
      <c r="M56" s="331">
        <v>2.4</v>
      </c>
      <c r="N56" s="332">
        <v>-29.6</v>
      </c>
    </row>
    <row r="57" spans="1:14">
      <c r="A57" s="248"/>
      <c r="B57" s="244"/>
      <c r="C57" s="244"/>
      <c r="D57" s="244"/>
      <c r="E57" s="244"/>
      <c r="F57" s="244"/>
      <c r="G57" s="310" t="s">
        <v>509</v>
      </c>
      <c r="H57" s="311"/>
      <c r="I57" s="319">
        <v>2561493</v>
      </c>
      <c r="J57" s="320">
        <v>50736</v>
      </c>
      <c r="K57" s="321">
        <v>23</v>
      </c>
      <c r="L57" s="322">
        <v>63956</v>
      </c>
      <c r="M57" s="323">
        <v>25.7</v>
      </c>
      <c r="N57" s="324">
        <v>-2.7</v>
      </c>
    </row>
    <row r="58" spans="1:14">
      <c r="A58" s="248"/>
      <c r="B58" s="244"/>
      <c r="C58" s="244"/>
      <c r="D58" s="244"/>
      <c r="E58" s="244"/>
      <c r="F58" s="244"/>
      <c r="G58" s="325"/>
      <c r="H58" s="326" t="s">
        <v>506</v>
      </c>
      <c r="I58" s="327">
        <v>985031</v>
      </c>
      <c r="J58" s="328">
        <v>19511</v>
      </c>
      <c r="K58" s="329">
        <v>88.5</v>
      </c>
      <c r="L58" s="330">
        <v>29239</v>
      </c>
      <c r="M58" s="331">
        <v>8.8000000000000007</v>
      </c>
      <c r="N58" s="332">
        <v>79.7</v>
      </c>
    </row>
    <row r="59" spans="1:14">
      <c r="A59" s="248"/>
      <c r="B59" s="244"/>
      <c r="C59" s="244"/>
      <c r="D59" s="244"/>
      <c r="E59" s="244"/>
      <c r="F59" s="244"/>
      <c r="G59" s="310" t="s">
        <v>510</v>
      </c>
      <c r="H59" s="311"/>
      <c r="I59" s="319">
        <v>3612116</v>
      </c>
      <c r="J59" s="320">
        <v>70651</v>
      </c>
      <c r="K59" s="321">
        <v>39.299999999999997</v>
      </c>
      <c r="L59" s="322">
        <v>66255</v>
      </c>
      <c r="M59" s="323">
        <v>3.6</v>
      </c>
      <c r="N59" s="324">
        <v>35.700000000000003</v>
      </c>
    </row>
    <row r="60" spans="1:14">
      <c r="A60" s="248"/>
      <c r="B60" s="244"/>
      <c r="C60" s="244"/>
      <c r="D60" s="244"/>
      <c r="E60" s="244"/>
      <c r="F60" s="244"/>
      <c r="G60" s="325"/>
      <c r="H60" s="326" t="s">
        <v>506</v>
      </c>
      <c r="I60" s="333">
        <v>1254877</v>
      </c>
      <c r="J60" s="328">
        <v>24545</v>
      </c>
      <c r="K60" s="329">
        <v>25.8</v>
      </c>
      <c r="L60" s="330">
        <v>31822</v>
      </c>
      <c r="M60" s="331">
        <v>8.8000000000000007</v>
      </c>
      <c r="N60" s="332">
        <v>17</v>
      </c>
    </row>
    <row r="61" spans="1:14">
      <c r="A61" s="248"/>
      <c r="B61" s="244"/>
      <c r="C61" s="244"/>
      <c r="D61" s="244"/>
      <c r="E61" s="244"/>
      <c r="F61" s="244"/>
      <c r="G61" s="310" t="s">
        <v>511</v>
      </c>
      <c r="H61" s="334"/>
      <c r="I61" s="335">
        <v>3131335</v>
      </c>
      <c r="J61" s="336">
        <v>63901</v>
      </c>
      <c r="K61" s="337">
        <v>23.4</v>
      </c>
      <c r="L61" s="338">
        <v>55617</v>
      </c>
      <c r="M61" s="339">
        <v>7.4</v>
      </c>
      <c r="N61" s="324">
        <v>16</v>
      </c>
    </row>
    <row r="62" spans="1:14">
      <c r="A62" s="248"/>
      <c r="B62" s="244"/>
      <c r="C62" s="244"/>
      <c r="D62" s="244"/>
      <c r="E62" s="244"/>
      <c r="F62" s="244"/>
      <c r="G62" s="325"/>
      <c r="H62" s="326" t="s">
        <v>506</v>
      </c>
      <c r="I62" s="327">
        <v>1199305</v>
      </c>
      <c r="J62" s="328">
        <v>24593</v>
      </c>
      <c r="K62" s="329">
        <v>29.3</v>
      </c>
      <c r="L62" s="330">
        <v>28153</v>
      </c>
      <c r="M62" s="331">
        <v>2.8</v>
      </c>
      <c r="N62" s="332">
        <v>26.5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9"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14.77</v>
      </c>
      <c r="G47" s="12">
        <v>19.149999999999999</v>
      </c>
      <c r="H47" s="12">
        <v>21.12</v>
      </c>
      <c r="I47" s="12">
        <v>22.67</v>
      </c>
      <c r="J47" s="13">
        <v>25.85</v>
      </c>
    </row>
    <row r="48" spans="2:10" ht="57.75" customHeight="1">
      <c r="B48" s="14"/>
      <c r="C48" s="1141" t="s">
        <v>4</v>
      </c>
      <c r="D48" s="1141"/>
      <c r="E48" s="1142"/>
      <c r="F48" s="15">
        <v>2.1</v>
      </c>
      <c r="G48" s="16">
        <v>1.88</v>
      </c>
      <c r="H48" s="16">
        <v>2.16</v>
      </c>
      <c r="I48" s="16">
        <v>3.47</v>
      </c>
      <c r="J48" s="17">
        <v>3.12</v>
      </c>
    </row>
    <row r="49" spans="2:10" ht="57.75" customHeight="1" thickBot="1">
      <c r="B49" s="18"/>
      <c r="C49" s="1143" t="s">
        <v>5</v>
      </c>
      <c r="D49" s="1143"/>
      <c r="E49" s="1144"/>
      <c r="F49" s="19">
        <v>0.67</v>
      </c>
      <c r="G49" s="20">
        <v>3.49</v>
      </c>
      <c r="H49" s="20">
        <v>1.85</v>
      </c>
      <c r="I49" s="20">
        <v>2.36</v>
      </c>
      <c r="J49" s="21">
        <v>0.98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9.84</v>
      </c>
      <c r="G34" s="33">
        <v>10.38</v>
      </c>
      <c r="H34" s="33">
        <v>9.42</v>
      </c>
      <c r="I34" s="33">
        <v>9.84</v>
      </c>
      <c r="J34" s="34">
        <v>10.75</v>
      </c>
      <c r="K34" s="22"/>
      <c r="L34" s="22"/>
      <c r="M34" s="22"/>
      <c r="N34" s="22"/>
      <c r="O34" s="22"/>
      <c r="P34" s="22"/>
    </row>
    <row r="35" spans="1:16" ht="39" customHeight="1">
      <c r="A35" s="22"/>
      <c r="B35" s="35"/>
      <c r="C35" s="1145" t="s">
        <v>519</v>
      </c>
      <c r="D35" s="1146"/>
      <c r="E35" s="1147"/>
      <c r="F35" s="36">
        <v>2.09</v>
      </c>
      <c r="G35" s="37">
        <v>1.87</v>
      </c>
      <c r="H35" s="37">
        <v>2.15</v>
      </c>
      <c r="I35" s="37">
        <v>3.47</v>
      </c>
      <c r="J35" s="38">
        <v>3.12</v>
      </c>
      <c r="K35" s="22"/>
      <c r="L35" s="22"/>
      <c r="M35" s="22"/>
      <c r="N35" s="22"/>
      <c r="O35" s="22"/>
      <c r="P35" s="22"/>
    </row>
    <row r="36" spans="1:16" ht="39" customHeight="1">
      <c r="A36" s="22"/>
      <c r="B36" s="35"/>
      <c r="C36" s="1145" t="s">
        <v>520</v>
      </c>
      <c r="D36" s="1146"/>
      <c r="E36" s="1147"/>
      <c r="F36" s="36">
        <v>0.13</v>
      </c>
      <c r="G36" s="37">
        <v>0.22</v>
      </c>
      <c r="H36" s="37">
        <v>0.09</v>
      </c>
      <c r="I36" s="37">
        <v>0.21</v>
      </c>
      <c r="J36" s="38">
        <v>0.84</v>
      </c>
      <c r="K36" s="22"/>
      <c r="L36" s="22"/>
      <c r="M36" s="22"/>
      <c r="N36" s="22"/>
      <c r="O36" s="22"/>
      <c r="P36" s="22"/>
    </row>
    <row r="37" spans="1:16" ht="39" customHeight="1">
      <c r="A37" s="22"/>
      <c r="B37" s="35"/>
      <c r="C37" s="1145" t="s">
        <v>521</v>
      </c>
      <c r="D37" s="1146"/>
      <c r="E37" s="1147"/>
      <c r="F37" s="36">
        <v>0.11</v>
      </c>
      <c r="G37" s="37">
        <v>0.87</v>
      </c>
      <c r="H37" s="37">
        <v>0.66</v>
      </c>
      <c r="I37" s="37">
        <v>0.49</v>
      </c>
      <c r="J37" s="38">
        <v>0.65</v>
      </c>
      <c r="K37" s="22"/>
      <c r="L37" s="22"/>
      <c r="M37" s="22"/>
      <c r="N37" s="22"/>
      <c r="O37" s="22"/>
      <c r="P37" s="22"/>
    </row>
    <row r="38" spans="1:16" ht="39" customHeight="1">
      <c r="A38" s="22"/>
      <c r="B38" s="35"/>
      <c r="C38" s="1145" t="s">
        <v>522</v>
      </c>
      <c r="D38" s="1146"/>
      <c r="E38" s="1147"/>
      <c r="F38" s="36">
        <v>0</v>
      </c>
      <c r="G38" s="37">
        <v>0</v>
      </c>
      <c r="H38" s="37">
        <v>0.01</v>
      </c>
      <c r="I38" s="37">
        <v>0.01</v>
      </c>
      <c r="J38" s="38">
        <v>0.01</v>
      </c>
      <c r="K38" s="22"/>
      <c r="L38" s="22"/>
      <c r="M38" s="22"/>
      <c r="N38" s="22"/>
      <c r="O38" s="22"/>
      <c r="P38" s="22"/>
    </row>
    <row r="39" spans="1:16" ht="39" customHeight="1">
      <c r="A39" s="22"/>
      <c r="B39" s="35"/>
      <c r="C39" s="1145" t="s">
        <v>523</v>
      </c>
      <c r="D39" s="1146"/>
      <c r="E39" s="1147"/>
      <c r="F39" s="36">
        <v>0.08</v>
      </c>
      <c r="G39" s="37">
        <v>0.06</v>
      </c>
      <c r="H39" s="37">
        <v>0.02</v>
      </c>
      <c r="I39" s="37">
        <v>0.03</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525</v>
      </c>
      <c r="D43" s="1149"/>
      <c r="E43" s="1150"/>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1639</v>
      </c>
      <c r="L45" s="60">
        <v>1715</v>
      </c>
      <c r="M45" s="60">
        <v>1754</v>
      </c>
      <c r="N45" s="60">
        <v>1703</v>
      </c>
      <c r="O45" s="61">
        <v>1732</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241</v>
      </c>
      <c r="L48" s="64">
        <v>279</v>
      </c>
      <c r="M48" s="64">
        <v>287</v>
      </c>
      <c r="N48" s="64">
        <v>315</v>
      </c>
      <c r="O48" s="65">
        <v>359</v>
      </c>
      <c r="P48" s="48"/>
      <c r="Q48" s="48"/>
      <c r="R48" s="48"/>
      <c r="S48" s="48"/>
      <c r="T48" s="48"/>
      <c r="U48" s="48"/>
    </row>
    <row r="49" spans="1:21" ht="30.75" customHeight="1">
      <c r="A49" s="48"/>
      <c r="B49" s="1163"/>
      <c r="C49" s="1164"/>
      <c r="D49" s="62"/>
      <c r="E49" s="1155" t="s">
        <v>16</v>
      </c>
      <c r="F49" s="1155"/>
      <c r="G49" s="1155"/>
      <c r="H49" s="1155"/>
      <c r="I49" s="1155"/>
      <c r="J49" s="1156"/>
      <c r="K49" s="63">
        <v>457</v>
      </c>
      <c r="L49" s="64">
        <v>421</v>
      </c>
      <c r="M49" s="64">
        <v>302</v>
      </c>
      <c r="N49" s="64">
        <v>140</v>
      </c>
      <c r="O49" s="65">
        <v>121</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v>58</v>
      </c>
      <c r="M50" s="64">
        <v>58</v>
      </c>
      <c r="N50" s="64">
        <v>58</v>
      </c>
      <c r="O50" s="65">
        <v>96</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1817</v>
      </c>
      <c r="L52" s="64">
        <v>1809</v>
      </c>
      <c r="M52" s="64">
        <v>1810</v>
      </c>
      <c r="N52" s="64">
        <v>1769</v>
      </c>
      <c r="O52" s="65">
        <v>1817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521</v>
      </c>
      <c r="L53" s="69">
        <v>664</v>
      </c>
      <c r="M53" s="69">
        <v>591</v>
      </c>
      <c r="N53" s="69">
        <v>447</v>
      </c>
      <c r="O53" s="70">
        <v>491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小杉進也</cp:lastModifiedBy>
  <cp:lastPrinted>2016-04-07T06:05:16Z</cp:lastPrinted>
  <dcterms:created xsi:type="dcterms:W3CDTF">2016-02-15T01:17:28Z</dcterms:created>
  <dcterms:modified xsi:type="dcterms:W3CDTF">2016-04-07T06:07:01Z</dcterms:modified>
  <cp:category/>
</cp:coreProperties>
</file>