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mc:AlternateContent xmlns:mc="http://schemas.openxmlformats.org/markup-compatibility/2006">
    <mc:Choice Requires="x15">
      <x15ac:absPath xmlns:x15ac="http://schemas.microsoft.com/office/spreadsheetml/2010/11/ac" url="\\flsv\1113000_市町支援課\005【大】財政グループ\015【中】公会計整備\2025(R7)\001【簿】公会計整備(R12末)\02地方公会計の整備により得られるストック情報に関する調査について\10_公開用\HP用\"/>
    </mc:Choice>
  </mc:AlternateContent>
  <xr:revisionPtr revIDLastSave="0" documentId="13_ncr:1_{D15D03BD-D850-41F8-8A7E-470CE2A529A7}" xr6:coauthVersionLast="47" xr6:coauthVersionMax="47" xr10:uidLastSave="{00000000-0000-0000-0000-000000000000}"/>
  <bookViews>
    <workbookView xWindow="-28920" yWindow="15"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E43" i="10"/>
  <c r="AM43" i="10"/>
  <c r="U43" i="10"/>
  <c r="E43" i="10"/>
  <c r="C43" i="10" s="1"/>
  <c r="DG42" i="10"/>
  <c r="CQ42" i="10"/>
  <c r="CO42" i="10"/>
  <c r="BY42" i="10"/>
  <c r="BE42" i="10"/>
  <c r="AM42" i="10"/>
  <c r="U42" i="10"/>
  <c r="E42" i="10"/>
  <c r="C42" i="10"/>
  <c r="DG41" i="10"/>
  <c r="CQ41" i="10"/>
  <c r="CO41" i="10" s="1"/>
  <c r="BY41" i="10"/>
  <c r="BE41" i="10"/>
  <c r="AM41" i="10"/>
  <c r="U41" i="10"/>
  <c r="E41" i="10"/>
  <c r="C41" i="10" s="1"/>
  <c r="DG40" i="10"/>
  <c r="CQ40" i="10"/>
  <c r="CO40" i="10"/>
  <c r="BY40" i="10"/>
  <c r="BE40" i="10"/>
  <c r="AM40" i="10"/>
  <c r="U40" i="10"/>
  <c r="E40" i="10"/>
  <c r="C40" i="10"/>
  <c r="DG39" i="10"/>
  <c r="CQ39" i="10"/>
  <c r="CO39" i="10" s="1"/>
  <c r="BY39" i="10"/>
  <c r="BE39" i="10"/>
  <c r="AM39" i="10"/>
  <c r="U39" i="10"/>
  <c r="E39" i="10"/>
  <c r="C39" i="10" s="1"/>
  <c r="DG38" i="10"/>
  <c r="CQ38" i="10"/>
  <c r="CO38" i="10"/>
  <c r="BY38" i="10"/>
  <c r="BE38" i="10"/>
  <c r="AM38" i="10"/>
  <c r="U38" i="10"/>
  <c r="E38" i="10"/>
  <c r="C38" i="10"/>
  <c r="DG37" i="10"/>
  <c r="CQ37" i="10"/>
  <c r="CO37" i="10" s="1"/>
  <c r="BY37" i="10"/>
  <c r="BE37" i="10"/>
  <c r="AO37" i="10"/>
  <c r="U37" i="10"/>
  <c r="E37" i="10"/>
  <c r="C37" i="10" s="1"/>
  <c r="DG36" i="10"/>
  <c r="CQ36" i="10"/>
  <c r="CO36" i="10" s="1"/>
  <c r="BY36" i="10"/>
  <c r="BE36" i="10"/>
  <c r="AO36" i="10"/>
  <c r="W36" i="10"/>
  <c r="E36" i="10"/>
  <c r="C36" i="10" s="1"/>
  <c r="DG35" i="10"/>
  <c r="CQ35" i="10"/>
  <c r="BY35" i="10"/>
  <c r="BE35" i="10"/>
  <c r="AO35" i="10"/>
  <c r="W35" i="10"/>
  <c r="E35" i="10"/>
  <c r="C35" i="10" s="1"/>
  <c r="DG34" i="10"/>
  <c r="CQ34" i="10"/>
  <c r="BY34" i="10"/>
  <c r="BG34" i="10"/>
  <c r="AO34" i="10"/>
  <c r="W34" i="10"/>
  <c r="E34" i="10"/>
  <c r="C34" i="10"/>
  <c r="U34" i="10" l="1"/>
  <c r="U35" i="10" s="1"/>
  <c r="U36" i="10" s="1"/>
  <c r="AM35" i="10"/>
  <c r="AM36" i="10" s="1"/>
  <c r="AM37" i="10" s="1"/>
  <c r="AM34" i="10"/>
  <c r="BE34" i="10" s="1"/>
  <c r="CO34" i="10" l="1"/>
  <c r="CO35" i="10" s="1"/>
  <c r="BW34" i="10"/>
  <c r="BW35" i="10" s="1"/>
  <c r="BW36" i="10" s="1"/>
  <c r="BW37" i="10" s="1"/>
  <c r="BW38" i="10" s="1"/>
  <c r="BW39" i="10" s="1"/>
  <c r="BW40" i="10" s="1"/>
  <c r="BW41" i="10" s="1"/>
  <c r="BW42" i="10" s="1"/>
  <c r="BW43" i="10" s="1"/>
</calcChain>
</file>

<file path=xl/sharedStrings.xml><?xml version="1.0" encoding="utf-8"?>
<sst xmlns="http://schemas.openxmlformats.org/spreadsheetml/2006/main" count="1143" uniqueCount="558">
  <si>
    <t>組合等が起こした地方債の元利償還金に対する負担金等</t>
  </si>
  <si>
    <t>一時借入金の利子</t>
    <rPh sb="0" eb="2">
      <t>イチジ</t>
    </rPh>
    <rPh sb="2" eb="5">
      <t>カリイレキン</t>
    </rPh>
    <rPh sb="6" eb="8">
      <t>リシ</t>
    </rPh>
    <phoneticPr fontId="35"/>
  </si>
  <si>
    <t>標準財政規模比（％）</t>
  </si>
  <si>
    <t>財政調整基金残高</t>
    <rPh sb="0" eb="2">
      <t>ザイセイ</t>
    </rPh>
    <rPh sb="2" eb="4">
      <t>チョウセイ</t>
    </rPh>
    <rPh sb="4" eb="6">
      <t>キキン</t>
    </rPh>
    <rPh sb="6" eb="8">
      <t>ザンダカ</t>
    </rPh>
    <phoneticPr fontId="33"/>
  </si>
  <si>
    <t>徴収率
(％)</t>
    <rPh sb="0" eb="2">
      <t>チョウシュウ</t>
    </rPh>
    <rPh sb="2" eb="3">
      <t>リツ</t>
    </rPh>
    <phoneticPr fontId="33"/>
  </si>
  <si>
    <t>区分</t>
    <rPh sb="0" eb="2">
      <t>クブン</t>
    </rPh>
    <phoneticPr fontId="33"/>
  </si>
  <si>
    <t>（参考）</t>
    <rPh sb="1" eb="3">
      <t>サンコウ</t>
    </rPh>
    <phoneticPr fontId="33"/>
  </si>
  <si>
    <t>第2次</t>
    <rPh sb="0" eb="1">
      <t>ダイ</t>
    </rPh>
    <rPh sb="2" eb="3">
      <t>ジ</t>
    </rPh>
    <phoneticPr fontId="33"/>
  </si>
  <si>
    <t>(Ｂ)</t>
  </si>
  <si>
    <t>実質収支額</t>
    <rPh sb="0" eb="2">
      <t>ジッシツ</t>
    </rPh>
    <rPh sb="2" eb="4">
      <t>シュウシ</t>
    </rPh>
    <rPh sb="4" eb="5">
      <t>ガク</t>
    </rPh>
    <phoneticPr fontId="33"/>
  </si>
  <si>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</si>
  <si>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33"/>
  </si>
  <si>
    <t>前年度末減債基金残高(D)</t>
  </si>
  <si>
    <t>会計</t>
    <rPh sb="0" eb="2">
      <t>カイケイ</t>
    </rPh>
    <phoneticPr fontId="33"/>
  </si>
  <si>
    <t>令和2年国調(人)</t>
    <rPh sb="3" eb="4">
      <t>ネン</t>
    </rPh>
    <rPh sb="4" eb="5">
      <t>コク</t>
    </rPh>
    <rPh sb="5" eb="6">
      <t>チョウ</t>
    </rPh>
    <phoneticPr fontId="33"/>
  </si>
  <si>
    <t>令和4年度(千円)</t>
    <rPh sb="0" eb="2">
      <t>レイワ</t>
    </rPh>
    <rPh sb="4" eb="5">
      <t>ド</t>
    </rPh>
    <rPh sb="6" eb="8">
      <t>センエン</t>
    </rPh>
    <phoneticPr fontId="33"/>
  </si>
  <si>
    <t>実質単年度収支</t>
    <rPh sb="0" eb="2">
      <t>ジッシツ</t>
    </rPh>
    <rPh sb="2" eb="5">
      <t>タンネンド</t>
    </rPh>
    <rPh sb="5" eb="7">
      <t>シュウシ</t>
    </rPh>
    <phoneticPr fontId="33"/>
  </si>
  <si>
    <t>年度</t>
    <rPh sb="0" eb="2">
      <t>ネンド</t>
    </rPh>
    <phoneticPr fontId="33"/>
  </si>
  <si>
    <t>人口</t>
    <rPh sb="0" eb="2">
      <t>ジンコウ</t>
    </rPh>
    <phoneticPr fontId="33"/>
  </si>
  <si>
    <t>手数料</t>
  </si>
  <si>
    <t>（百万円）</t>
    <rPh sb="1" eb="2">
      <t>ヒャク</t>
    </rPh>
    <rPh sb="2" eb="4">
      <t>マンエン</t>
    </rPh>
    <phoneticPr fontId="33"/>
  </si>
  <si>
    <t>実質収支比率等に係る経年分析</t>
  </si>
  <si>
    <t>法非適用企業</t>
  </si>
  <si>
    <t>元利償還金</t>
  </si>
  <si>
    <t>分子の構造</t>
    <rPh sb="0" eb="2">
      <t>ブンシ</t>
    </rPh>
    <rPh sb="3" eb="5">
      <t>コウゾウ</t>
    </rPh>
    <phoneticPr fontId="33"/>
  </si>
  <si>
    <t>（百万円）</t>
  </si>
  <si>
    <t>元利償還金等(A)</t>
  </si>
  <si>
    <t>減債基金積立不足算定額</t>
  </si>
  <si>
    <t>実質公債費比率
（(Ａ)－((Ｂ)＋(Ｄ))）／（(Ｃ)－(Ｄ)）×１００</t>
    <rPh sb="0" eb="2">
      <t>ジッシツ</t>
    </rPh>
    <rPh sb="2" eb="4">
      <t>コウサイ</t>
    </rPh>
    <rPh sb="4" eb="5">
      <t>ヒ</t>
    </rPh>
    <rPh sb="5" eb="7">
      <t>ヒリツ</t>
    </rPh>
    <phoneticPr fontId="33"/>
  </si>
  <si>
    <t>減債基金積立不足算定額※2</t>
  </si>
  <si>
    <t>　補助費等</t>
    <rPh sb="1" eb="3">
      <t>ホジョ</t>
    </rPh>
    <rPh sb="3" eb="4">
      <t>ヒ</t>
    </rPh>
    <rPh sb="4" eb="5">
      <t>トウ</t>
    </rPh>
    <phoneticPr fontId="33"/>
  </si>
  <si>
    <t>依頼土地の買い戻しに係るもの</t>
    <rPh sb="0" eb="2">
      <t>イライ</t>
    </rPh>
    <rPh sb="2" eb="4">
      <t>トチ</t>
    </rPh>
    <rPh sb="5" eb="6">
      <t>カ</t>
    </rPh>
    <rPh sb="7" eb="8">
      <t>モド</t>
    </rPh>
    <rPh sb="10" eb="11">
      <t>カカ</t>
    </rPh>
    <phoneticPr fontId="33"/>
  </si>
  <si>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</si>
  <si>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</si>
  <si>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</si>
  <si>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33"/>
  </si>
  <si>
    <t>臨時職員</t>
    <rPh sb="0" eb="2">
      <t>リンジ</t>
    </rPh>
    <rPh sb="2" eb="4">
      <t>ショクイン</t>
    </rPh>
    <phoneticPr fontId="33"/>
  </si>
  <si>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</si>
  <si>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</si>
  <si>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</si>
  <si>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債務負担行為に基づく支出額</t>
  </si>
  <si>
    <t>対比（差引）</t>
    <rPh sb="0" eb="2">
      <t>タイヒ</t>
    </rPh>
    <rPh sb="3" eb="5">
      <t>サシヒキ</t>
    </rPh>
    <phoneticPr fontId="33"/>
  </si>
  <si>
    <t>基準財政需要額算入見込額</t>
  </si>
  <si>
    <t>利子割交付金</t>
  </si>
  <si>
    <t>一時借入金の利子</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</si>
  <si>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6"/>
  </si>
  <si>
    <t>算入公債費等(B)</t>
  </si>
  <si>
    <t>算入公債費等</t>
  </si>
  <si>
    <t>(A)－(B)</t>
  </si>
  <si>
    <t>(注釈)</t>
    <rPh sb="1" eb="2">
      <t>チュウ</t>
    </rPh>
    <rPh sb="2" eb="3">
      <t>シャク</t>
    </rPh>
    <phoneticPr fontId="33"/>
  </si>
  <si>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</si>
  <si>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</si>
  <si>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</si>
  <si>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</si>
  <si>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33"/>
  </si>
  <si>
    <t>一般職員等(※6)</t>
    <rPh sb="0" eb="2">
      <t>イッパン</t>
    </rPh>
    <rPh sb="2" eb="4">
      <t>ショクイン</t>
    </rPh>
    <rPh sb="4" eb="5">
      <t>トウ</t>
    </rPh>
    <phoneticPr fontId="33"/>
  </si>
  <si>
    <t>※ 減債基金積立不足算定額=(C)×(１－(D)/(E))</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</si>
  <si>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</si>
  <si>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</si>
  <si>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3"/>
  </si>
  <si>
    <t>　　都市計画税</t>
  </si>
  <si>
    <t>減債基金
積立状況等（注）</t>
    <rPh sb="0" eb="2">
      <t>ゲンサイ</t>
    </rPh>
    <rPh sb="2" eb="4">
      <t>キキン</t>
    </rPh>
    <rPh sb="5" eb="7">
      <t>ツミタテ</t>
    </rPh>
    <rPh sb="7" eb="9">
      <t>ジョウキョウ</t>
    </rPh>
    <rPh sb="9" eb="10">
      <t>トウ</t>
    </rPh>
    <rPh sb="10" eb="13">
      <t>チュウ</t>
    </rPh>
    <phoneticPr fontId="33"/>
  </si>
  <si>
    <t>将来負担比率</t>
    <rPh sb="0" eb="2">
      <t>ショウライ</t>
    </rPh>
    <rPh sb="2" eb="4">
      <t>フタン</t>
    </rPh>
    <rPh sb="4" eb="6">
      <t>ヒリツ</t>
    </rPh>
    <phoneticPr fontId="37"/>
  </si>
  <si>
    <t>PFI事業に係るもの</t>
    <rPh sb="3" eb="5">
      <t>ジギョウ</t>
    </rPh>
    <rPh sb="6" eb="7">
      <t>カカ</t>
    </rPh>
    <phoneticPr fontId="35"/>
  </si>
  <si>
    <t>満期一括償還地方債に係る実質償還額又は理論償還額のいずれか少ない額(C)</t>
  </si>
  <si>
    <t>山振</t>
    <rPh sb="0" eb="1">
      <t>ヤマ</t>
    </rPh>
    <rPh sb="1" eb="2">
      <t>フ</t>
    </rPh>
    <phoneticPr fontId="33"/>
  </si>
  <si>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</si>
  <si>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6"/>
  </si>
  <si>
    <t>黒字額</t>
    <rPh sb="0" eb="2">
      <t>クロジ</t>
    </rPh>
    <rPh sb="2" eb="3">
      <t>ガク</t>
    </rPh>
    <phoneticPr fontId="38"/>
  </si>
  <si>
    <t>公債費負担比率</t>
    <rPh sb="0" eb="3">
      <t>コウサイヒ</t>
    </rPh>
    <rPh sb="3" eb="5">
      <t>フタン</t>
    </rPh>
    <rPh sb="5" eb="7">
      <t>ヒリツ</t>
    </rPh>
    <phoneticPr fontId="33"/>
  </si>
  <si>
    <t>その他特定目的基金</t>
    <rPh sb="2" eb="3">
      <t>タ</t>
    </rPh>
    <rPh sb="3" eb="5">
      <t>トクテイ</t>
    </rPh>
    <rPh sb="5" eb="7">
      <t>モクテキ</t>
    </rPh>
    <rPh sb="7" eb="9">
      <t>キキン</t>
    </rPh>
    <phoneticPr fontId="33"/>
  </si>
  <si>
    <t>×</t>
  </si>
  <si>
    <t>単年度収支</t>
  </si>
  <si>
    <t>債務負担行為に基づく支出予定額</t>
  </si>
  <si>
    <t>公営企業債等繰入見込額</t>
  </si>
  <si>
    <t>財源超過</t>
    <rPh sb="0" eb="2">
      <t>ザイゲン</t>
    </rPh>
    <rPh sb="2" eb="4">
      <t>チョウカ</t>
    </rPh>
    <phoneticPr fontId="33"/>
  </si>
  <si>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</si>
  <si>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</si>
  <si>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</si>
  <si>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</si>
  <si>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</si>
  <si>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</si>
  <si>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</si>
  <si>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</si>
  <si>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連結実質赤字額</t>
  </si>
  <si>
    <t>▲特定財源の額</t>
  </si>
  <si>
    <t>　　うち人件費</t>
  </si>
  <si>
    <t>(3ヵ年平均)</t>
    <rPh sb="3" eb="4">
      <t>ネン</t>
    </rPh>
    <rPh sb="4" eb="6">
      <t>ヘイキン</t>
    </rPh>
    <phoneticPr fontId="33"/>
  </si>
  <si>
    <t>当該団体決算額
（千円）</t>
    <rPh sb="0" eb="2">
      <t>トウガイ</t>
    </rPh>
    <rPh sb="2" eb="4">
      <t>ダンタイ</t>
    </rPh>
    <rPh sb="4" eb="6">
      <t>ケッサン</t>
    </rPh>
    <rPh sb="6" eb="7">
      <t>ガク</t>
    </rPh>
    <rPh sb="9" eb="11">
      <t>センエン</t>
    </rPh>
    <phoneticPr fontId="33"/>
  </si>
  <si>
    <t>実質収支額</t>
  </si>
  <si>
    <t>組合等連結実質赤字額負担見込額</t>
  </si>
  <si>
    <t>商工費</t>
  </si>
  <si>
    <t>充当可能財源等(B)</t>
  </si>
  <si>
    <t>事業会計の一覧</t>
    <rPh sb="0" eb="2">
      <t>ジギョウ</t>
    </rPh>
    <rPh sb="2" eb="4">
      <t>カイケイ</t>
    </rPh>
    <phoneticPr fontId="33"/>
  </si>
  <si>
    <t>充当可能基金</t>
  </si>
  <si>
    <t>（百万円）</t>
    <rPh sb="1" eb="4">
      <t>ヒャクマンエン</t>
    </rPh>
    <phoneticPr fontId="33"/>
  </si>
  <si>
    <t>内訳</t>
    <rPh sb="0" eb="2">
      <t>ウチワケ</t>
    </rPh>
    <phoneticPr fontId="35"/>
  </si>
  <si>
    <t>充当可能特定歳入</t>
  </si>
  <si>
    <t>第3次</t>
    <rPh sb="0" eb="1">
      <t>ダイ</t>
    </rPh>
    <rPh sb="2" eb="3">
      <t>ジ</t>
    </rPh>
    <phoneticPr fontId="33"/>
  </si>
  <si>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</si>
  <si>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</si>
  <si>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</si>
  <si>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</si>
  <si>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33"/>
  </si>
  <si>
    <t>うち日本人(％)</t>
  </si>
  <si>
    <t>地方消費税交付金</t>
  </si>
  <si>
    <t>減債基金</t>
    <rPh sb="0" eb="2">
      <t>ゲンサイ</t>
    </rPh>
    <rPh sb="2" eb="4">
      <t>キキン</t>
    </rPh>
    <phoneticPr fontId="33"/>
  </si>
  <si>
    <t>　法定普通税</t>
  </si>
  <si>
    <t>基金残高合計</t>
    <rPh sb="0" eb="2">
      <t>キキン</t>
    </rPh>
    <rPh sb="2" eb="4">
      <t>ザンダカ</t>
    </rPh>
    <rPh sb="4" eb="6">
      <t>ゴウケイ</t>
    </rPh>
    <phoneticPr fontId="33"/>
  </si>
  <si>
    <t>基準財政需要額</t>
  </si>
  <si>
    <t>組合等名</t>
  </si>
  <si>
    <t>令和2年国調</t>
    <rPh sb="0" eb="2">
      <t>レイワ</t>
    </rPh>
    <rPh sb="3" eb="4">
      <t>ネン</t>
    </rPh>
    <rPh sb="4" eb="5">
      <t>コク</t>
    </rPh>
    <rPh sb="5" eb="6">
      <t>チョウ</t>
    </rPh>
    <phoneticPr fontId="33"/>
  </si>
  <si>
    <t>実質単年度収支</t>
    <rPh sb="0" eb="2">
      <t>ジッシツ</t>
    </rPh>
    <rPh sb="2" eb="5">
      <t>タンネンド</t>
    </rPh>
    <rPh sb="5" eb="7">
      <t>シュウシ</t>
    </rPh>
    <phoneticPr fontId="38"/>
  </si>
  <si>
    <t>赤字額</t>
    <rPh sb="0" eb="2">
      <t>アカジ</t>
    </rPh>
    <rPh sb="2" eb="3">
      <t>ガク</t>
    </rPh>
    <phoneticPr fontId="38"/>
  </si>
  <si>
    <t>元利償還金等</t>
    <rPh sb="0" eb="2">
      <t>ガンリ</t>
    </rPh>
    <rPh sb="2" eb="5">
      <t>ショウカンキン</t>
    </rPh>
    <rPh sb="5" eb="6">
      <t>トウ</t>
    </rPh>
    <phoneticPr fontId="33"/>
  </si>
  <si>
    <t>歳入の状況（単位 千円・％）</t>
    <rPh sb="0" eb="2">
      <t>サイニュウ</t>
    </rPh>
    <rPh sb="3" eb="5">
      <t>ジョウキョウ</t>
    </rPh>
    <rPh sb="6" eb="8">
      <t>タンイ</t>
    </rPh>
    <rPh sb="9" eb="11">
      <t>センエン</t>
    </rPh>
    <phoneticPr fontId="33"/>
  </si>
  <si>
    <t>算入公債費等</t>
    <rPh sb="0" eb="2">
      <t>サンニュウ</t>
    </rPh>
    <rPh sb="2" eb="6">
      <t>コウサイヒトウ</t>
    </rPh>
    <phoneticPr fontId="33"/>
  </si>
  <si>
    <t>連結実質赤字比率</t>
    <rPh sb="0" eb="2">
      <t>レンケツ</t>
    </rPh>
    <rPh sb="2" eb="4">
      <t>ジッシツ</t>
    </rPh>
    <rPh sb="4" eb="6">
      <t>アカジ</t>
    </rPh>
    <rPh sb="6" eb="8">
      <t>ヒリツ</t>
    </rPh>
    <phoneticPr fontId="37"/>
  </si>
  <si>
    <t>算入公債費等</t>
    <rPh sb="0" eb="2">
      <t>サンニュウ</t>
    </rPh>
    <rPh sb="2" eb="6">
      <t>コウサイヒトウ</t>
    </rPh>
    <phoneticPr fontId="38"/>
  </si>
  <si>
    <t>将来負担額</t>
    <rPh sb="0" eb="2">
      <t>ショウライ</t>
    </rPh>
    <rPh sb="2" eb="4">
      <t>フタン</t>
    </rPh>
    <rPh sb="4" eb="5">
      <t>ガク</t>
    </rPh>
    <phoneticPr fontId="33"/>
  </si>
  <si>
    <t>　　　個人均等割</t>
  </si>
  <si>
    <t>　　うち職員給</t>
    <rPh sb="4" eb="6">
      <t>ショクイン</t>
    </rPh>
    <rPh sb="6" eb="7">
      <t>キュウ</t>
    </rPh>
    <phoneticPr fontId="33"/>
  </si>
  <si>
    <t>充当可能財源等</t>
    <rPh sb="0" eb="2">
      <t>ジュウトウ</t>
    </rPh>
    <rPh sb="2" eb="4">
      <t>カノウ</t>
    </rPh>
    <rPh sb="4" eb="6">
      <t>ザイゲン</t>
    </rPh>
    <rPh sb="6" eb="7">
      <t>トウ</t>
    </rPh>
    <phoneticPr fontId="33"/>
  </si>
  <si>
    <t>基金残高に係る経年分析</t>
  </si>
  <si>
    <t>財政調整基金</t>
  </si>
  <si>
    <t>減債基金</t>
  </si>
  <si>
    <t>分離課税所得割交付金</t>
  </si>
  <si>
    <t>その他特定目的基金</t>
  </si>
  <si>
    <t>歳入一般財源等</t>
    <rPh sb="0" eb="2">
      <t>サイニュウ</t>
    </rPh>
    <rPh sb="2" eb="4">
      <t>イッパン</t>
    </rPh>
    <rPh sb="4" eb="6">
      <t>ザイゲン</t>
    </rPh>
    <rPh sb="6" eb="7">
      <t>トウ</t>
    </rPh>
    <phoneticPr fontId="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</si>
  <si>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</si>
  <si>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3"/>
  </si>
  <si>
    <t>令和5年度　財政状況資料集</t>
  </si>
  <si>
    <t>総括表（市町村）</t>
    <rPh sb="0" eb="2">
      <t>ソウカツ</t>
    </rPh>
    <rPh sb="2" eb="3">
      <t>ヒョウ</t>
    </rPh>
    <rPh sb="4" eb="7">
      <t>シチョウソン</t>
    </rPh>
    <phoneticPr fontId="33"/>
  </si>
  <si>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</si>
  <si>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</si>
  <si>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 xml:space="preserve"> R04</t>
  </si>
  <si>
    <t>いわゆる五省協定等に係るもの</t>
    <rPh sb="4" eb="6">
      <t>ゴショウ</t>
    </rPh>
    <rPh sb="6" eb="9">
      <t>キョウテイトウ</t>
    </rPh>
    <rPh sb="10" eb="11">
      <t>カカ</t>
    </rPh>
    <phoneticPr fontId="35"/>
  </si>
  <si>
    <t>石川県</t>
  </si>
  <si>
    <t>地方道路公社に係る将来負担額</t>
    <rPh sb="0" eb="2">
      <t>チホウ</t>
    </rPh>
    <rPh sb="2" eb="4">
      <t>ドウロ</t>
    </rPh>
    <rPh sb="4" eb="6">
      <t>コウシャ</t>
    </rPh>
    <rPh sb="7" eb="8">
      <t>カカ</t>
    </rPh>
    <rPh sb="9" eb="11">
      <t>ショウライ</t>
    </rPh>
    <rPh sb="11" eb="14">
      <t>フタンガク</t>
    </rPh>
    <phoneticPr fontId="35"/>
  </si>
  <si>
    <t>市町村類型</t>
  </si>
  <si>
    <t>Ⅰ－２</t>
  </si>
  <si>
    <t>▲ 1.51</t>
  </si>
  <si>
    <t>指定団体等の指定状況</t>
  </si>
  <si>
    <t>歳出総額</t>
  </si>
  <si>
    <t>ゴルフ場利用税交付金</t>
  </si>
  <si>
    <t>寄附金</t>
  </si>
  <si>
    <t>令和5年度(千円)</t>
    <rPh sb="0" eb="2">
      <t>レイワ</t>
    </rPh>
    <rPh sb="3" eb="5">
      <t>ネンド</t>
    </rPh>
    <rPh sb="6" eb="8">
      <t>センエン</t>
    </rPh>
    <phoneticPr fontId="33"/>
  </si>
  <si>
    <t>令和5年度(千円･％)</t>
    <rPh sb="0" eb="2">
      <t>レイワ</t>
    </rPh>
    <rPh sb="3" eb="5">
      <t>ネンド</t>
    </rPh>
    <rPh sb="6" eb="8">
      <t>センエン</t>
    </rPh>
    <phoneticPr fontId="33"/>
  </si>
  <si>
    <t>地方公務員等共済組合に係るもの</t>
    <rPh sb="0" eb="2">
      <t>チホウ</t>
    </rPh>
    <rPh sb="2" eb="5">
      <t>コウムイン</t>
    </rPh>
    <rPh sb="5" eb="6">
      <t>トウ</t>
    </rPh>
    <rPh sb="6" eb="8">
      <t>キョウサイ</t>
    </rPh>
    <rPh sb="8" eb="10">
      <t>クミアイ</t>
    </rPh>
    <rPh sb="11" eb="12">
      <t>カカ</t>
    </rPh>
    <phoneticPr fontId="33"/>
  </si>
  <si>
    <t>令和4年度(千円･％)</t>
    <rPh sb="0" eb="2">
      <t>レイワ</t>
    </rPh>
    <rPh sb="4" eb="5">
      <t>ド</t>
    </rPh>
    <rPh sb="6" eb="8">
      <t>センエン</t>
    </rPh>
    <phoneticPr fontId="33"/>
  </si>
  <si>
    <t>歳入総額</t>
  </si>
  <si>
    <t>準元利償還金</t>
    <rPh sb="0" eb="1">
      <t>ジュン</t>
    </rPh>
    <rPh sb="1" eb="3">
      <t>ガンリ</t>
    </rPh>
    <rPh sb="3" eb="6">
      <t>ショウカンキン</t>
    </rPh>
    <phoneticPr fontId="35"/>
  </si>
  <si>
    <t>実質収支比率</t>
    <rPh sb="0" eb="2">
      <t>ジッシツ</t>
    </rPh>
    <rPh sb="2" eb="4">
      <t>シュウシ</t>
    </rPh>
    <rPh sb="4" eb="6">
      <t>ヒリツ</t>
    </rPh>
    <phoneticPr fontId="33"/>
  </si>
  <si>
    <t>財政健全化等</t>
    <rPh sb="0" eb="2">
      <t>ザイセイ</t>
    </rPh>
    <rPh sb="2" eb="5">
      <t>ケンゼンカ</t>
    </rPh>
    <rPh sb="5" eb="6">
      <t>トウ</t>
    </rPh>
    <phoneticPr fontId="33"/>
  </si>
  <si>
    <t>分担金・負担金</t>
  </si>
  <si>
    <t>経常収支比率</t>
    <rPh sb="0" eb="2">
      <t>ケイジョウ</t>
    </rPh>
    <rPh sb="2" eb="4">
      <t>シュウシ</t>
    </rPh>
    <rPh sb="4" eb="6">
      <t>ヒリツ</t>
    </rPh>
    <phoneticPr fontId="33"/>
  </si>
  <si>
    <t>市町村名</t>
    <rPh sb="0" eb="3">
      <t>シチョウソン</t>
    </rPh>
    <rPh sb="3" eb="4">
      <t>メイ</t>
    </rPh>
    <phoneticPr fontId="33"/>
  </si>
  <si>
    <t>　　うち一部事務組合負担金</t>
  </si>
  <si>
    <t>純固定資産税</t>
    <rPh sb="0" eb="1">
      <t>ジュン</t>
    </rPh>
    <rPh sb="1" eb="3">
      <t>コテイ</t>
    </rPh>
    <rPh sb="3" eb="6">
      <t>シサンゼイ</t>
    </rPh>
    <phoneticPr fontId="33"/>
  </si>
  <si>
    <t>能美市</t>
  </si>
  <si>
    <t>実質赤字額</t>
    <rPh sb="0" eb="2">
      <t>ジッシツ</t>
    </rPh>
    <rPh sb="2" eb="5">
      <t>アカジガク</t>
    </rPh>
    <phoneticPr fontId="33"/>
  </si>
  <si>
    <t>減債基金積立不足算定額</t>
    <rPh sb="0" eb="2">
      <t>ゲンサイ</t>
    </rPh>
    <rPh sb="2" eb="4">
      <t>キキン</t>
    </rPh>
    <rPh sb="4" eb="6">
      <t>ツミタテ</t>
    </rPh>
    <rPh sb="6" eb="8">
      <t>ブソク</t>
    </rPh>
    <rPh sb="8" eb="10">
      <t>サンテイ</t>
    </rPh>
    <rPh sb="10" eb="11">
      <t>ガク</t>
    </rPh>
    <phoneticPr fontId="33"/>
  </si>
  <si>
    <t>地方交付税種地</t>
    <rPh sb="0" eb="2">
      <t>チホウ</t>
    </rPh>
    <rPh sb="2" eb="5">
      <t>コウフゼイ</t>
    </rPh>
    <rPh sb="5" eb="6">
      <t>シュ</t>
    </rPh>
    <rPh sb="6" eb="7">
      <t>チ</t>
    </rPh>
    <phoneticPr fontId="33"/>
  </si>
  <si>
    <t>2-3</t>
  </si>
  <si>
    <t>(　参考　）</t>
    <rPh sb="2" eb="4">
      <t>サンコウ</t>
    </rPh>
    <phoneticPr fontId="33"/>
  </si>
  <si>
    <t>会計名</t>
    <rPh sb="0" eb="2">
      <t>カイケイ</t>
    </rPh>
    <rPh sb="2" eb="3">
      <t>メイ</t>
    </rPh>
    <phoneticPr fontId="33"/>
  </si>
  <si>
    <t>(Ｅ)</t>
  </si>
  <si>
    <t>歳入歳出差引</t>
  </si>
  <si>
    <t>　　(※1)</t>
  </si>
  <si>
    <t>首都</t>
    <rPh sb="0" eb="2">
      <t>シュト</t>
    </rPh>
    <phoneticPr fontId="33"/>
  </si>
  <si>
    <t>翌年度に繰越すべき財源</t>
  </si>
  <si>
    <t>標準財政規模</t>
    <rPh sb="0" eb="2">
      <t>ヒョウジュン</t>
    </rPh>
    <rPh sb="2" eb="4">
      <t>ザイセイ</t>
    </rPh>
    <rPh sb="4" eb="6">
      <t>キボ</t>
    </rPh>
    <phoneticPr fontId="33"/>
  </si>
  <si>
    <t>近畿</t>
    <rPh sb="0" eb="2">
      <t>キンキ</t>
    </rPh>
    <phoneticPr fontId="33"/>
  </si>
  <si>
    <t>(Ｃ)－(Ｄ)</t>
  </si>
  <si>
    <t>内訳</t>
    <rPh sb="0" eb="2">
      <t>ウチワケ</t>
    </rPh>
    <phoneticPr fontId="33"/>
  </si>
  <si>
    <t>実質収支</t>
  </si>
  <si>
    <t>財政力指数</t>
    <rPh sb="0" eb="3">
      <t>ザイセイリョク</t>
    </rPh>
    <rPh sb="3" eb="5">
      <t>シスウ</t>
    </rPh>
    <phoneticPr fontId="33"/>
  </si>
  <si>
    <t>歳入</t>
    <rPh sb="0" eb="2">
      <t>サイニュウ</t>
    </rPh>
    <phoneticPr fontId="35"/>
  </si>
  <si>
    <t>手取郷広域事務組合</t>
  </si>
  <si>
    <r>
      <t>産業構造</t>
    </r>
    <r>
      <rPr>
        <sz val="9"/>
        <color indexed="8"/>
        <rFont val="ＭＳ ゴシック"/>
        <family val="3"/>
        <charset val="128"/>
      </rPr>
      <t xml:space="preserve"> (※5)</t>
    </r>
    <rPh sb="0" eb="2">
      <t>サンギョウ</t>
    </rPh>
    <rPh sb="2" eb="4">
      <t>コウゾウ</t>
    </rPh>
    <phoneticPr fontId="33"/>
  </si>
  <si>
    <t>南加賀広域圏事務組合（一般会計）</t>
  </si>
  <si>
    <t>中部</t>
    <rPh sb="0" eb="2">
      <t>チュウブ</t>
    </rPh>
    <phoneticPr fontId="33"/>
  </si>
  <si>
    <t>職員数
(人)</t>
    <rPh sb="0" eb="3">
      <t>ショクインスウ</t>
    </rPh>
    <phoneticPr fontId="33"/>
  </si>
  <si>
    <t>参考</t>
    <rPh sb="0" eb="2">
      <t>サンコウ</t>
    </rPh>
    <phoneticPr fontId="33"/>
  </si>
  <si>
    <t>○</t>
  </si>
  <si>
    <t>一部事務組合等</t>
    <rPh sb="0" eb="2">
      <t>イチブ</t>
    </rPh>
    <rPh sb="2" eb="4">
      <t>ジム</t>
    </rPh>
    <rPh sb="4" eb="6">
      <t>クミアイ</t>
    </rPh>
    <rPh sb="6" eb="7">
      <t>トウ</t>
    </rPh>
    <phoneticPr fontId="33"/>
  </si>
  <si>
    <t>平成27年国調(人)</t>
    <rPh sb="4" eb="5">
      <t>ネン</t>
    </rPh>
    <rPh sb="5" eb="6">
      <t>コク</t>
    </rPh>
    <rPh sb="6" eb="7">
      <t>チョウ</t>
    </rPh>
    <phoneticPr fontId="33"/>
  </si>
  <si>
    <t>過疎</t>
    <rPh sb="0" eb="2">
      <t>カソ</t>
    </rPh>
    <phoneticPr fontId="33"/>
  </si>
  <si>
    <t>一般会計等の一覧</t>
  </si>
  <si>
    <t>積立金</t>
  </si>
  <si>
    <t>健全化判断比率</t>
  </si>
  <si>
    <t>　　　法人均等割</t>
  </si>
  <si>
    <t>歳出合計</t>
  </si>
  <si>
    <r>
      <t xml:space="preserve">増減率 </t>
    </r>
    <r>
      <rPr>
        <sz val="9"/>
        <color indexed="8"/>
        <rFont val="ＭＳ ゴシック"/>
        <family val="3"/>
        <charset val="128"/>
      </rPr>
      <t xml:space="preserve"> (％)</t>
    </r>
    <rPh sb="0" eb="2">
      <t>ゾウゲン</t>
    </rPh>
    <rPh sb="2" eb="3">
      <t>リツ</t>
    </rPh>
    <phoneticPr fontId="33"/>
  </si>
  <si>
    <t>-0.7</t>
  </si>
  <si>
    <t>決算額 (A)</t>
    <rPh sb="0" eb="2">
      <t>ケッサン</t>
    </rPh>
    <rPh sb="2" eb="3">
      <t>ガク</t>
    </rPh>
    <phoneticPr fontId="33"/>
  </si>
  <si>
    <t>能美市後期高齢者医療特別会計</t>
  </si>
  <si>
    <t>純資産又は
正味財産</t>
  </si>
  <si>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</si>
  <si>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</si>
  <si>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</si>
  <si>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33"/>
  </si>
  <si>
    <t>-</t>
  </si>
  <si>
    <t>将来負担比率　　（千円・％）</t>
    <rPh sb="0" eb="2">
      <t>ショウライ</t>
    </rPh>
    <rPh sb="2" eb="4">
      <t>フタン</t>
    </rPh>
    <phoneticPr fontId="33"/>
  </si>
  <si>
    <t>住民基本台帳人口
 (※7)</t>
    <rPh sb="0" eb="2">
      <t>ジュウミン</t>
    </rPh>
    <rPh sb="2" eb="4">
      <t>キホン</t>
    </rPh>
    <rPh sb="4" eb="6">
      <t>ダイチョウ</t>
    </rPh>
    <rPh sb="6" eb="8">
      <t>ジンコウ</t>
    </rPh>
    <phoneticPr fontId="33"/>
  </si>
  <si>
    <t>令06.01.01(人)</t>
    <rPh sb="0" eb="1">
      <t>レイ</t>
    </rPh>
    <phoneticPr fontId="33"/>
  </si>
  <si>
    <t xml:space="preserve">組合等負担等見込額 </t>
    <rPh sb="0" eb="2">
      <t>クミアイ</t>
    </rPh>
    <rPh sb="2" eb="3">
      <t>トウ</t>
    </rPh>
    <rPh sb="3" eb="5">
      <t>フタン</t>
    </rPh>
    <rPh sb="5" eb="6">
      <t>トウ</t>
    </rPh>
    <rPh sb="6" eb="9">
      <t>ミコミガク</t>
    </rPh>
    <phoneticPr fontId="35"/>
  </si>
  <si>
    <t>平成27年国調</t>
    <rPh sb="4" eb="5">
      <t>ネン</t>
    </rPh>
    <rPh sb="5" eb="6">
      <t>コク</t>
    </rPh>
    <rPh sb="6" eb="7">
      <t>チョウ</t>
    </rPh>
    <phoneticPr fontId="33"/>
  </si>
  <si>
    <t>低開発</t>
    <rPh sb="0" eb="1">
      <t>テイ</t>
    </rPh>
    <rPh sb="1" eb="3">
      <t>カイハツ</t>
    </rPh>
    <phoneticPr fontId="33"/>
  </si>
  <si>
    <t>一部事務組合負担金（補助費等）</t>
    <rPh sb="0" eb="2">
      <t>イチブ</t>
    </rPh>
    <rPh sb="2" eb="4">
      <t>ジム</t>
    </rPh>
    <rPh sb="4" eb="6">
      <t>クミアイ</t>
    </rPh>
    <rPh sb="6" eb="9">
      <t>フタンキン</t>
    </rPh>
    <rPh sb="10" eb="13">
      <t>ホジョヒ</t>
    </rPh>
    <rPh sb="13" eb="14">
      <t>トウ</t>
    </rPh>
    <phoneticPr fontId="33"/>
  </si>
  <si>
    <t>国民健康保険事業会計の状況</t>
    <rPh sb="0" eb="2">
      <t>コクミン</t>
    </rPh>
    <rPh sb="2" eb="4">
      <t>ケンコウ</t>
    </rPh>
    <rPh sb="4" eb="6">
      <t>ホケン</t>
    </rPh>
    <rPh sb="6" eb="8">
      <t>ジギョウ</t>
    </rPh>
    <rPh sb="8" eb="10">
      <t>カイケイ</t>
    </rPh>
    <rPh sb="11" eb="13">
      <t>ジョウキョウ</t>
    </rPh>
    <phoneticPr fontId="33"/>
  </si>
  <si>
    <t>積立金取崩し額</t>
  </si>
  <si>
    <t>　連結実質赤字比率</t>
    <rPh sb="1" eb="3">
      <t>レンケツ</t>
    </rPh>
    <rPh sb="3" eb="5">
      <t>ジッシツ</t>
    </rPh>
    <rPh sb="5" eb="7">
      <t>アカジ</t>
    </rPh>
    <rPh sb="7" eb="9">
      <t>ヒリツ</t>
    </rPh>
    <phoneticPr fontId="33"/>
  </si>
  <si>
    <r>
      <t>資金不足比率 (※</t>
    </r>
    <r>
      <rPr>
        <sz val="9"/>
        <color indexed="8"/>
        <rFont val="ＭＳ ゴシック"/>
        <family val="3"/>
        <charset val="128"/>
      </rPr>
      <t>4)</t>
    </r>
  </si>
  <si>
    <t>うち日本人(人)</t>
  </si>
  <si>
    <t>第1次</t>
    <rPh sb="0" eb="1">
      <t>ダイ</t>
    </rPh>
    <rPh sb="2" eb="3">
      <t>ジ</t>
    </rPh>
    <phoneticPr fontId="33"/>
  </si>
  <si>
    <t xml:space="preserve">充当可能基金 </t>
    <rPh sb="0" eb="2">
      <t>ジュウトウ</t>
    </rPh>
    <rPh sb="2" eb="4">
      <t>カノウ</t>
    </rPh>
    <rPh sb="4" eb="6">
      <t>キキン</t>
    </rPh>
    <phoneticPr fontId="35"/>
  </si>
  <si>
    <t>指数表選定</t>
    <rPh sb="0" eb="2">
      <t>シスウ</t>
    </rPh>
    <rPh sb="2" eb="3">
      <t>ヒョウ</t>
    </rPh>
    <rPh sb="3" eb="5">
      <t>センテイ</t>
    </rPh>
    <phoneticPr fontId="33"/>
  </si>
  <si>
    <t>　　軽自動車税</t>
  </si>
  <si>
    <t>実質単年度収支</t>
  </si>
  <si>
    <t>　実質公債費比率</t>
    <rPh sb="1" eb="3">
      <t>ジッシツ</t>
    </rPh>
    <rPh sb="3" eb="6">
      <t>コウサイヒ</t>
    </rPh>
    <rPh sb="6" eb="8">
      <t>ヒリツ</t>
    </rPh>
    <phoneticPr fontId="33"/>
  </si>
  <si>
    <t>令05.01.01(人)</t>
  </si>
  <si>
    <t>(Ｆ)</t>
  </si>
  <si>
    <t>　扶助費</t>
  </si>
  <si>
    <t>　うち、健全化法施行規則附則第三条に係る負担見込額</t>
  </si>
  <si>
    <t>　将来負担比率</t>
    <rPh sb="1" eb="3">
      <t>ショウライ</t>
    </rPh>
    <rPh sb="3" eb="5">
      <t>フタン</t>
    </rPh>
    <rPh sb="5" eb="7">
      <t>ヒリツ</t>
    </rPh>
    <phoneticPr fontId="33"/>
  </si>
  <si>
    <t>基準財政収入額</t>
  </si>
  <si>
    <t>労働費</t>
  </si>
  <si>
    <t>増減率  (％)</t>
    <rPh sb="0" eb="2">
      <t>ゾウゲン</t>
    </rPh>
    <rPh sb="2" eb="3">
      <t>リツ</t>
    </rPh>
    <phoneticPr fontId="33"/>
  </si>
  <si>
    <t>-0.0</t>
  </si>
  <si>
    <t>歳出の状況（単位 千円・％）</t>
  </si>
  <si>
    <t>上水道</t>
  </si>
  <si>
    <t>実質赤字比率</t>
    <rPh sb="0" eb="2">
      <t>ジッシツ</t>
    </rPh>
    <rPh sb="2" eb="4">
      <t>アカジ</t>
    </rPh>
    <rPh sb="4" eb="6">
      <t>ヒリツ</t>
    </rPh>
    <phoneticPr fontId="37"/>
  </si>
  <si>
    <t>-0.3</t>
  </si>
  <si>
    <t>標準税収入額等</t>
  </si>
  <si>
    <t>面積 (k㎡)</t>
    <rPh sb="0" eb="2">
      <t>メンセキ</t>
    </rPh>
    <phoneticPr fontId="33"/>
  </si>
  <si>
    <t>経常経費充当一般財源等</t>
    <rPh sb="0" eb="2">
      <t>ケイジョウ</t>
    </rPh>
    <rPh sb="2" eb="4">
      <t>ケイヒ</t>
    </rPh>
    <rPh sb="4" eb="6">
      <t>ジュウトウ</t>
    </rPh>
    <rPh sb="6" eb="8">
      <t>イッパン</t>
    </rPh>
    <rPh sb="8" eb="10">
      <t>ザイゲン</t>
    </rPh>
    <rPh sb="10" eb="11">
      <t>トウ</t>
    </rPh>
    <phoneticPr fontId="6"/>
  </si>
  <si>
    <t>(Ｃ)</t>
  </si>
  <si>
    <t>世帯数 (世帯)</t>
    <rPh sb="0" eb="3">
      <t>セタイスウ</t>
    </rPh>
    <phoneticPr fontId="33"/>
  </si>
  <si>
    <t>職員の状況 (※8)</t>
    <rPh sb="0" eb="2">
      <t>ショクイン</t>
    </rPh>
    <rPh sb="3" eb="5">
      <t>ジョウキョウ</t>
    </rPh>
    <phoneticPr fontId="33"/>
  </si>
  <si>
    <t>特別職等</t>
    <rPh sb="0" eb="2">
      <t>トクベツ</t>
    </rPh>
    <rPh sb="2" eb="3">
      <t>ショク</t>
    </rPh>
    <rPh sb="3" eb="4">
      <t>トウ</t>
    </rPh>
    <phoneticPr fontId="33"/>
  </si>
  <si>
    <t>当該団体からの債務保証に係る債務残高</t>
    <rPh sb="9" eb="11">
      <t>ホショウ</t>
    </rPh>
    <phoneticPr fontId="33"/>
  </si>
  <si>
    <t>能美市国民健康保険特別会計</t>
  </si>
  <si>
    <t>定数</t>
    <rPh sb="0" eb="2">
      <t>テイスウ</t>
    </rPh>
    <phoneticPr fontId="33"/>
  </si>
  <si>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</si>
  <si>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33"/>
  </si>
  <si>
    <t>給料月額
(百円)</t>
    <rPh sb="0" eb="2">
      <t>キュウリョウ</t>
    </rPh>
    <rPh sb="2" eb="3">
      <t>ツキ</t>
    </rPh>
    <rPh sb="3" eb="4">
      <t>ガク</t>
    </rPh>
    <rPh sb="6" eb="8">
      <t>ヒャクエン</t>
    </rPh>
    <phoneticPr fontId="33"/>
  </si>
  <si>
    <t>資金剰余額
/不足額
（実質収支）</t>
  </si>
  <si>
    <t>地方債現在高</t>
  </si>
  <si>
    <t>・計</t>
  </si>
  <si>
    <t>　うち公的資金</t>
    <rPh sb="3" eb="5">
      <t>コウテキ</t>
    </rPh>
    <phoneticPr fontId="33"/>
  </si>
  <si>
    <t>計</t>
    <rPh sb="0" eb="1">
      <t>ケイ</t>
    </rPh>
    <phoneticPr fontId="33"/>
  </si>
  <si>
    <t>市区町村長</t>
    <rPh sb="0" eb="2">
      <t>シク</t>
    </rPh>
    <rPh sb="2" eb="4">
      <t>チョウソン</t>
    </rPh>
    <rPh sb="4" eb="5">
      <t>チョウ</t>
    </rPh>
    <phoneticPr fontId="33"/>
  </si>
  <si>
    <t>一般職員</t>
    <rPh sb="0" eb="2">
      <t>イッパン</t>
    </rPh>
    <rPh sb="2" eb="4">
      <t>ショクイン</t>
    </rPh>
    <phoneticPr fontId="33"/>
  </si>
  <si>
    <t>目的税</t>
  </si>
  <si>
    <t>地方債現在高（臨時財政対策債除き）</t>
  </si>
  <si>
    <t>R05</t>
  </si>
  <si>
    <t>経常一般財源等</t>
    <rPh sb="0" eb="2">
      <t>ケイジョウ</t>
    </rPh>
    <rPh sb="2" eb="4">
      <t>イッパン</t>
    </rPh>
    <rPh sb="4" eb="7">
      <t>ザイゲントウ</t>
    </rPh>
    <phoneticPr fontId="33"/>
  </si>
  <si>
    <t>副市区町村長</t>
    <rPh sb="0" eb="1">
      <t>フク</t>
    </rPh>
    <rPh sb="1" eb="3">
      <t>シク</t>
    </rPh>
    <rPh sb="3" eb="5">
      <t>チョウソン</t>
    </rPh>
    <rPh sb="5" eb="6">
      <t>チョウ</t>
    </rPh>
    <phoneticPr fontId="33"/>
  </si>
  <si>
    <t>　うち消防職員</t>
    <rPh sb="3" eb="5">
      <t>ショウボウ</t>
    </rPh>
    <rPh sb="5" eb="7">
      <t>ショクイン</t>
    </rPh>
    <phoneticPr fontId="33"/>
  </si>
  <si>
    <t>教育長</t>
  </si>
  <si>
    <t>　うち技能労務職員</t>
    <rPh sb="3" eb="5">
      <t>ギノウ</t>
    </rPh>
    <rPh sb="5" eb="7">
      <t>ロウム</t>
    </rPh>
    <rPh sb="7" eb="9">
      <t>ショクイン</t>
    </rPh>
    <phoneticPr fontId="33"/>
  </si>
  <si>
    <t>収益事業収入</t>
  </si>
  <si>
    <t>議会議長</t>
    <rPh sb="0" eb="2">
      <t>ギカイ</t>
    </rPh>
    <rPh sb="2" eb="4">
      <t>ギチョウ</t>
    </rPh>
    <phoneticPr fontId="33"/>
  </si>
  <si>
    <t>公債費及び公債費に準ずる費用の分析</t>
    <rPh sb="0" eb="3">
      <t>コウサイヒ</t>
    </rPh>
    <rPh sb="3" eb="4">
      <t>オヨ</t>
    </rPh>
    <rPh sb="5" eb="8">
      <t>コウサイヒ</t>
    </rPh>
    <rPh sb="9" eb="10">
      <t>ジュン</t>
    </rPh>
    <rPh sb="12" eb="14">
      <t>ヒヨウ</t>
    </rPh>
    <rPh sb="15" eb="17">
      <t>ブンセキ</t>
    </rPh>
    <phoneticPr fontId="33"/>
  </si>
  <si>
    <t>教育公務員</t>
    <rPh sb="0" eb="2">
      <t>キョウイク</t>
    </rPh>
    <rPh sb="2" eb="5">
      <t>コウムイン</t>
    </rPh>
    <phoneticPr fontId="3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</si>
  <si>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3"/>
  </si>
  <si>
    <t>土地開発基金現在高</t>
    <rPh sb="0" eb="2">
      <t>トチ</t>
    </rPh>
    <rPh sb="2" eb="4">
      <t>カイハツ</t>
    </rPh>
    <rPh sb="4" eb="6">
      <t>キキン</t>
    </rPh>
    <rPh sb="6" eb="8">
      <t>ゲンザイ</t>
    </rPh>
    <rPh sb="8" eb="9">
      <t>タカ</t>
    </rPh>
    <phoneticPr fontId="6"/>
  </si>
  <si>
    <t>議会副議長</t>
    <rPh sb="0" eb="2">
      <t>ギカイ</t>
    </rPh>
    <rPh sb="2" eb="3">
      <t>フク</t>
    </rPh>
    <rPh sb="3" eb="5">
      <t>ギチョウ</t>
    </rPh>
    <phoneticPr fontId="33"/>
  </si>
  <si>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</si>
  <si>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33"/>
  </si>
  <si>
    <t>積立金
現在高</t>
    <rPh sb="4" eb="7">
      <t>ゲンザイダカ</t>
    </rPh>
    <phoneticPr fontId="6"/>
  </si>
  <si>
    <t>議会議員</t>
    <rPh sb="0" eb="2">
      <t>ギカイ</t>
    </rPh>
    <rPh sb="2" eb="4">
      <t>ギイン</t>
    </rPh>
    <phoneticPr fontId="33"/>
  </si>
  <si>
    <t>　法定外目的税</t>
  </si>
  <si>
    <t>合計</t>
    <rPh sb="0" eb="2">
      <t>ゴウケイ</t>
    </rPh>
    <phoneticPr fontId="33"/>
  </si>
  <si>
    <t>減債基金</t>
    <rPh sb="0" eb="1">
      <t>ゲン</t>
    </rPh>
    <rPh sb="1" eb="2">
      <t>サイ</t>
    </rPh>
    <rPh sb="2" eb="4">
      <t>キキン</t>
    </rPh>
    <phoneticPr fontId="33"/>
  </si>
  <si>
    <t>うち単独分</t>
    <rPh sb="2" eb="4">
      <t>タンドク</t>
    </rPh>
    <rPh sb="4" eb="5">
      <t>ブン</t>
    </rPh>
    <phoneticPr fontId="33"/>
  </si>
  <si>
    <t>ラスパイレス指数</t>
    <rPh sb="6" eb="8">
      <t>シスウ</t>
    </rPh>
    <phoneticPr fontId="33"/>
  </si>
  <si>
    <t>投資的経費計</t>
    <rPh sb="5" eb="6">
      <t>ケイ</t>
    </rPh>
    <phoneticPr fontId="33"/>
  </si>
  <si>
    <t>公営企業（法適）の一覧</t>
    <rPh sb="0" eb="2">
      <t>コウエイ</t>
    </rPh>
    <rPh sb="2" eb="4">
      <t>キギョウ</t>
    </rPh>
    <phoneticPr fontId="33"/>
  </si>
  <si>
    <t>公営企業（法非適）の一覧</t>
    <rPh sb="0" eb="2">
      <t>コウエイ</t>
    </rPh>
    <rPh sb="2" eb="4">
      <t>キギョウ</t>
    </rPh>
    <rPh sb="6" eb="7">
      <t>ヒ</t>
    </rPh>
    <phoneticPr fontId="33"/>
  </si>
  <si>
    <t>将来負担の状況</t>
  </si>
  <si>
    <t>関係する一部事務組合等一覧</t>
    <rPh sb="0" eb="2">
      <t>カンケイ</t>
    </rPh>
    <rPh sb="4" eb="6">
      <t>イチブ</t>
    </rPh>
    <rPh sb="6" eb="8">
      <t>ジム</t>
    </rPh>
    <rPh sb="8" eb="10">
      <t>クミアイ</t>
    </rPh>
    <rPh sb="10" eb="11">
      <t>トウ</t>
    </rPh>
    <rPh sb="11" eb="13">
      <t>イチラン</t>
    </rPh>
    <phoneticPr fontId="33"/>
  </si>
  <si>
    <t>　将来負担比率、実質公債費比率ともに類似団体内平均を下回っている。今後、能美市学校給食センターの整備完了による債務負担行為支出予定額の増や起債の償還が控えており、また、公共施設等の老朽化の進行が課題となっているため、これからも交付税措置率の高い有利な起債を活用するとともに、引き続き事業の「選択」と「集中」を徹底し、低比率の維持に努める。</t>
    <rPh sb="36" eb="39">
      <t>ノミシ</t>
    </rPh>
    <rPh sb="39" eb="41">
      <t>ガッコウ</t>
    </rPh>
    <rPh sb="41" eb="43">
      <t>キュウショク</t>
    </rPh>
    <rPh sb="48" eb="52">
      <t>セイビ</t>
    </rPh>
    <rPh sb="55" eb="63">
      <t>サイムフタンコウ</t>
    </rPh>
    <rPh sb="63" eb="66">
      <t>ヨテイ</t>
    </rPh>
    <rPh sb="67" eb="68">
      <t>ゾウ</t>
    </rPh>
    <rPh sb="69" eb="71">
      <t>キサイ</t>
    </rPh>
    <phoneticPr fontId="33"/>
  </si>
  <si>
    <t>地方公社・第三セクター等一覧</t>
    <rPh sb="0" eb="2">
      <t>チホウ</t>
    </rPh>
    <rPh sb="2" eb="4">
      <t>コウシャ</t>
    </rPh>
    <rPh sb="5" eb="6">
      <t>ダイ</t>
    </rPh>
    <rPh sb="6" eb="7">
      <t>３</t>
    </rPh>
    <rPh sb="11" eb="12">
      <t>トウ</t>
    </rPh>
    <rPh sb="12" eb="14">
      <t>イチラン</t>
    </rPh>
    <phoneticPr fontId="33"/>
  </si>
  <si>
    <t>会計名</t>
  </si>
  <si>
    <t>　前年度繰上充用金</t>
  </si>
  <si>
    <t>項番</t>
    <rPh sb="0" eb="2">
      <t>コウバン</t>
    </rPh>
    <phoneticPr fontId="33"/>
  </si>
  <si>
    <t>団体名</t>
    <rPh sb="0" eb="2">
      <t>ダンタイ</t>
    </rPh>
    <phoneticPr fontId="33"/>
  </si>
  <si>
    <t>（注釈）</t>
    <rPh sb="1" eb="3">
      <t>チュウシャク</t>
    </rPh>
    <phoneticPr fontId="33"/>
  </si>
  <si>
    <t>※1：経常収支比率の( )内の数値は、「減収補塡債（特例分）」及び「臨時財政対策債」を除いて算出したものである。</t>
  </si>
  <si>
    <t>収入済額</t>
    <rPh sb="0" eb="2">
      <t>シュウニュウ</t>
    </rPh>
    <rPh sb="2" eb="3">
      <t>スミ</t>
    </rPh>
    <rPh sb="3" eb="4">
      <t>ガク</t>
    </rPh>
    <phoneticPr fontId="3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</si>
  <si>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9"/>
  </si>
  <si>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</si>
  <si>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</si>
  <si>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3"/>
  </si>
  <si>
    <t>　普通交付税</t>
  </si>
  <si>
    <t>(2)各会計、関係団体の財政状況及び健全化判断比率（市町村）</t>
    <rPh sb="26" eb="29">
      <t>シチョウソン</t>
    </rPh>
    <phoneticPr fontId="33"/>
  </si>
  <si>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</si>
  <si>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</si>
  <si>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40"/>
  </si>
  <si>
    <t>※8：職員の状況については、調査対象年度の地方公務員給与実態調査に基づいている。</t>
  </si>
  <si>
    <t>令和5年度</t>
  </si>
  <si>
    <t>石川県能美市</t>
  </si>
  <si>
    <t>一般会計等（純計）</t>
    <rPh sb="0" eb="2">
      <t>イッパン</t>
    </rPh>
    <rPh sb="2" eb="4">
      <t>カイケイ</t>
    </rPh>
    <rPh sb="4" eb="5">
      <t>トウ</t>
    </rPh>
    <rPh sb="6" eb="8">
      <t>ジュンケイ</t>
    </rPh>
    <phoneticPr fontId="33"/>
  </si>
  <si>
    <t>(1) 普通会計の状況（市町村）</t>
    <rPh sb="4" eb="6">
      <t>フツウ</t>
    </rPh>
    <rPh sb="6" eb="8">
      <t>カイケイ</t>
    </rPh>
    <rPh sb="9" eb="11">
      <t>ジョウキョウ</t>
    </rPh>
    <rPh sb="12" eb="15">
      <t>シチョウソン</t>
    </rPh>
    <phoneticPr fontId="33"/>
  </si>
  <si>
    <t>地方税の状況（単位 千円・％）</t>
    <rPh sb="0" eb="2">
      <t>チホウ</t>
    </rPh>
    <rPh sb="2" eb="3">
      <t>ゼイ</t>
    </rPh>
    <rPh sb="4" eb="6">
      <t>ジョウキョウ</t>
    </rPh>
    <rPh sb="7" eb="9">
      <t>タンイ</t>
    </rPh>
    <rPh sb="10" eb="12">
      <t>センエン</t>
    </rPh>
    <phoneticPr fontId="33"/>
  </si>
  <si>
    <t>決算額</t>
    <rPh sb="0" eb="2">
      <t>ケッサン</t>
    </rPh>
    <rPh sb="2" eb="3">
      <t>ガク</t>
    </rPh>
    <phoneticPr fontId="33"/>
  </si>
  <si>
    <t>▲退職金</t>
    <rPh sb="1" eb="3">
      <t>タイショク</t>
    </rPh>
    <rPh sb="3" eb="4">
      <t>キン</t>
    </rPh>
    <phoneticPr fontId="33"/>
  </si>
  <si>
    <t>地方税</t>
  </si>
  <si>
    <t>構成比</t>
    <rPh sb="0" eb="3">
      <t>コウセイヒ</t>
    </rPh>
    <phoneticPr fontId="33"/>
  </si>
  <si>
    <t>使用料</t>
  </si>
  <si>
    <t>　うち利子</t>
  </si>
  <si>
    <t>区分</t>
  </si>
  <si>
    <t>超過課税分</t>
    <rPh sb="0" eb="2">
      <t>チョウカ</t>
    </rPh>
    <rPh sb="2" eb="4">
      <t>カゼイ</t>
    </rPh>
    <rPh sb="4" eb="5">
      <t>ブン</t>
    </rPh>
    <phoneticPr fontId="33"/>
  </si>
  <si>
    <t>目的別歳出の状況（単位 千円・％）</t>
  </si>
  <si>
    <t xml:space="preserve"> R03</t>
  </si>
  <si>
    <t>普通税</t>
    <rPh sb="0" eb="2">
      <t>フツウ</t>
    </rPh>
    <rPh sb="2" eb="3">
      <t>ゼイ</t>
    </rPh>
    <phoneticPr fontId="41"/>
  </si>
  <si>
    <t>軽油引取税交付金</t>
  </si>
  <si>
    <t>(A)のうち普通建設事業費</t>
    <rPh sb="6" eb="8">
      <t>フツウ</t>
    </rPh>
    <rPh sb="8" eb="10">
      <t>ケンセツ</t>
    </rPh>
    <rPh sb="10" eb="13">
      <t>ジギョウヒ</t>
    </rPh>
    <phoneticPr fontId="33"/>
  </si>
  <si>
    <t>(Ａ)</t>
  </si>
  <si>
    <t>(A)のうち充当一般財源等</t>
    <rPh sb="6" eb="8">
      <t>ジュウトウ</t>
    </rPh>
    <rPh sb="8" eb="10">
      <t>イッパン</t>
    </rPh>
    <rPh sb="10" eb="12">
      <t>ザイゲン</t>
    </rPh>
    <rPh sb="12" eb="13">
      <t>ナド</t>
    </rPh>
    <phoneticPr fontId="33"/>
  </si>
  <si>
    <t>地方譲与税</t>
  </si>
  <si>
    <t>議会費</t>
  </si>
  <si>
    <t>　　市町村民税</t>
  </si>
  <si>
    <t>元利償還金</t>
    <rPh sb="0" eb="2">
      <t>ガンリ</t>
    </rPh>
    <rPh sb="2" eb="5">
      <t>ショウカンキン</t>
    </rPh>
    <phoneticPr fontId="3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</si>
  <si>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3"/>
  </si>
  <si>
    <t>総務費</t>
  </si>
  <si>
    <t>配当割交付金</t>
    <rPh sb="0" eb="2">
      <t>ハイトウ</t>
    </rPh>
    <rPh sb="2" eb="3">
      <t>ワリ</t>
    </rPh>
    <rPh sb="3" eb="6">
      <t>コウフキン</t>
    </rPh>
    <phoneticPr fontId="41"/>
  </si>
  <si>
    <t>人件費及び人件費に準ずる費用</t>
    <rPh sb="0" eb="3">
      <t>ジンケンヒ</t>
    </rPh>
    <rPh sb="3" eb="4">
      <t>オヨ</t>
    </rPh>
    <rPh sb="5" eb="8">
      <t>ジンケンヒ</t>
    </rPh>
    <rPh sb="9" eb="10">
      <t>ジュン</t>
    </rPh>
    <rPh sb="12" eb="14">
      <t>ヒヨウ</t>
    </rPh>
    <phoneticPr fontId="33"/>
  </si>
  <si>
    <t>能美市温泉事業特別会計</t>
  </si>
  <si>
    <t>株式等譲渡所得割交付金</t>
    <rPh sb="0" eb="2">
      <t>カブシキ</t>
    </rPh>
    <rPh sb="2" eb="3">
      <t>トウ</t>
    </rPh>
    <rPh sb="3" eb="5">
      <t>ジョウト</t>
    </rPh>
    <rPh sb="5" eb="7">
      <t>ショトク</t>
    </rPh>
    <rPh sb="7" eb="8">
      <t>ワリ</t>
    </rPh>
    <rPh sb="8" eb="11">
      <t>コウフキン</t>
    </rPh>
    <phoneticPr fontId="41"/>
  </si>
  <si>
    <t>民生費</t>
  </si>
  <si>
    <t>　　　所得割</t>
  </si>
  <si>
    <t>類似団体平均</t>
    <rPh sb="0" eb="2">
      <t>ルイジ</t>
    </rPh>
    <rPh sb="2" eb="4">
      <t>ダンタイ</t>
    </rPh>
    <rPh sb="4" eb="6">
      <t>ヘイキン</t>
    </rPh>
    <phoneticPr fontId="33"/>
  </si>
  <si>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</si>
  <si>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</si>
  <si>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33"/>
  </si>
  <si>
    <t>　　　法人税割</t>
  </si>
  <si>
    <t>地方交付税</t>
  </si>
  <si>
    <t>国庫支出金</t>
  </si>
  <si>
    <t>農林水産業費</t>
  </si>
  <si>
    <t>　　固定資産税</t>
  </si>
  <si>
    <t>能美市土地開発公社</t>
    <rPh sb="0" eb="3">
      <t>ノミシ</t>
    </rPh>
    <rPh sb="3" eb="5">
      <t>トチ</t>
    </rPh>
    <rPh sb="5" eb="7">
      <t>カイハツ</t>
    </rPh>
    <rPh sb="7" eb="9">
      <t>コウシャ</t>
    </rPh>
    <phoneticPr fontId="33"/>
  </si>
  <si>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</si>
  <si>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</si>
  <si>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　　　うち純固定資産税</t>
  </si>
  <si>
    <t>土木費</t>
  </si>
  <si>
    <t>公債費に準ずる債務負担行為に係るもの</t>
  </si>
  <si>
    <t>自動車取得税交付金</t>
  </si>
  <si>
    <t>　　市町村たばこ税</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</si>
  <si>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</si>
  <si>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</si>
  <si>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</si>
  <si>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</si>
  <si>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</si>
  <si>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</si>
  <si>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</si>
  <si>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</si>
  <si>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8"/>
  </si>
  <si>
    <t>ふるさと応援基金</t>
  </si>
  <si>
    <t>諸支出金</t>
    <rPh sb="3" eb="4">
      <t>キン</t>
    </rPh>
    <phoneticPr fontId="6"/>
  </si>
  <si>
    <t xml:space="preserve">連結実質赤字額 </t>
  </si>
  <si>
    <t>　地方特例交付金</t>
    <rPh sb="1" eb="3">
      <t>チホウ</t>
    </rPh>
    <phoneticPr fontId="33"/>
  </si>
  <si>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</si>
  <si>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</si>
  <si>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</si>
  <si>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</si>
  <si>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</si>
  <si>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</si>
  <si>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</si>
  <si>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33"/>
  </si>
  <si>
    <t>決算額</t>
  </si>
  <si>
    <t>市町村民税</t>
    <rPh sb="0" eb="3">
      <t>シチョウソン</t>
    </rPh>
    <rPh sb="3" eb="4">
      <t>ミン</t>
    </rPh>
    <rPh sb="4" eb="5">
      <t>ゼイ</t>
    </rPh>
    <phoneticPr fontId="33"/>
  </si>
  <si>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</si>
  <si>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</si>
  <si>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構成比</t>
  </si>
  <si>
    <t>公営企業会計等</t>
    <rPh sb="0" eb="2">
      <t>コウエイ</t>
    </rPh>
    <rPh sb="2" eb="4">
      <t>キギョウ</t>
    </rPh>
    <rPh sb="4" eb="6">
      <t>カイケイ</t>
    </rPh>
    <rPh sb="6" eb="7">
      <t>トウ</t>
    </rPh>
    <phoneticPr fontId="33"/>
  </si>
  <si>
    <t>経常経費充当一般財源等</t>
  </si>
  <si>
    <t>経常収支比率</t>
    <rPh sb="0" eb="2">
      <t>ケイジョウ</t>
    </rPh>
    <rPh sb="2" eb="4">
      <t>シュウシ</t>
    </rPh>
    <rPh sb="4" eb="6">
      <t>ヒリツ</t>
    </rPh>
    <phoneticPr fontId="37"/>
  </si>
  <si>
    <t>　震災復興特別交付税</t>
  </si>
  <si>
    <t>　　水利地益税等</t>
  </si>
  <si>
    <t>義務的経費計</t>
    <rPh sb="0" eb="3">
      <t>ギムテキ</t>
    </rPh>
    <rPh sb="3" eb="5">
      <t>ケイヒ</t>
    </rPh>
    <rPh sb="5" eb="6">
      <t>ケイ</t>
    </rPh>
    <phoneticPr fontId="33"/>
  </si>
  <si>
    <t>　公債費</t>
  </si>
  <si>
    <t>増減率(%)(B)</t>
    <rPh sb="0" eb="3">
      <t>ゾウゲンリツ</t>
    </rPh>
    <phoneticPr fontId="33"/>
  </si>
  <si>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</si>
  <si>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</si>
  <si>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33"/>
  </si>
  <si>
    <t>旧法による税</t>
  </si>
  <si>
    <t>合計</t>
  </si>
  <si>
    <t>他会計等
からの
繰入金</t>
  </si>
  <si>
    <t xml:space="preserve">充当可能特定歳入 </t>
    <rPh sb="0" eb="2">
      <t>ジュウトウ</t>
    </rPh>
    <rPh sb="2" eb="4">
      <t>カノウ</t>
    </rPh>
    <rPh sb="4" eb="6">
      <t>トクテイ</t>
    </rPh>
    <rPh sb="6" eb="8">
      <t>サイニュウ</t>
    </rPh>
    <phoneticPr fontId="35"/>
  </si>
  <si>
    <t>令和5年度</t>
    <rPh sb="0" eb="2">
      <t>レイワ</t>
    </rPh>
    <rPh sb="3" eb="5">
      <t>ネンド</t>
    </rPh>
    <phoneticPr fontId="33"/>
  </si>
  <si>
    <t>令和4年度</t>
    <rPh sb="0" eb="2">
      <t>レイワ</t>
    </rPh>
    <rPh sb="4" eb="5">
      <t>ド</t>
    </rPh>
    <phoneticPr fontId="33"/>
  </si>
  <si>
    <t>　うち元金</t>
  </si>
  <si>
    <t>現年</t>
    <rPh sb="0" eb="1">
      <t>ゲン</t>
    </rPh>
    <rPh sb="1" eb="2">
      <t>ネン</t>
    </rPh>
    <phoneticPr fontId="33"/>
  </si>
  <si>
    <t>都道府県支出金</t>
  </si>
  <si>
    <t>国営土地改良事業に係るもの</t>
    <rPh sb="0" eb="2">
      <t>コクエイ</t>
    </rPh>
    <rPh sb="2" eb="4">
      <t>トチ</t>
    </rPh>
    <rPh sb="4" eb="6">
      <t>カイリョウ</t>
    </rPh>
    <rPh sb="6" eb="8">
      <t>ジギョウ</t>
    </rPh>
    <rPh sb="9" eb="10">
      <t>カカ</t>
    </rPh>
    <phoneticPr fontId="35"/>
  </si>
  <si>
    <t>一時借入金利子</t>
  </si>
  <si>
    <t>その他の経費</t>
    <rPh sb="2" eb="3">
      <t>タ</t>
    </rPh>
    <rPh sb="4" eb="6">
      <t>ケイヒ</t>
    </rPh>
    <phoneticPr fontId="33"/>
  </si>
  <si>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</si>
  <si>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3"/>
  </si>
  <si>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</si>
  <si>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</si>
  <si>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繰入金</t>
  </si>
  <si>
    <t>公営事業等への繰出</t>
    <rPh sb="0" eb="2">
      <t>コウエイ</t>
    </rPh>
    <rPh sb="2" eb="4">
      <t>ジギョウ</t>
    </rPh>
    <rPh sb="4" eb="5">
      <t>トウ</t>
    </rPh>
    <rPh sb="7" eb="9">
      <t>クリダ</t>
    </rPh>
    <phoneticPr fontId="33"/>
  </si>
  <si>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</si>
  <si>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</si>
  <si>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3"/>
  </si>
  <si>
    <t>実質収支</t>
    <rPh sb="0" eb="2">
      <t>ジッシツ</t>
    </rPh>
    <rPh sb="2" eb="4">
      <t>シュウシ</t>
    </rPh>
    <phoneticPr fontId="33"/>
  </si>
  <si>
    <t>下水道</t>
  </si>
  <si>
    <t>財政再生基準</t>
  </si>
  <si>
    <t>実質公債費比率</t>
  </si>
  <si>
    <t>再差引収支</t>
    <rPh sb="0" eb="1">
      <t>サイ</t>
    </rPh>
    <rPh sb="1" eb="3">
      <t>サシヒキ</t>
    </rPh>
    <rPh sb="3" eb="5">
      <t>シュウシ</t>
    </rPh>
    <phoneticPr fontId="33"/>
  </si>
  <si>
    <t>地方債</t>
  </si>
  <si>
    <t>病院</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</si>
  <si>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</si>
  <si>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</si>
  <si>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5"/>
  </si>
  <si>
    <t>加入世帯数(世帯)</t>
  </si>
  <si>
    <t>　繰出金</t>
  </si>
  <si>
    <t>　うち減収補塡債(特例分)</t>
    <rPh sb="4" eb="5">
      <t>シュウ</t>
    </rPh>
    <rPh sb="9" eb="10">
      <t>トク</t>
    </rPh>
    <rPh sb="10" eb="11">
      <t>レイ</t>
    </rPh>
    <rPh sb="11" eb="12">
      <t>ブン</t>
    </rPh>
    <phoneticPr fontId="38"/>
  </si>
  <si>
    <t>公営企業会計等の財政状況（単位：百万円）</t>
    <rPh sb="0" eb="2">
      <t>コウエイ</t>
    </rPh>
    <rPh sb="2" eb="4">
      <t>キギョウ</t>
    </rPh>
    <rPh sb="4" eb="6">
      <t>カイケイ</t>
    </rPh>
    <rPh sb="6" eb="7">
      <t>トウ</t>
    </rPh>
    <rPh sb="8" eb="10">
      <t>ザイセイ</t>
    </rPh>
    <rPh sb="10" eb="12">
      <t>ジョウキョウ</t>
    </rPh>
    <phoneticPr fontId="33"/>
  </si>
  <si>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</si>
  <si>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</si>
  <si>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　積立金</t>
  </si>
  <si>
    <t>　うち臨時財政対策債</t>
  </si>
  <si>
    <t>歳入合計</t>
  </si>
  <si>
    <t>観光施設</t>
  </si>
  <si>
    <t>公債費負担の状況</t>
    <rPh sb="0" eb="3">
      <t>コウサイヒ</t>
    </rPh>
    <rPh sb="3" eb="5">
      <t>フタン</t>
    </rPh>
    <rPh sb="6" eb="8">
      <t>ジョウキョウ</t>
    </rPh>
    <phoneticPr fontId="33"/>
  </si>
  <si>
    <t>国民健康保険能美市立病院事業会計</t>
  </si>
  <si>
    <t>被保険者
1人当り</t>
  </si>
  <si>
    <t>保険税(料)収入額</t>
  </si>
  <si>
    <t>国民健康保険</t>
  </si>
  <si>
    <t>その他</t>
  </si>
  <si>
    <t>石川県後期高齢者医療広域連合（一般会計）</t>
  </si>
  <si>
    <t>保険給付費</t>
  </si>
  <si>
    <t>普通建設事業費</t>
  </si>
  <si>
    <t>　うち補助</t>
  </si>
  <si>
    <t>　うち単独</t>
  </si>
  <si>
    <t>実質公債費比率</t>
    <rPh sb="0" eb="2">
      <t>ジッシツ</t>
    </rPh>
    <rPh sb="2" eb="5">
      <t>コウサイヒ</t>
    </rPh>
    <rPh sb="5" eb="7">
      <t>ヒリツ</t>
    </rPh>
    <phoneticPr fontId="37"/>
  </si>
  <si>
    <t>災害復旧事業費</t>
  </si>
  <si>
    <t>失業対策事業費</t>
  </si>
  <si>
    <t>一般会計等の財政状況（単位：百万円）</t>
    <rPh sb="0" eb="2">
      <t>イッパン</t>
    </rPh>
    <rPh sb="2" eb="4">
      <t>カイケイ</t>
    </rPh>
    <rPh sb="4" eb="5">
      <t>トウ</t>
    </rPh>
    <rPh sb="6" eb="8">
      <t>ザイセイ</t>
    </rPh>
    <rPh sb="8" eb="10">
      <t>ジョウキョウ</t>
    </rPh>
    <phoneticPr fontId="3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</si>
  <si>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</si>
  <si>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</si>
  <si>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歳出</t>
  </si>
  <si>
    <t>形式収支</t>
  </si>
  <si>
    <t>他会計等
からの
繰入金</t>
    <rPh sb="9" eb="11">
      <t>クリイレ</t>
    </rPh>
    <rPh sb="11" eb="12">
      <t>キン</t>
    </rPh>
    <phoneticPr fontId="35"/>
  </si>
  <si>
    <t>地方債
現在高</t>
  </si>
  <si>
    <t>令和5年度</t>
    <rPh sb="0" eb="2">
      <t>レイワ</t>
    </rPh>
    <rPh sb="3" eb="5">
      <t>ネンド</t>
    </rPh>
    <phoneticPr fontId="37"/>
  </si>
  <si>
    <t>人口１人当たり決算額</t>
    <rPh sb="0" eb="2">
      <t>ジンコウ</t>
    </rPh>
    <rPh sb="2" eb="4">
      <t>ヒトリ</t>
    </rPh>
    <rPh sb="4" eb="5">
      <t>ア</t>
    </rPh>
    <rPh sb="7" eb="10">
      <t>ケッサンガク</t>
    </rPh>
    <phoneticPr fontId="33"/>
  </si>
  <si>
    <t>備考</t>
    <rPh sb="0" eb="2">
      <t>ビコウ</t>
    </rPh>
    <phoneticPr fontId="33"/>
  </si>
  <si>
    <t>地方公社・第三セクター等名</t>
    <rPh sb="12" eb="13">
      <t>メイ</t>
    </rPh>
    <phoneticPr fontId="33"/>
  </si>
  <si>
    <t>当該団体からの損失補償に係る債務残高</t>
  </si>
  <si>
    <t>地方公社・第三セクター等</t>
    <rPh sb="0" eb="4">
      <t>チホウコウシャ</t>
    </rPh>
    <rPh sb="5" eb="6">
      <t>ダイ</t>
    </rPh>
    <rPh sb="6" eb="7">
      <t>サン</t>
    </rPh>
    <rPh sb="11" eb="12">
      <t>ナド</t>
    </rPh>
    <phoneticPr fontId="33"/>
  </si>
  <si>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</si>
  <si>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</si>
  <si>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3"/>
  </si>
  <si>
    <t>能美市下水道事業会計</t>
  </si>
  <si>
    <t>総収益
（歳入）</t>
  </si>
  <si>
    <t>総費用
（歳出）</t>
  </si>
  <si>
    <t>純損益
（形式収支）</t>
  </si>
  <si>
    <t>左のうち
一般会計等
繰入見込額</t>
  </si>
  <si>
    <t>資金不足
比率</t>
    <rPh sb="0" eb="2">
      <t>シキン</t>
    </rPh>
    <rPh sb="2" eb="4">
      <t>フソク</t>
    </rPh>
    <rPh sb="5" eb="7">
      <t>ヒリツ</t>
    </rPh>
    <phoneticPr fontId="33"/>
  </si>
  <si>
    <t>将来負担比率（(Ｅ)－(Ｆ)）／（(Ｃ)－(Ｄ)）×１００</t>
    <rPh sb="0" eb="2">
      <t>ショウライ</t>
    </rPh>
    <rPh sb="2" eb="4">
      <t>フタン</t>
    </rPh>
    <rPh sb="4" eb="6">
      <t>ヒリツ</t>
    </rPh>
    <phoneticPr fontId="33"/>
  </si>
  <si>
    <t>能美市介護保険特別会計</t>
  </si>
  <si>
    <t>能美市水道事業会計</t>
  </si>
  <si>
    <t>南加賀広域圏事務組合（公設地方卸売市場事業特別会計）</t>
  </si>
  <si>
    <t>法適用企業</t>
  </si>
  <si>
    <t>能美市工業用水道事業会計</t>
  </si>
  <si>
    <t>連結実質赤字額</t>
    <rPh sb="0" eb="2">
      <t>レンケツ</t>
    </rPh>
    <rPh sb="2" eb="4">
      <t>ジッシツ</t>
    </rPh>
    <rPh sb="4" eb="7">
      <t>アカジガク</t>
    </rPh>
    <phoneticPr fontId="33"/>
  </si>
  <si>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</si>
  <si>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</si>
  <si>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</si>
  <si>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実質公債費比率　　（千円・％）</t>
    <rPh sb="0" eb="2">
      <t>ジッシツ</t>
    </rPh>
    <rPh sb="2" eb="4">
      <t>コウサイ</t>
    </rPh>
    <rPh sb="4" eb="5">
      <t>ヒ</t>
    </rPh>
    <rPh sb="5" eb="7">
      <t>ヒリツ</t>
    </rPh>
    <rPh sb="10" eb="12">
      <t>センエン</t>
    </rPh>
    <phoneticPr fontId="33"/>
  </si>
  <si>
    <t>区分</t>
    <rPh sb="0" eb="1">
      <t>ク</t>
    </rPh>
    <rPh sb="1" eb="2">
      <t>ブン</t>
    </rPh>
    <phoneticPr fontId="35"/>
  </si>
  <si>
    <t>令和3年度</t>
    <rPh sb="0" eb="2">
      <t>レイワ</t>
    </rPh>
    <rPh sb="3" eb="5">
      <t>ネンド</t>
    </rPh>
    <phoneticPr fontId="33"/>
  </si>
  <si>
    <t>令和4年度</t>
    <rPh sb="0" eb="2">
      <t>レイワ</t>
    </rPh>
    <rPh sb="3" eb="5">
      <t>ネンド</t>
    </rPh>
    <phoneticPr fontId="33"/>
  </si>
  <si>
    <t>分母比</t>
    <rPh sb="0" eb="2">
      <t>ブンボ</t>
    </rPh>
    <rPh sb="2" eb="3">
      <t>ヒ</t>
    </rPh>
    <phoneticPr fontId="33"/>
  </si>
  <si>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</si>
  <si>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 3.14</t>
  </si>
  <si>
    <t xml:space="preserve">債務負担行為に基づく支出予定額 </t>
    <rPh sb="0" eb="2">
      <t>サイム</t>
    </rPh>
    <rPh sb="2" eb="4">
      <t>フタン</t>
    </rPh>
    <rPh sb="4" eb="6">
      <t>コウイ</t>
    </rPh>
    <rPh sb="7" eb="8">
      <t>モト</t>
    </rPh>
    <rPh sb="10" eb="12">
      <t>シシュツ</t>
    </rPh>
    <rPh sb="12" eb="15">
      <t>ヨテイガク</t>
    </rPh>
    <phoneticPr fontId="35"/>
  </si>
  <si>
    <t>充当可能
財源等</t>
    <rPh sb="0" eb="2">
      <t>ジュウトウ</t>
    </rPh>
    <rPh sb="2" eb="3">
      <t>カ</t>
    </rPh>
    <rPh sb="3" eb="4">
      <t>ノウ</t>
    </rPh>
    <rPh sb="5" eb="8">
      <t>ザイゲントウ</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</si>
  <si>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</si>
  <si>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</si>
  <si>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</si>
  <si>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</si>
  <si>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 xml:space="preserve">退職手当負担見込額 </t>
    <rPh sb="0" eb="2">
      <t>タイショク</t>
    </rPh>
    <rPh sb="2" eb="4">
      <t>テアテ</t>
    </rPh>
    <rPh sb="4" eb="6">
      <t>フタン</t>
    </rPh>
    <rPh sb="6" eb="9">
      <t>ミコミガク</t>
    </rPh>
    <phoneticPr fontId="3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</si>
  <si>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</si>
  <si>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引き受けた債務の履行に係るもの</t>
    <rPh sb="0" eb="1">
      <t>ヒ</t>
    </rPh>
    <rPh sb="2" eb="3">
      <t>ウ</t>
    </rPh>
    <rPh sb="5" eb="7">
      <t>サイム</t>
    </rPh>
    <rPh sb="8" eb="10">
      <t>リコウ</t>
    </rPh>
    <rPh sb="11" eb="12">
      <t>カカ</t>
    </rPh>
    <phoneticPr fontId="33"/>
  </si>
  <si>
    <t>その他上記に準ずるもの</t>
    <rPh sb="2" eb="3">
      <t>タ</t>
    </rPh>
    <rPh sb="3" eb="5">
      <t>ジョウキ</t>
    </rPh>
    <rPh sb="6" eb="7">
      <t>ジュン</t>
    </rPh>
    <phoneticPr fontId="33"/>
  </si>
  <si>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</si>
  <si>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5"/>
  </si>
  <si>
    <t>その他の会計</t>
  </si>
  <si>
    <t>当該団体(円)</t>
    <rPh sb="0" eb="2">
      <t>トウガイ</t>
    </rPh>
    <rPh sb="2" eb="4">
      <t>ダンタイ</t>
    </rPh>
    <rPh sb="5" eb="6">
      <t>エン</t>
    </rPh>
    <phoneticPr fontId="33"/>
  </si>
  <si>
    <t>増減率(%)(A)</t>
    <rPh sb="0" eb="3">
      <t>ゾウゲンリツ</t>
    </rPh>
    <phoneticPr fontId="33"/>
  </si>
  <si>
    <t>公社・
三セク等</t>
    <rPh sb="0" eb="2">
      <t>コウシャ</t>
    </rPh>
    <rPh sb="4" eb="5">
      <t>サン</t>
    </rPh>
    <rPh sb="7" eb="8">
      <t>トウ</t>
    </rPh>
    <phoneticPr fontId="33"/>
  </si>
  <si>
    <t>健全化判断比率</t>
    <rPh sb="0" eb="3">
      <t>ケンゼンカ</t>
    </rPh>
    <rPh sb="3" eb="5">
      <t>ハンダン</t>
    </rPh>
    <rPh sb="5" eb="7">
      <t>ヒリツ</t>
    </rPh>
    <phoneticPr fontId="37"/>
  </si>
  <si>
    <t>特定財源の額</t>
    <rPh sb="0" eb="2">
      <t>トクテイ</t>
    </rPh>
    <rPh sb="2" eb="4">
      <t>ザイゲン</t>
    </rPh>
    <rPh sb="5" eb="6">
      <t>ガク</t>
    </rPh>
    <phoneticPr fontId="33"/>
  </si>
  <si>
    <t>算入公債費等の額</t>
    <rPh sb="0" eb="2">
      <t>サンニュウ</t>
    </rPh>
    <rPh sb="2" eb="4">
      <t>コウサイ</t>
    </rPh>
    <rPh sb="4" eb="5">
      <t>ヒ</t>
    </rPh>
    <rPh sb="5" eb="6">
      <t>トウ</t>
    </rPh>
    <rPh sb="7" eb="8">
      <t>ガク</t>
    </rPh>
    <phoneticPr fontId="33"/>
  </si>
  <si>
    <t>(Ｄ)</t>
  </si>
  <si>
    <t>(単年度)</t>
    <rPh sb="1" eb="4">
      <t>タンネンド</t>
    </rPh>
    <phoneticPr fontId="33"/>
  </si>
  <si>
    <t>人件費及び人件費に準ずる費用の分析</t>
    <rPh sb="0" eb="3">
      <t>ジンケンヒ</t>
    </rPh>
    <rPh sb="3" eb="4">
      <t>オヨ</t>
    </rPh>
    <rPh sb="5" eb="8">
      <t>ジンケンヒ</t>
    </rPh>
    <rPh sb="9" eb="10">
      <t>ジュン</t>
    </rPh>
    <rPh sb="12" eb="14">
      <t>ヒヨウ</t>
    </rPh>
    <rPh sb="15" eb="17">
      <t>ブンセキ</t>
    </rPh>
    <phoneticPr fontId="33"/>
  </si>
  <si>
    <t>人口1人当たり決算額</t>
    <rPh sb="0" eb="2">
      <t>ジンコウ</t>
    </rPh>
    <rPh sb="2" eb="4">
      <t>ヒトリ</t>
    </rPh>
    <rPh sb="4" eb="5">
      <t>ア</t>
    </rPh>
    <rPh sb="7" eb="9">
      <t>ケッサン</t>
    </rPh>
    <rPh sb="9" eb="10">
      <t>ガク</t>
    </rPh>
    <phoneticPr fontId="33"/>
  </si>
  <si>
    <t>当該団体（円）</t>
    <rPh sb="0" eb="2">
      <t>トウガイ</t>
    </rPh>
    <rPh sb="2" eb="4">
      <t>ダンタイ</t>
    </rPh>
    <rPh sb="5" eb="6">
      <t>エン</t>
    </rPh>
    <phoneticPr fontId="33"/>
  </si>
  <si>
    <t>類似団体平均（円）</t>
    <rPh sb="0" eb="2">
      <t>ルイジ</t>
    </rPh>
    <rPh sb="2" eb="4">
      <t>ダンタイ</t>
    </rPh>
    <rPh sb="4" eb="6">
      <t>ヘイキン</t>
    </rPh>
    <rPh sb="7" eb="8">
      <t>エン</t>
    </rPh>
    <phoneticPr fontId="33"/>
  </si>
  <si>
    <t>対比（％）</t>
    <rPh sb="0" eb="2">
      <t>タイヒ</t>
    </rPh>
    <phoneticPr fontId="33"/>
  </si>
  <si>
    <t>人件費</t>
    <rPh sb="0" eb="3">
      <t>ジンケンヒ</t>
    </rPh>
    <phoneticPr fontId="3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</si>
  <si>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</si>
  <si>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3"/>
  </si>
  <si>
    <t>当該団体</t>
    <rPh sb="0" eb="2">
      <t>トウガイ</t>
    </rPh>
    <rPh sb="2" eb="4">
      <t>ダンタイ</t>
    </rPh>
    <phoneticPr fontId="33"/>
  </si>
  <si>
    <t>人口1,000人当たり職員数（人）</t>
    <rPh sb="0" eb="2">
      <t>ジンコウ</t>
    </rPh>
    <rPh sb="7" eb="8">
      <t>ニン</t>
    </rPh>
    <rPh sb="8" eb="9">
      <t>ア</t>
    </rPh>
    <rPh sb="11" eb="14">
      <t>ショクインスウ</t>
    </rPh>
    <rPh sb="15" eb="16">
      <t>ヒト</t>
    </rPh>
    <phoneticPr fontId="33"/>
  </si>
  <si>
    <t>ラスパイレス指数</t>
    <rPh sb="6" eb="8">
      <t>シスウ</t>
    </rPh>
    <phoneticPr fontId="42"/>
  </si>
  <si>
    <t>（注）人口については、各調査対象年度の1月1日現在の住民基本台帳に登載されている人口に基づいている。</t>
    <rPh sb="14" eb="16">
      <t>タイショウ</t>
    </rPh>
    <phoneticPr fontId="33"/>
  </si>
  <si>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3"/>
  </si>
  <si>
    <t>積立不足額を考慮して算定した額</t>
    <rPh sb="0" eb="1">
      <t>ツ</t>
    </rPh>
    <rPh sb="1" eb="2">
      <t>タ</t>
    </rPh>
    <rPh sb="2" eb="5">
      <t>フソクガク</t>
    </rPh>
    <rPh sb="6" eb="8">
      <t>コウリョ</t>
    </rPh>
    <rPh sb="10" eb="12">
      <t>サンテイ</t>
    </rPh>
    <rPh sb="14" eb="15">
      <t>ガク</t>
    </rPh>
    <phoneticPr fontId="43"/>
  </si>
  <si>
    <t>満期一括償還地方債の一年当たりの元金償還金に相当するもの
（年度割相当額）</t>
  </si>
  <si>
    <t>類似団体内平均値</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</si>
  <si>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</si>
  <si>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</si>
  <si>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</si>
  <si>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3"/>
  </si>
  <si>
    <t>普通建設事業費</t>
    <rPh sb="0" eb="2">
      <t>フツウ</t>
    </rPh>
    <rPh sb="2" eb="4">
      <t>ケンセツ</t>
    </rPh>
    <rPh sb="4" eb="7">
      <t>ジギョウヒ</t>
    </rPh>
    <phoneticPr fontId="33"/>
  </si>
  <si>
    <t>類似団体平均(円)</t>
    <rPh sb="0" eb="2">
      <t>ルイジ</t>
    </rPh>
    <rPh sb="2" eb="4">
      <t>ダンタイ</t>
    </rPh>
    <rPh sb="4" eb="6">
      <t>ヘイキン</t>
    </rPh>
    <rPh sb="7" eb="8">
      <t>エン</t>
    </rPh>
    <phoneticPr fontId="33"/>
  </si>
  <si>
    <t>(A)-(B)</t>
  </si>
  <si>
    <t xml:space="preserve"> R01</t>
  </si>
  <si>
    <t xml:space="preserve"> R05</t>
  </si>
  <si>
    <t xml:space="preserve"> 過去５年間平均</t>
    <rPh sb="1" eb="3">
      <t>カコ</t>
    </rPh>
    <rPh sb="4" eb="6">
      <t>ネンカン</t>
    </rPh>
    <rPh sb="6" eb="8">
      <t>ヘイキン</t>
    </rPh>
    <phoneticPr fontId="33"/>
  </si>
  <si>
    <t>類似団体内平均(円)</t>
    <rPh sb="0" eb="2">
      <t>ルイジ</t>
    </rPh>
    <rPh sb="2" eb="4">
      <t>ダンタイ</t>
    </rPh>
    <phoneticPr fontId="33"/>
  </si>
  <si>
    <t>R01</t>
  </si>
  <si>
    <t>R02</t>
  </si>
  <si>
    <t>R03</t>
  </si>
  <si>
    <t>R04</t>
  </si>
  <si>
    <t>▲ 3.57</t>
  </si>
  <si>
    <t>その他会計（赤字）</t>
  </si>
  <si>
    <t>▲ 3.68</t>
  </si>
  <si>
    <t>▲ 1.31</t>
  </si>
  <si>
    <t>石川県後期高齢者医療広域連合（後期高齢者医療特別会計）</t>
  </si>
  <si>
    <t>南加賀広域圏事務組合（ふるさと振興事業特別会計）</t>
  </si>
  <si>
    <t>南加賀広域圏事務組合（急病センター事業特別会計）</t>
  </si>
  <si>
    <t>南加賀広域圏事務組合（獣肉処理加工施設事業特別会計）</t>
    <rPh sb="11" eb="13">
      <t>ジュウニク</t>
    </rPh>
    <rPh sb="13" eb="15">
      <t>ショリ</t>
    </rPh>
    <rPh sb="15" eb="17">
      <t>カコウ</t>
    </rPh>
    <rPh sb="17" eb="19">
      <t>シセツ</t>
    </rPh>
    <rPh sb="19" eb="21">
      <t>ジギョウ</t>
    </rPh>
    <phoneticPr fontId="33"/>
  </si>
  <si>
    <t>能美介護認定事務組合</t>
  </si>
  <si>
    <t>手取川水防事務組合</t>
  </si>
  <si>
    <t>石川県市町村消防団員等公務災害補償等組合</t>
  </si>
  <si>
    <t>石川県市町村退職手当組合</t>
  </si>
  <si>
    <t>石川県市町村消防賞じゅつ組合</t>
  </si>
  <si>
    <t>(公財)能美市ふるさと振興公社</t>
    <rPh sb="1" eb="2">
      <t>コウ</t>
    </rPh>
    <rPh sb="2" eb="3">
      <t>ザイ</t>
    </rPh>
    <rPh sb="4" eb="7">
      <t>ノミシ</t>
    </rPh>
    <rPh sb="11" eb="13">
      <t>シンコウ</t>
    </rPh>
    <rPh sb="13" eb="15">
      <t>コウシャ</t>
    </rPh>
    <phoneticPr fontId="33"/>
  </si>
  <si>
    <t>まちづくり振興基金</t>
  </si>
  <si>
    <t>企業立地促進基金</t>
  </si>
  <si>
    <t>公共施設等整備改修基金</t>
    <rPh sb="0" eb="4">
      <t>コウキョ</t>
    </rPh>
    <rPh sb="4" eb="5">
      <t>トウ</t>
    </rPh>
    <rPh sb="5" eb="7">
      <t>セイビ</t>
    </rPh>
    <rPh sb="7" eb="11">
      <t>カイシュ</t>
    </rPh>
    <phoneticPr fontId="33"/>
  </si>
  <si>
    <t>介護保険財政安定化基金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</si>
  <si>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3"/>
  </si>
  <si>
    <t>分析欄</t>
    <rPh sb="0" eb="2">
      <t>ブンセキ</t>
    </rPh>
    <rPh sb="2" eb="3">
      <t>ラン</t>
    </rPh>
    <phoneticPr fontId="33"/>
  </si>
  <si>
    <t>　将来負担比率は、３年ぶりにプラスの数値となった。交付税算入率が高い臨時財政対策債や合併特例債の償還が進んだ一方、交付税算入率が低い起債の借入増による起債実質残高が増えたことに加え、充当可能基金の減によるものである。
　有形固定資産減価償却率は、公共施設等の老朽化の進行が課題となっており、これからも交付税措置率の高い有利な起債を活用し、将来世代の負担軽減を図るとともに、公共施設の更新費用に係る財源の確保に努める。</t>
    <rPh sb="10" eb="11">
      <t>ネン</t>
    </rPh>
    <rPh sb="18" eb="20">
      <t>スウチ</t>
    </rPh>
    <rPh sb="25" eb="30">
      <t>コウフゼイサンニュウ</t>
    </rPh>
    <rPh sb="30" eb="31">
      <t>リツ</t>
    </rPh>
    <rPh sb="32" eb="33">
      <t>タカ</t>
    </rPh>
    <rPh sb="51" eb="52">
      <t>スス</t>
    </rPh>
    <rPh sb="54" eb="56">
      <t>イッポウ</t>
    </rPh>
    <rPh sb="57" eb="62">
      <t>コウフゼイサンニュウ</t>
    </rPh>
    <rPh sb="62" eb="63">
      <t>リツ</t>
    </rPh>
    <rPh sb="64" eb="65">
      <t>ヒク</t>
    </rPh>
    <rPh sb="66" eb="68">
      <t>キサイ</t>
    </rPh>
    <rPh sb="69" eb="71">
      <t>カリイレ</t>
    </rPh>
    <rPh sb="71" eb="72">
      <t>ゾウ</t>
    </rPh>
    <rPh sb="75" eb="79">
      <t>キサイジ</t>
    </rPh>
    <rPh sb="79" eb="81">
      <t>ザンダカ</t>
    </rPh>
    <rPh sb="82" eb="83">
      <t>フ</t>
    </rPh>
    <rPh sb="88" eb="90">
      <t>クワ</t>
    </rPh>
    <rPh sb="91" eb="98">
      <t>ジュウトウカ</t>
    </rPh>
    <rPh sb="98" eb="99">
      <t>ゲン</t>
    </rPh>
    <phoneticPr fontId="33"/>
  </si>
  <si>
    <t>当該団体値</t>
    <rPh sb="0" eb="2">
      <t>トウガイ</t>
    </rPh>
    <rPh sb="2" eb="4">
      <t>ダンタイ</t>
    </rPh>
    <rPh sb="4" eb="5">
      <t>アタイ</t>
    </rPh>
    <phoneticPr fontId="33"/>
  </si>
  <si>
    <t>将来負担比率</t>
  </si>
  <si>
    <t>有形固定資産減価償却率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</si>
</sst>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5" x14ac:knownFonts="1">
    <font>
      <sz val="11"/>
      <color theme="1"/>
      <name val="ＭＳ 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name val="ＭＳ 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sz val="6"/>
      <name val="ＭＳ Ｐゴシック"/>
      <family val="3"/>
    </font>
    <font>
      <sz val="14"/>
      <color theme="1"/>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name val="ＭＳ Ｐ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6">
    <xf numFmtId="0" fontId="0" fillId="0" borderId="0">
      <alignment vertical="center"/>
    </xf>
    <xf numFmtId="0" fontId="1" fillId="0" borderId="0"/>
    <xf numFmtId="0" fontId="1" fillId="0" borderId="0">
      <alignment vertical="center"/>
    </xf>
    <xf numFmtId="0" fontId="2" fillId="0" borderId="0">
      <alignment vertical="center"/>
    </xf>
    <xf numFmtId="0" fontId="1" fillId="0" borderId="0"/>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129">
    <xf numFmtId="0" fontId="0" fillId="0" borderId="0" xfId="0">
      <alignment vertical="center"/>
    </xf>
    <xf numFmtId="0" fontId="2" fillId="0" borderId="0" xfId="10" applyFont="1">
      <alignment vertical="center"/>
    </xf>
    <xf numFmtId="49" fontId="2" fillId="0" borderId="0" xfId="10" applyNumberFormat="1" applyFont="1">
      <alignment vertical="center"/>
    </xf>
    <xf numFmtId="0" fontId="8" fillId="0" borderId="0" xfId="10" applyFont="1">
      <alignment vertical="center"/>
    </xf>
    <xf numFmtId="0" fontId="2" fillId="0" borderId="8" xfId="10" applyFont="1" applyBorder="1">
      <alignment vertical="center"/>
    </xf>
    <xf numFmtId="49" fontId="2" fillId="0" borderId="8" xfId="10" applyNumberFormat="1" applyFont="1" applyBorder="1">
      <alignment vertical="center"/>
    </xf>
    <xf numFmtId="0" fontId="2" fillId="0" borderId="9" xfId="10" applyFont="1" applyBorder="1">
      <alignment vertical="center"/>
    </xf>
    <xf numFmtId="0" fontId="2" fillId="0" borderId="0" xfId="10" applyFont="1" applyAlignment="1">
      <alignment horizontal="center" vertical="center" wrapText="1"/>
    </xf>
    <xf numFmtId="49" fontId="2" fillId="0" borderId="0" xfId="10" applyNumberFormat="1" applyFont="1" applyAlignment="1">
      <alignment horizontal="center" vertical="center"/>
    </xf>
    <xf numFmtId="0" fontId="2" fillId="0" borderId="20" xfId="10" applyFont="1" applyBorder="1">
      <alignment vertical="center"/>
    </xf>
    <xf numFmtId="0" fontId="9" fillId="0" borderId="0" xfId="10" applyFont="1">
      <alignment vertical="center"/>
    </xf>
    <xf numFmtId="0" fontId="2" fillId="0" borderId="30" xfId="10" applyFont="1" applyBorder="1" applyAlignment="1">
      <alignment horizontal="center" vertical="center"/>
    </xf>
    <xf numFmtId="0" fontId="2" fillId="0" borderId="0" xfId="10" applyFont="1" applyAlignment="1">
      <alignment horizontal="center" vertical="center"/>
    </xf>
    <xf numFmtId="0" fontId="2" fillId="0" borderId="23" xfId="10" applyFont="1" applyBorder="1" applyAlignment="1">
      <alignment horizontal="center" vertical="center"/>
    </xf>
    <xf numFmtId="0" fontId="11" fillId="0" borderId="26" xfId="11" applyFont="1" applyBorder="1">
      <alignment vertical="center"/>
    </xf>
    <xf numFmtId="0" fontId="11" fillId="0" borderId="28" xfId="11" applyFont="1" applyBorder="1" applyAlignment="1">
      <alignment horizontal="center" vertical="center"/>
    </xf>
    <xf numFmtId="0" fontId="2" fillId="0" borderId="42" xfId="10" applyFont="1" applyBorder="1" applyAlignment="1">
      <alignment horizontal="center" vertical="center"/>
    </xf>
    <xf numFmtId="0" fontId="2" fillId="0" borderId="8" xfId="10" applyFont="1" applyBorder="1" applyAlignment="1">
      <alignment horizontal="center" vertical="center"/>
    </xf>
    <xf numFmtId="0" fontId="2" fillId="0" borderId="9" xfId="10" applyFont="1" applyBorder="1" applyAlignment="1">
      <alignment horizontal="center" vertical="center"/>
    </xf>
    <xf numFmtId="0" fontId="2" fillId="0" borderId="58" xfId="10" applyFont="1" applyBorder="1" applyAlignment="1">
      <alignment horizontal="center" vertical="center"/>
    </xf>
    <xf numFmtId="0" fontId="2" fillId="0" borderId="34" xfId="10" applyFont="1" applyBorder="1" applyAlignment="1">
      <alignment horizontal="center" vertical="center" wrapText="1"/>
    </xf>
    <xf numFmtId="0" fontId="2" fillId="0" borderId="8" xfId="10" applyFont="1" applyBorder="1" applyAlignment="1">
      <alignment horizontal="left" vertical="center"/>
    </xf>
    <xf numFmtId="0" fontId="2" fillId="0" borderId="7" xfId="10" applyFont="1" applyBorder="1" applyAlignment="1">
      <alignment horizontal="left" vertical="center"/>
    </xf>
    <xf numFmtId="0" fontId="2" fillId="0" borderId="19" xfId="10" applyFont="1" applyBorder="1" applyAlignment="1">
      <alignment horizontal="left" vertical="center"/>
    </xf>
    <xf numFmtId="0" fontId="10" fillId="0" borderId="20" xfId="10" applyFont="1" applyBorder="1" applyAlignment="1">
      <alignment vertical="center" wrapText="1"/>
    </xf>
    <xf numFmtId="0" fontId="2" fillId="0" borderId="53" xfId="10" applyFont="1" applyBorder="1" applyAlignment="1">
      <alignment horizontal="left" vertical="center"/>
    </xf>
    <xf numFmtId="0" fontId="10" fillId="0" borderId="60" xfId="10" applyFont="1" applyBorder="1" applyAlignment="1">
      <alignment vertical="center" wrapText="1"/>
    </xf>
    <xf numFmtId="182" fontId="2" fillId="0" borderId="7" xfId="10" applyNumberFormat="1" applyFont="1" applyBorder="1" applyAlignment="1">
      <alignment horizontal="right" vertical="center" shrinkToFit="1"/>
    </xf>
    <xf numFmtId="182" fontId="2" fillId="0" borderId="7" xfId="10" applyNumberFormat="1" applyFont="1" applyBorder="1" applyAlignment="1">
      <alignment vertical="center" shrinkToFit="1"/>
    </xf>
    <xf numFmtId="180" fontId="2" fillId="0" borderId="9" xfId="10" applyNumberFormat="1" applyFont="1" applyBorder="1">
      <alignment vertical="center"/>
    </xf>
    <xf numFmtId="182" fontId="2" fillId="0" borderId="19" xfId="10" applyNumberFormat="1" applyFont="1" applyBorder="1" applyAlignment="1">
      <alignment horizontal="right" vertical="center" shrinkToFit="1"/>
    </xf>
    <xf numFmtId="182" fontId="2" fillId="0" borderId="19" xfId="10" applyNumberFormat="1" applyFont="1" applyBorder="1" applyAlignment="1">
      <alignment vertical="center" shrinkToFit="1"/>
    </xf>
    <xf numFmtId="180" fontId="2" fillId="0" borderId="20" xfId="10" applyNumberFormat="1" applyFont="1" applyBorder="1">
      <alignment vertical="center"/>
    </xf>
    <xf numFmtId="182" fontId="2" fillId="0" borderId="53" xfId="10" applyNumberFormat="1" applyFont="1" applyBorder="1" applyAlignment="1">
      <alignment horizontal="right" vertical="center" shrinkToFit="1"/>
    </xf>
    <xf numFmtId="182" fontId="2" fillId="0" borderId="53" xfId="10" applyNumberFormat="1" applyFont="1" applyBorder="1" applyAlignment="1">
      <alignment vertical="center" shrinkToFit="1"/>
    </xf>
    <xf numFmtId="180" fontId="2" fillId="0" borderId="60" xfId="10" applyNumberFormat="1" applyFont="1" applyBorder="1">
      <alignment vertical="center"/>
    </xf>
    <xf numFmtId="0" fontId="2" fillId="0" borderId="58" xfId="10" applyFont="1" applyBorder="1">
      <alignment vertical="center"/>
    </xf>
    <xf numFmtId="0" fontId="2" fillId="0" borderId="60" xfId="10" applyFont="1" applyBorder="1">
      <alignment vertical="center"/>
    </xf>
    <xf numFmtId="0" fontId="2" fillId="0" borderId="0" xfId="5" applyFont="1" applyAlignment="1">
      <alignment vertical="center" shrinkToFit="1"/>
    </xf>
    <xf numFmtId="49" fontId="13" fillId="0" borderId="0" xfId="5" applyNumberFormat="1" applyFont="1">
      <alignment vertical="center"/>
    </xf>
    <xf numFmtId="0" fontId="14" fillId="0" borderId="0" xfId="5" applyFont="1">
      <alignment vertical="center"/>
    </xf>
    <xf numFmtId="0" fontId="11" fillId="0" borderId="0" xfId="5" applyFont="1">
      <alignment vertical="center"/>
    </xf>
    <xf numFmtId="0" fontId="2" fillId="0" borderId="23" xfId="5" applyFont="1" applyBorder="1">
      <alignment vertical="center"/>
    </xf>
    <xf numFmtId="0" fontId="2" fillId="0" borderId="34" xfId="5" applyFont="1" applyBorder="1">
      <alignment vertical="center"/>
    </xf>
    <xf numFmtId="0" fontId="15" fillId="0" borderId="34" xfId="5" applyFont="1" applyBorder="1" applyAlignment="1">
      <alignment horizontal="center" vertical="center"/>
    </xf>
    <xf numFmtId="0" fontId="15" fillId="0" borderId="34" xfId="5" applyFont="1" applyBorder="1">
      <alignment vertical="center"/>
    </xf>
    <xf numFmtId="0" fontId="3" fillId="0" borderId="0" xfId="19">
      <alignment vertical="center"/>
    </xf>
    <xf numFmtId="0" fontId="16" fillId="0" borderId="0" xfId="19" applyFont="1">
      <alignment vertical="center"/>
    </xf>
    <xf numFmtId="0" fontId="3" fillId="3" borderId="0" xfId="19" applyFill="1">
      <alignment vertical="center"/>
    </xf>
    <xf numFmtId="49" fontId="2" fillId="3" borderId="0" xfId="13" applyNumberFormat="1" applyFont="1" applyFill="1">
      <alignment vertical="center"/>
    </xf>
    <xf numFmtId="0" fontId="2" fillId="3" borderId="0" xfId="13" applyFont="1" applyFill="1">
      <alignment vertical="center"/>
    </xf>
    <xf numFmtId="0" fontId="18" fillId="0" borderId="77" xfId="13" applyFont="1" applyBorder="1" applyAlignment="1" applyProtection="1">
      <alignment horizontal="center" vertical="center" shrinkToFit="1"/>
      <protection locked="0"/>
    </xf>
    <xf numFmtId="0" fontId="18" fillId="0" borderId="78" xfId="13" applyFont="1" applyBorder="1" applyAlignment="1" applyProtection="1">
      <alignment horizontal="center" vertical="center" shrinkToFit="1"/>
      <protection locked="0"/>
    </xf>
    <xf numFmtId="0" fontId="18" fillId="5" borderId="79" xfId="13" applyFont="1" applyFill="1" applyBorder="1" applyAlignment="1" applyProtection="1">
      <alignment horizontal="center" vertical="center" shrinkToFit="1"/>
      <protection locked="0"/>
    </xf>
    <xf numFmtId="0" fontId="18" fillId="0" borderId="80" xfId="13" applyFont="1" applyBorder="1" applyAlignment="1" applyProtection="1">
      <alignment horizontal="center" vertical="center" shrinkToFit="1"/>
      <protection locked="0"/>
    </xf>
    <xf numFmtId="0" fontId="12" fillId="3" borderId="0" xfId="13" applyFont="1" applyFill="1">
      <alignment vertical="center"/>
    </xf>
    <xf numFmtId="0" fontId="18" fillId="3" borderId="0" xfId="13" applyFont="1" applyFill="1">
      <alignment vertical="center"/>
    </xf>
    <xf numFmtId="0" fontId="18" fillId="0" borderId="81" xfId="13" applyFont="1" applyBorder="1" applyAlignment="1" applyProtection="1">
      <alignment horizontal="center" vertical="center" shrinkToFit="1"/>
      <protection locked="0"/>
    </xf>
    <xf numFmtId="0" fontId="18" fillId="3" borderId="0" xfId="13" applyFont="1" applyFill="1" applyAlignment="1">
      <alignment horizontal="center" vertical="center" shrinkToFit="1"/>
    </xf>
    <xf numFmtId="0" fontId="18" fillId="3" borderId="20" xfId="13" applyFont="1" applyFill="1" applyBorder="1">
      <alignment vertical="center"/>
    </xf>
    <xf numFmtId="0" fontId="18" fillId="3" borderId="12" xfId="13" applyFont="1" applyFill="1" applyBorder="1">
      <alignment vertical="center"/>
    </xf>
    <xf numFmtId="0" fontId="20" fillId="3" borderId="0" xfId="19" applyFont="1" applyFill="1">
      <alignment vertical="center"/>
    </xf>
    <xf numFmtId="0" fontId="18" fillId="3" borderId="0" xfId="13" applyFont="1" applyFill="1" applyAlignment="1">
      <alignment horizontal="left" vertical="center" shrinkToFit="1"/>
    </xf>
    <xf numFmtId="0" fontId="18" fillId="3" borderId="20" xfId="13" applyFont="1" applyFill="1" applyBorder="1" applyAlignment="1">
      <alignment horizontal="center" vertical="center"/>
    </xf>
    <xf numFmtId="0" fontId="18" fillId="3" borderId="23" xfId="13" applyFont="1" applyFill="1" applyBorder="1">
      <alignment vertical="center"/>
    </xf>
    <xf numFmtId="183" fontId="18" fillId="3" borderId="0" xfId="13" applyNumberFormat="1" applyFont="1" applyFill="1" applyAlignment="1">
      <alignment horizontal="right" vertical="center" shrinkToFit="1"/>
    </xf>
    <xf numFmtId="0" fontId="16" fillId="3" borderId="8" xfId="13" applyFont="1" applyFill="1" applyBorder="1">
      <alignment vertical="center"/>
    </xf>
    <xf numFmtId="0" fontId="16" fillId="3" borderId="0" xfId="13" applyFont="1" applyFill="1">
      <alignment vertical="center"/>
    </xf>
    <xf numFmtId="183" fontId="18" fillId="3" borderId="0" xfId="13" applyNumberFormat="1" applyFont="1" applyFill="1" applyAlignment="1">
      <alignment horizontal="left" vertical="center" shrinkToFit="1"/>
    </xf>
    <xf numFmtId="0" fontId="18" fillId="3" borderId="35" xfId="13" applyFont="1" applyFill="1" applyBorder="1">
      <alignment vertical="center"/>
    </xf>
    <xf numFmtId="0" fontId="16" fillId="3" borderId="0" xfId="13" applyFont="1" applyFill="1" applyAlignment="1">
      <alignment horizontal="center" vertical="center"/>
    </xf>
    <xf numFmtId="0" fontId="18" fillId="0" borderId="152" xfId="12" applyFont="1" applyBorder="1" applyAlignment="1" applyProtection="1">
      <alignment horizontal="center" vertical="center" shrinkToFit="1"/>
      <protection locked="0"/>
    </xf>
    <xf numFmtId="0" fontId="18" fillId="0" borderId="153" xfId="12" applyFont="1" applyBorder="1" applyAlignment="1" applyProtection="1">
      <alignment horizontal="center" vertical="center" shrinkToFit="1"/>
      <protection locked="0"/>
    </xf>
    <xf numFmtId="0" fontId="18" fillId="3" borderId="153" xfId="13" applyFont="1" applyFill="1" applyBorder="1" applyAlignment="1" applyProtection="1">
      <alignment horizontal="center" vertical="center" shrinkToFit="1"/>
      <protection locked="0"/>
    </xf>
    <xf numFmtId="0" fontId="18" fillId="3" borderId="0" xfId="13" applyFont="1" applyFill="1" applyAlignment="1">
      <alignment horizontal="center" vertical="center"/>
    </xf>
    <xf numFmtId="0" fontId="18" fillId="3" borderId="58" xfId="13" applyFont="1" applyFill="1" applyBorder="1">
      <alignment vertical="center"/>
    </xf>
    <xf numFmtId="0" fontId="2" fillId="3" borderId="20" xfId="13" applyFont="1" applyFill="1" applyBorder="1">
      <alignment vertical="center"/>
    </xf>
    <xf numFmtId="0" fontId="1" fillId="3" borderId="0" xfId="1" applyFill="1"/>
    <xf numFmtId="0" fontId="1" fillId="3" borderId="0" xfId="1" applyFill="1" applyProtection="1">
      <protection hidden="1"/>
    </xf>
    <xf numFmtId="0" fontId="3" fillId="0" borderId="14" xfId="24" applyFont="1" applyFill="1" applyBorder="1">
      <alignment vertical="center"/>
    </xf>
    <xf numFmtId="0" fontId="3" fillId="0" borderId="42" xfId="24" applyFont="1" applyFill="1" applyBorder="1">
      <alignment vertical="center"/>
    </xf>
    <xf numFmtId="178" fontId="15" fillId="0" borderId="0" xfId="24" applyNumberFormat="1" applyFont="1" applyFill="1">
      <alignment vertical="center"/>
    </xf>
    <xf numFmtId="0" fontId="18" fillId="0" borderId="30" xfId="24" applyFont="1" applyFill="1" applyBorder="1">
      <alignment vertical="center"/>
    </xf>
    <xf numFmtId="178" fontId="15" fillId="0" borderId="42" xfId="24" applyNumberFormat="1" applyFont="1" applyFill="1" applyBorder="1">
      <alignment vertical="center"/>
    </xf>
    <xf numFmtId="178" fontId="15" fillId="0" borderId="31" xfId="24" applyNumberFormat="1" applyFont="1" applyFill="1" applyBorder="1">
      <alignment vertical="center"/>
    </xf>
    <xf numFmtId="0" fontId="15" fillId="0" borderId="0" xfId="24" applyFont="1" applyFill="1">
      <alignment vertical="center"/>
    </xf>
    <xf numFmtId="0" fontId="3" fillId="0" borderId="23" xfId="24" applyFont="1" applyFill="1" applyBorder="1">
      <alignment vertical="center"/>
    </xf>
    <xf numFmtId="0" fontId="3" fillId="0" borderId="34" xfId="24" applyFont="1" applyFill="1" applyBorder="1">
      <alignment vertical="center"/>
    </xf>
    <xf numFmtId="0" fontId="18" fillId="0" borderId="42" xfId="24" applyFont="1" applyFill="1" applyBorder="1">
      <alignment vertical="center"/>
    </xf>
    <xf numFmtId="0" fontId="3" fillId="0" borderId="31" xfId="24" applyFont="1" applyFill="1" applyBorder="1">
      <alignment vertical="center"/>
    </xf>
    <xf numFmtId="0" fontId="3" fillId="0" borderId="0" xfId="24" applyFont="1" applyFill="1" applyBorder="1">
      <alignment vertical="center"/>
    </xf>
    <xf numFmtId="178" fontId="15" fillId="0" borderId="0" xfId="24" applyNumberFormat="1" applyFont="1" applyFill="1" applyBorder="1">
      <alignment vertical="center"/>
    </xf>
    <xf numFmtId="178" fontId="15" fillId="0" borderId="34" xfId="24" applyNumberFormat="1" applyFont="1" applyFill="1" applyBorder="1">
      <alignment vertical="center"/>
    </xf>
    <xf numFmtId="0" fontId="3" fillId="3" borderId="30" xfId="24" applyFont="1" applyFill="1" applyBorder="1">
      <alignment vertical="center"/>
    </xf>
    <xf numFmtId="178" fontId="15" fillId="3" borderId="31" xfId="24" applyNumberFormat="1" applyFont="1" applyFill="1" applyBorder="1">
      <alignment vertical="center"/>
    </xf>
    <xf numFmtId="178" fontId="15" fillId="0" borderId="32" xfId="24" applyNumberFormat="1" applyFont="1" applyFill="1" applyBorder="1">
      <alignment vertical="center"/>
    </xf>
    <xf numFmtId="0" fontId="15" fillId="0" borderId="0" xfId="24" applyFont="1" applyFill="1" applyBorder="1" applyAlignment="1"/>
    <xf numFmtId="178" fontId="22" fillId="0" borderId="30" xfId="15" applyNumberFormat="1" applyFont="1" applyBorder="1" applyAlignment="1">
      <alignment vertical="center"/>
    </xf>
    <xf numFmtId="178" fontId="22" fillId="0" borderId="31" xfId="15" applyNumberFormat="1" applyFont="1" applyBorder="1" applyAlignment="1">
      <alignment vertical="center"/>
    </xf>
    <xf numFmtId="178" fontId="22" fillId="0" borderId="31" xfId="15" applyNumberFormat="1" applyFont="1" applyBorder="1" applyAlignment="1">
      <alignment horizontal="center" vertical="center"/>
    </xf>
    <xf numFmtId="0" fontId="3" fillId="3" borderId="23" xfId="24" applyFont="1" applyFill="1" applyBorder="1">
      <alignment vertical="center"/>
    </xf>
    <xf numFmtId="178" fontId="15" fillId="3" borderId="34" xfId="24" applyNumberFormat="1" applyFont="1" applyFill="1" applyBorder="1">
      <alignment vertical="center"/>
    </xf>
    <xf numFmtId="178" fontId="15" fillId="0" borderId="35" xfId="24" applyNumberFormat="1" applyFont="1" applyFill="1" applyBorder="1">
      <alignment vertical="center"/>
    </xf>
    <xf numFmtId="178" fontId="22" fillId="0" borderId="16" xfId="15" applyNumberFormat="1" applyFont="1" applyBorder="1" applyAlignment="1">
      <alignment vertical="center"/>
    </xf>
    <xf numFmtId="178" fontId="22" fillId="0" borderId="15" xfId="15" applyNumberFormat="1" applyFont="1" applyBorder="1" applyAlignment="1">
      <alignment vertical="center"/>
    </xf>
    <xf numFmtId="178" fontId="22" fillId="0" borderId="171" xfId="15" applyNumberFormat="1" applyFont="1" applyBorder="1" applyAlignment="1">
      <alignment horizontal="center" vertical="center"/>
    </xf>
    <xf numFmtId="178" fontId="22" fillId="0" borderId="16" xfId="15" applyNumberFormat="1" applyFont="1" applyBorder="1" applyAlignment="1">
      <alignment horizontal="center" vertical="center"/>
    </xf>
    <xf numFmtId="178" fontId="22" fillId="0" borderId="27" xfId="15" applyNumberFormat="1" applyFont="1" applyBorder="1" applyAlignment="1">
      <alignment horizontal="center" vertical="center" wrapText="1"/>
    </xf>
    <xf numFmtId="183" fontId="22" fillId="0" borderId="27" xfId="17" applyNumberFormat="1" applyFont="1" applyFill="1" applyBorder="1" applyAlignment="1">
      <alignment horizontal="right" vertical="center" shrinkToFit="1"/>
    </xf>
    <xf numFmtId="183" fontId="22" fillId="0" borderId="172" xfId="17" applyNumberFormat="1" applyFont="1" applyFill="1" applyBorder="1" applyAlignment="1">
      <alignment horizontal="right" vertical="center" shrinkToFit="1"/>
    </xf>
    <xf numFmtId="0" fontId="3" fillId="3" borderId="16" xfId="24" applyFont="1" applyFill="1" applyBorder="1">
      <alignment vertical="center"/>
    </xf>
    <xf numFmtId="178" fontId="15" fillId="3" borderId="15" xfId="24" applyNumberFormat="1" applyFont="1" applyFill="1" applyBorder="1">
      <alignment vertical="center"/>
    </xf>
    <xf numFmtId="178" fontId="15" fillId="0" borderId="37" xfId="24" applyNumberFormat="1" applyFont="1" applyFill="1" applyBorder="1">
      <alignment vertical="center"/>
    </xf>
    <xf numFmtId="178" fontId="22" fillId="0" borderId="32" xfId="15" applyNumberFormat="1" applyFont="1" applyBorder="1" applyAlignment="1">
      <alignment horizontal="center" vertical="center"/>
    </xf>
    <xf numFmtId="178" fontId="22" fillId="0" borderId="30" xfId="15" applyNumberFormat="1" applyFont="1" applyBorder="1" applyAlignment="1">
      <alignment horizontal="center" vertical="center"/>
    </xf>
    <xf numFmtId="183" fontId="22" fillId="0" borderId="30" xfId="17" applyNumberFormat="1" applyFont="1" applyFill="1" applyBorder="1" applyAlignment="1">
      <alignment horizontal="right" vertical="center" shrinkToFit="1"/>
    </xf>
    <xf numFmtId="183" fontId="22" fillId="0" borderId="173" xfId="17" applyNumberFormat="1" applyFont="1" applyFill="1" applyBorder="1" applyAlignment="1">
      <alignment horizontal="right" vertical="center" shrinkToFit="1"/>
    </xf>
    <xf numFmtId="183" fontId="15" fillId="3" borderId="26" xfId="22" applyNumberFormat="1" applyFont="1" applyFill="1" applyBorder="1" applyAlignment="1">
      <alignment horizontal="right" vertical="center" shrinkToFit="1"/>
    </xf>
    <xf numFmtId="183" fontId="15" fillId="3" borderId="74" xfId="22" applyNumberFormat="1" applyFont="1" applyFill="1" applyBorder="1" applyAlignment="1">
      <alignment horizontal="right" vertical="center" shrinkToFit="1"/>
    </xf>
    <xf numFmtId="178" fontId="15" fillId="0" borderId="74" xfId="24" applyNumberFormat="1" applyFont="1" applyFill="1" applyBorder="1" applyAlignment="1">
      <alignment horizontal="center" vertical="center"/>
    </xf>
    <xf numFmtId="188" fontId="22" fillId="0" borderId="74" xfId="24" applyNumberFormat="1" applyFont="1" applyFill="1" applyBorder="1" applyAlignment="1">
      <alignment horizontal="right" vertical="center" shrinkToFit="1"/>
    </xf>
    <xf numFmtId="184" fontId="22" fillId="0" borderId="74" xfId="24" applyNumberFormat="1" applyFont="1" applyFill="1" applyBorder="1" applyAlignment="1">
      <alignment horizontal="right" vertical="center" shrinkToFit="1"/>
    </xf>
    <xf numFmtId="183" fontId="15" fillId="0" borderId="74" xfId="24" applyNumberFormat="1" applyFont="1" applyFill="1" applyBorder="1" applyAlignment="1">
      <alignment horizontal="right" vertical="center" shrinkToFit="1"/>
    </xf>
    <xf numFmtId="178" fontId="22" fillId="0" borderId="35" xfId="15" applyNumberFormat="1" applyFont="1" applyBorder="1" applyAlignment="1">
      <alignment horizontal="center" vertical="center"/>
    </xf>
    <xf numFmtId="178" fontId="22" fillId="0" borderId="174" xfId="15" applyNumberFormat="1" applyFont="1" applyBorder="1" applyAlignment="1">
      <alignment horizontal="center" vertical="center" wrapText="1"/>
    </xf>
    <xf numFmtId="184" fontId="22" fillId="0" borderId="175" xfId="17" applyNumberFormat="1" applyFont="1" applyFill="1" applyBorder="1" applyAlignment="1">
      <alignment horizontal="right" vertical="center" shrinkToFit="1"/>
    </xf>
    <xf numFmtId="184" fontId="22" fillId="0" borderId="171" xfId="17" applyNumberFormat="1" applyFont="1" applyFill="1" applyBorder="1" applyAlignment="1">
      <alignment horizontal="right" vertical="center" shrinkToFit="1"/>
    </xf>
    <xf numFmtId="0" fontId="3" fillId="3" borderId="32" xfId="24" applyFont="1" applyFill="1" applyBorder="1">
      <alignment vertical="center"/>
    </xf>
    <xf numFmtId="178" fontId="15" fillId="3" borderId="74" xfId="24" applyNumberFormat="1" applyFont="1" applyFill="1" applyBorder="1" applyAlignment="1">
      <alignment horizontal="center" vertical="center"/>
    </xf>
    <xf numFmtId="178" fontId="15" fillId="0" borderId="176" xfId="24" applyNumberFormat="1" applyFont="1" applyFill="1" applyBorder="1" applyAlignment="1">
      <alignment horizontal="center" vertical="center"/>
    </xf>
    <xf numFmtId="188" fontId="22" fillId="0" borderId="176" xfId="24" applyNumberFormat="1" applyFont="1" applyFill="1" applyBorder="1" applyAlignment="1">
      <alignment horizontal="right" vertical="center" shrinkToFit="1"/>
    </xf>
    <xf numFmtId="184" fontId="22" fillId="0" borderId="176" xfId="24" applyNumberFormat="1" applyFont="1" applyFill="1" applyBorder="1" applyAlignment="1">
      <alignment horizontal="right" vertical="center" shrinkToFit="1"/>
    </xf>
    <xf numFmtId="189" fontId="15" fillId="0" borderId="0" xfId="24" applyNumberFormat="1" applyFont="1" applyFill="1" applyBorder="1">
      <alignment vertical="center"/>
    </xf>
    <xf numFmtId="189" fontId="15" fillId="0" borderId="34" xfId="24" applyNumberFormat="1" applyFont="1" applyFill="1" applyBorder="1">
      <alignment vertical="center"/>
    </xf>
    <xf numFmtId="0" fontId="3" fillId="0" borderId="0" xfId="24" applyFont="1" applyFill="1" applyBorder="1" applyAlignment="1"/>
    <xf numFmtId="178" fontId="11" fillId="0" borderId="177" xfId="15" applyNumberFormat="1" applyFont="1" applyBorder="1" applyAlignment="1">
      <alignment horizontal="center" vertical="center"/>
    </xf>
    <xf numFmtId="183" fontId="22" fillId="0" borderId="177" xfId="17" applyNumberFormat="1" applyFont="1" applyFill="1" applyBorder="1" applyAlignment="1">
      <alignment horizontal="right" vertical="center" shrinkToFit="1"/>
    </xf>
    <xf numFmtId="183" fontId="22" fillId="0" borderId="178" xfId="17" applyNumberFormat="1" applyFont="1" applyFill="1" applyBorder="1" applyAlignment="1">
      <alignment horizontal="right" vertical="center" shrinkToFit="1"/>
    </xf>
    <xf numFmtId="0" fontId="3" fillId="3" borderId="35" xfId="24" applyFont="1" applyFill="1" applyBorder="1">
      <alignment vertical="center"/>
    </xf>
    <xf numFmtId="178" fontId="2" fillId="3" borderId="176" xfId="24" applyNumberFormat="1" applyFont="1" applyFill="1" applyBorder="1" applyAlignment="1">
      <alignment horizontal="center" vertical="center"/>
    </xf>
    <xf numFmtId="183" fontId="15" fillId="3" borderId="31" xfId="22" applyNumberFormat="1" applyFont="1" applyFill="1" applyBorder="1" applyAlignment="1">
      <alignment horizontal="right" vertical="center" shrinkToFit="1"/>
    </xf>
    <xf numFmtId="183" fontId="15" fillId="3" borderId="32" xfId="22" applyNumberFormat="1" applyFont="1" applyFill="1" applyBorder="1" applyAlignment="1">
      <alignment horizontal="right" vertical="center" shrinkToFit="1"/>
    </xf>
    <xf numFmtId="178" fontId="15" fillId="0" borderId="174" xfId="24" applyNumberFormat="1" applyFont="1" applyFill="1" applyBorder="1" applyAlignment="1">
      <alignment horizontal="center" vertical="center"/>
    </xf>
    <xf numFmtId="188" fontId="15" fillId="0" borderId="174" xfId="24" applyNumberFormat="1" applyFont="1" applyFill="1" applyBorder="1" applyAlignment="1">
      <alignment horizontal="right" vertical="center" shrinkToFit="1"/>
    </xf>
    <xf numFmtId="184" fontId="15" fillId="0" borderId="174" xfId="24" applyNumberFormat="1" applyFont="1" applyFill="1" applyBorder="1" applyAlignment="1">
      <alignment horizontal="right" vertical="center" shrinkToFit="1"/>
    </xf>
    <xf numFmtId="183" fontId="15" fillId="3" borderId="176" xfId="24" applyNumberFormat="1" applyFont="1" applyFill="1" applyBorder="1" applyAlignment="1">
      <alignment horizontal="right" vertical="center" shrinkToFit="1"/>
    </xf>
    <xf numFmtId="183" fontId="15" fillId="0" borderId="176" xfId="24" applyNumberFormat="1" applyFont="1" applyFill="1" applyBorder="1" applyAlignment="1">
      <alignment horizontal="right" vertical="center" shrinkToFit="1"/>
    </xf>
    <xf numFmtId="189" fontId="15" fillId="0" borderId="23" xfId="24" applyNumberFormat="1" applyFont="1" applyFill="1" applyBorder="1">
      <alignment vertical="center"/>
    </xf>
    <xf numFmtId="178" fontId="22" fillId="0" borderId="34" xfId="15" applyNumberFormat="1" applyFont="1" applyBorder="1" applyAlignment="1">
      <alignment horizontal="center" vertical="center" wrapText="1"/>
    </xf>
    <xf numFmtId="184" fontId="22" fillId="0" borderId="179" xfId="17" applyNumberFormat="1" applyFont="1" applyFill="1" applyBorder="1" applyAlignment="1">
      <alignment horizontal="right" vertical="center" shrinkToFit="1"/>
    </xf>
    <xf numFmtId="184" fontId="22" fillId="0" borderId="180" xfId="17" applyNumberFormat="1" applyFont="1" applyFill="1" applyBorder="1" applyAlignment="1">
      <alignment horizontal="right" vertical="center" shrinkToFit="1"/>
    </xf>
    <xf numFmtId="184" fontId="22" fillId="0" borderId="23" xfId="17" applyNumberFormat="1" applyFont="1" applyBorder="1" applyAlignment="1">
      <alignment horizontal="right" vertical="center" shrinkToFit="1"/>
    </xf>
    <xf numFmtId="0" fontId="3" fillId="3" borderId="37" xfId="24" applyFont="1" applyFill="1" applyBorder="1">
      <alignment vertical="center"/>
    </xf>
    <xf numFmtId="178" fontId="15" fillId="3" borderId="174" xfId="24" applyNumberFormat="1" applyFont="1" applyFill="1" applyBorder="1" applyAlignment="1">
      <alignment horizontal="center" vertical="center"/>
    </xf>
    <xf numFmtId="184" fontId="15" fillId="3" borderId="181" xfId="22" applyNumberFormat="1" applyFont="1" applyFill="1" applyBorder="1" applyAlignment="1">
      <alignment horizontal="right" vertical="center" shrinkToFit="1"/>
    </xf>
    <xf numFmtId="184" fontId="15" fillId="3" borderId="174" xfId="22" applyNumberFormat="1" applyFont="1" applyFill="1" applyBorder="1" applyAlignment="1">
      <alignment horizontal="right" vertical="center" shrinkToFit="1"/>
    </xf>
    <xf numFmtId="178" fontId="15" fillId="0" borderId="0" xfId="24" applyNumberFormat="1" applyFont="1" applyFill="1" applyBorder="1" applyAlignment="1">
      <alignment horizontal="center" vertical="center"/>
    </xf>
    <xf numFmtId="178" fontId="22" fillId="0" borderId="37" xfId="15" applyNumberFormat="1" applyFont="1" applyBorder="1" applyAlignment="1">
      <alignment horizontal="center" vertical="center"/>
    </xf>
    <xf numFmtId="178" fontId="22" fillId="0" borderId="74" xfId="15" applyNumberFormat="1" applyFont="1" applyBorder="1" applyAlignment="1">
      <alignment horizontal="center" vertical="center"/>
    </xf>
    <xf numFmtId="184" fontId="22" fillId="0" borderId="27" xfId="17" applyNumberFormat="1" applyFont="1" applyBorder="1" applyAlignment="1">
      <alignment horizontal="right" vertical="center" shrinkToFit="1"/>
    </xf>
    <xf numFmtId="184" fontId="22" fillId="0" borderId="172" xfId="17" applyNumberFormat="1" applyFont="1" applyBorder="1" applyAlignment="1">
      <alignment horizontal="right" vertical="center" shrinkToFit="1"/>
    </xf>
    <xf numFmtId="0" fontId="3" fillId="0" borderId="16" xfId="24" applyFont="1" applyFill="1" applyBorder="1">
      <alignment vertical="center"/>
    </xf>
    <xf numFmtId="178" fontId="15" fillId="0" borderId="14" xfId="24" applyNumberFormat="1" applyFont="1" applyFill="1" applyBorder="1">
      <alignment vertical="center"/>
    </xf>
    <xf numFmtId="178" fontId="15" fillId="0" borderId="15" xfId="24" applyNumberFormat="1" applyFont="1" applyFill="1" applyBorder="1">
      <alignment vertical="center"/>
    </xf>
    <xf numFmtId="0" fontId="3" fillId="0" borderId="16" xfId="24" applyFont="1" applyFill="1" applyBorder="1" applyAlignment="1"/>
    <xf numFmtId="0" fontId="3" fillId="0" borderId="14" xfId="24" applyFont="1" applyFill="1" applyBorder="1" applyAlignment="1"/>
    <xf numFmtId="0" fontId="3" fillId="0" borderId="15" xfId="24" applyFont="1" applyFill="1" applyBorder="1">
      <alignment vertical="center"/>
    </xf>
    <xf numFmtId="0" fontId="23" fillId="6" borderId="6" xfId="7" applyFont="1" applyFill="1" applyBorder="1" applyAlignment="1"/>
    <xf numFmtId="0" fontId="23" fillId="0" borderId="8" xfId="7" applyFont="1" applyFill="1" applyBorder="1" applyAlignment="1">
      <alignment horizontal="center" vertical="center" wrapText="1"/>
    </xf>
    <xf numFmtId="0" fontId="23" fillId="0" borderId="12" xfId="7" applyFont="1" applyFill="1" applyBorder="1" applyAlignment="1">
      <alignment horizontal="center" vertical="center" wrapText="1"/>
    </xf>
    <xf numFmtId="0" fontId="23" fillId="0" borderId="61" xfId="7" applyFont="1" applyFill="1" applyBorder="1" applyAlignment="1">
      <alignment horizontal="center" vertical="center"/>
    </xf>
    <xf numFmtId="0" fontId="23" fillId="6" borderId="18" xfId="7" applyFont="1" applyFill="1" applyBorder="1" applyAlignment="1">
      <alignment horizontal="right" vertical="top"/>
    </xf>
    <xf numFmtId="0" fontId="23" fillId="6" borderId="64" xfId="7" applyFont="1" applyFill="1" applyBorder="1" applyAlignment="1">
      <alignment horizontal="right" vertical="top"/>
    </xf>
    <xf numFmtId="0" fontId="23" fillId="6" borderId="1" xfId="7" applyFont="1" applyFill="1" applyBorder="1" applyAlignment="1">
      <alignment horizontal="center" vertical="center"/>
    </xf>
    <xf numFmtId="185" fontId="23" fillId="0" borderId="1" xfId="7" applyNumberFormat="1" applyFont="1" applyFill="1" applyBorder="1" applyAlignment="1" applyProtection="1">
      <alignment horizontal="right" vertical="center" shrinkToFit="1"/>
    </xf>
    <xf numFmtId="185" fontId="23" fillId="0" borderId="4" xfId="7" applyNumberFormat="1" applyFont="1" applyFill="1" applyBorder="1" applyAlignment="1" applyProtection="1">
      <alignment horizontal="right" vertical="center" shrinkToFit="1"/>
    </xf>
    <xf numFmtId="185" fontId="23" fillId="0" borderId="79" xfId="7" applyNumberFormat="1" applyFont="1" applyFill="1" applyBorder="1" applyAlignment="1" applyProtection="1">
      <alignment horizontal="right" vertical="center" shrinkToFit="1"/>
    </xf>
    <xf numFmtId="0" fontId="23" fillId="6" borderId="24" xfId="7" applyFont="1" applyFill="1" applyBorder="1" applyAlignment="1">
      <alignment horizontal="center" vertical="center"/>
    </xf>
    <xf numFmtId="185" fontId="23" fillId="0" borderId="24" xfId="7" applyNumberFormat="1" applyFont="1" applyFill="1" applyBorder="1" applyAlignment="1" applyProtection="1">
      <alignment horizontal="right" vertical="center" shrinkToFit="1"/>
    </xf>
    <xf numFmtId="185" fontId="23" fillId="0" borderId="27" xfId="7" applyNumberFormat="1" applyFont="1" applyFill="1" applyBorder="1" applyAlignment="1" applyProtection="1">
      <alignment horizontal="right" vertical="center" shrinkToFit="1"/>
    </xf>
    <xf numFmtId="185" fontId="23" fillId="0" borderId="182" xfId="7" applyNumberFormat="1" applyFont="1" applyFill="1" applyBorder="1" applyAlignment="1" applyProtection="1">
      <alignment horizontal="right" vertical="center" shrinkToFit="1"/>
    </xf>
    <xf numFmtId="0" fontId="24" fillId="0" borderId="0" xfId="7" applyFont="1" applyAlignment="1">
      <alignment horizontal="right" vertical="center"/>
    </xf>
    <xf numFmtId="0" fontId="23" fillId="6" borderId="55" xfId="7" applyFont="1" applyFill="1" applyBorder="1" applyAlignment="1">
      <alignment horizontal="center" vertical="center"/>
    </xf>
    <xf numFmtId="185" fontId="23" fillId="0" borderId="45" xfId="7" applyNumberFormat="1" applyFont="1" applyFill="1" applyBorder="1" applyAlignment="1" applyProtection="1">
      <alignment horizontal="right" vertical="center" shrinkToFit="1"/>
    </xf>
    <xf numFmtId="185" fontId="23" fillId="0" borderId="48" xfId="7" applyNumberFormat="1" applyFont="1" applyFill="1" applyBorder="1" applyAlignment="1" applyProtection="1">
      <alignment horizontal="right" vertical="center" shrinkToFit="1"/>
    </xf>
    <xf numFmtId="185" fontId="23" fillId="0" borderId="62" xfId="7" applyNumberFormat="1" applyFont="1" applyFill="1" applyBorder="1" applyAlignment="1" applyProtection="1">
      <alignment horizontal="right" vertical="center" shrinkToFit="1"/>
    </xf>
    <xf numFmtId="0" fontId="23" fillId="0" borderId="0" xfId="21" applyFont="1">
      <alignment vertical="center"/>
    </xf>
    <xf numFmtId="0" fontId="23" fillId="7" borderId="6" xfId="21" applyFont="1" applyFill="1" applyBorder="1" applyAlignment="1"/>
    <xf numFmtId="0" fontId="23" fillId="0" borderId="56" xfId="21" applyFont="1" applyFill="1" applyBorder="1" applyAlignment="1">
      <alignment vertical="center" wrapText="1"/>
    </xf>
    <xf numFmtId="0" fontId="23" fillId="0" borderId="57" xfId="21" applyFont="1" applyFill="1" applyBorder="1" applyAlignment="1">
      <alignment vertical="center"/>
    </xf>
    <xf numFmtId="0" fontId="23" fillId="0" borderId="12" xfId="21" applyFont="1" applyFill="1" applyBorder="1" applyAlignment="1">
      <alignment vertical="center"/>
    </xf>
    <xf numFmtId="0" fontId="23" fillId="0" borderId="61" xfId="21" applyFont="1" applyFill="1" applyBorder="1" applyAlignment="1">
      <alignment vertical="center"/>
    </xf>
    <xf numFmtId="0" fontId="25" fillId="0" borderId="0" xfId="21" applyFont="1" applyFill="1" applyBorder="1" applyAlignment="1">
      <alignment vertical="center"/>
    </xf>
    <xf numFmtId="0" fontId="23" fillId="7" borderId="18" xfId="21" applyFont="1" applyFill="1" applyBorder="1" applyAlignment="1">
      <alignment horizontal="right" vertical="top"/>
    </xf>
    <xf numFmtId="0" fontId="25" fillId="0" borderId="0" xfId="21" applyNumberFormat="1" applyFont="1" applyFill="1" applyBorder="1" applyAlignment="1">
      <alignment vertical="center" wrapText="1"/>
    </xf>
    <xf numFmtId="0" fontId="23" fillId="7" borderId="64" xfId="21" applyFont="1" applyFill="1" applyBorder="1" applyAlignment="1">
      <alignment horizontal="right" vertical="top"/>
    </xf>
    <xf numFmtId="0" fontId="23" fillId="7" borderId="13" xfId="21" applyFont="1" applyFill="1" applyBorder="1" applyAlignment="1">
      <alignment horizontal="center" vertical="center"/>
    </xf>
    <xf numFmtId="185" fontId="23" fillId="0" borderId="183" xfId="21" applyNumberFormat="1" applyFont="1" applyFill="1" applyBorder="1" applyAlignment="1">
      <alignment horizontal="right" vertical="center" shrinkToFit="1"/>
    </xf>
    <xf numFmtId="185" fontId="23" fillId="0" borderId="184" xfId="21" applyNumberFormat="1" applyFont="1" applyFill="1" applyBorder="1" applyAlignment="1">
      <alignment horizontal="right" vertical="center" shrinkToFit="1"/>
    </xf>
    <xf numFmtId="185" fontId="23" fillId="0" borderId="79" xfId="21" applyNumberFormat="1" applyFont="1" applyFill="1" applyBorder="1" applyAlignment="1">
      <alignment horizontal="right" vertical="center" shrinkToFit="1"/>
    </xf>
    <xf numFmtId="0" fontId="23" fillId="0" borderId="0" xfId="21" applyNumberFormat="1" applyFont="1" applyFill="1" applyBorder="1" applyAlignment="1">
      <alignment vertical="center"/>
    </xf>
    <xf numFmtId="0" fontId="23" fillId="7" borderId="24" xfId="21" applyFont="1" applyFill="1" applyBorder="1" applyAlignment="1">
      <alignment horizontal="center" vertical="center"/>
    </xf>
    <xf numFmtId="185" fontId="23" fillId="0" borderId="185" xfId="21" applyNumberFormat="1" applyFont="1" applyFill="1" applyBorder="1" applyAlignment="1">
      <alignment horizontal="right" vertical="center" shrinkToFit="1"/>
    </xf>
    <xf numFmtId="185" fontId="23" fillId="0" borderId="74" xfId="21" applyNumberFormat="1" applyFont="1" applyFill="1" applyBorder="1" applyAlignment="1">
      <alignment horizontal="right" vertical="center" shrinkToFit="1"/>
    </xf>
    <xf numFmtId="185" fontId="23" fillId="0" borderId="182" xfId="21" applyNumberFormat="1" applyFont="1" applyFill="1" applyBorder="1" applyAlignment="1">
      <alignment horizontal="right" vertical="center" shrinkToFit="1"/>
    </xf>
    <xf numFmtId="0" fontId="23" fillId="7" borderId="45" xfId="21" applyFont="1" applyFill="1" applyBorder="1" applyAlignment="1">
      <alignment horizontal="center" vertical="center"/>
    </xf>
    <xf numFmtId="185" fontId="23" fillId="0" borderId="186" xfId="21" applyNumberFormat="1" applyFont="1" applyFill="1" applyBorder="1" applyAlignment="1">
      <alignment horizontal="right" vertical="center" shrinkToFit="1"/>
    </xf>
    <xf numFmtId="185" fontId="23" fillId="0" borderId="187" xfId="21" applyNumberFormat="1" applyFont="1" applyFill="1" applyBorder="1" applyAlignment="1">
      <alignment horizontal="right" vertical="center" shrinkToFit="1"/>
    </xf>
    <xf numFmtId="185" fontId="23" fillId="0" borderId="62" xfId="21" applyNumberFormat="1" applyFont="1" applyFill="1" applyBorder="1" applyAlignment="1">
      <alignment horizontal="right" vertical="center" shrinkToFit="1"/>
    </xf>
    <xf numFmtId="0" fontId="25" fillId="6" borderId="6" xfId="9" applyFont="1" applyFill="1" applyBorder="1" applyAlignment="1"/>
    <xf numFmtId="0" fontId="25" fillId="0" borderId="0" xfId="9" applyFont="1" applyAlignment="1"/>
    <xf numFmtId="0" fontId="26" fillId="0" borderId="0" xfId="9" applyFont="1" applyAlignment="1"/>
    <xf numFmtId="0" fontId="26" fillId="8" borderId="6" xfId="9" applyFont="1" applyFill="1" applyBorder="1" applyAlignment="1"/>
    <xf numFmtId="0" fontId="27" fillId="0" borderId="0" xfId="9" applyFont="1" applyAlignment="1">
      <alignment horizontal="center" vertical="center" wrapText="1"/>
    </xf>
    <xf numFmtId="0" fontId="27" fillId="0" borderId="0" xfId="9" applyFont="1" applyAlignment="1">
      <alignment vertical="center" wrapText="1"/>
    </xf>
    <xf numFmtId="0" fontId="25" fillId="6" borderId="18" xfId="9" applyFont="1" applyFill="1" applyBorder="1" applyAlignment="1"/>
    <xf numFmtId="0" fontId="26" fillId="0" borderId="0" xfId="9" applyFont="1">
      <alignment vertical="center"/>
    </xf>
    <xf numFmtId="0" fontId="26" fillId="8" borderId="18" xfId="9" applyFont="1" applyFill="1" applyBorder="1" applyAlignment="1"/>
    <xf numFmtId="0" fontId="25" fillId="0" borderId="31" xfId="9" applyFont="1" applyFill="1" applyBorder="1" applyAlignment="1">
      <alignment vertical="center" wrapText="1"/>
    </xf>
    <xf numFmtId="0" fontId="25" fillId="0" borderId="32" xfId="9" applyFont="1" applyFill="1" applyBorder="1" applyAlignment="1">
      <alignment vertical="center"/>
    </xf>
    <xf numFmtId="0" fontId="25" fillId="0" borderId="30" xfId="9" applyFont="1" applyFill="1" applyBorder="1" applyAlignment="1">
      <alignment vertical="center"/>
    </xf>
    <xf numFmtId="0" fontId="25" fillId="0" borderId="33" xfId="9" applyFont="1" applyFill="1" applyBorder="1" applyAlignment="1">
      <alignment vertical="center"/>
    </xf>
    <xf numFmtId="0" fontId="26" fillId="0" borderId="0" xfId="9" applyFont="1" applyAlignment="1">
      <alignment vertical="top"/>
    </xf>
    <xf numFmtId="0" fontId="25" fillId="6" borderId="18" xfId="9" applyFont="1" applyFill="1" applyBorder="1" applyAlignment="1">
      <alignment horizontal="right" vertical="center"/>
    </xf>
    <xf numFmtId="0" fontId="26" fillId="8" borderId="18" xfId="9" applyFont="1" applyFill="1" applyBorder="1" applyAlignment="1">
      <alignment horizontal="right" vertical="center"/>
    </xf>
    <xf numFmtId="0" fontId="28" fillId="0" borderId="0" xfId="9" applyFont="1">
      <alignment vertical="center"/>
    </xf>
    <xf numFmtId="0" fontId="25" fillId="6" borderId="64" xfId="9" applyFont="1" applyFill="1" applyBorder="1" applyAlignment="1">
      <alignment horizontal="right" vertical="top"/>
    </xf>
    <xf numFmtId="0" fontId="26" fillId="8" borderId="64" xfId="9" applyFont="1" applyFill="1" applyBorder="1" applyAlignment="1">
      <alignment horizontal="right" vertical="top"/>
    </xf>
    <xf numFmtId="0" fontId="25" fillId="6" borderId="13" xfId="9" applyFont="1" applyFill="1" applyBorder="1" applyAlignment="1">
      <alignment horizontal="center" vertical="center"/>
    </xf>
    <xf numFmtId="183" fontId="25" fillId="0" borderId="183" xfId="9" applyNumberFormat="1" applyFont="1" applyFill="1" applyBorder="1" applyAlignment="1" applyProtection="1">
      <alignment horizontal="right" vertical="center" shrinkToFit="1"/>
    </xf>
    <xf numFmtId="183" fontId="25" fillId="0" borderId="184" xfId="9" applyNumberFormat="1" applyFont="1" applyFill="1" applyBorder="1" applyAlignment="1" applyProtection="1">
      <alignment horizontal="right" vertical="center" shrinkToFit="1"/>
    </xf>
    <xf numFmtId="183" fontId="25" fillId="0" borderId="79" xfId="9" applyNumberFormat="1" applyFont="1" applyFill="1" applyBorder="1" applyAlignment="1" applyProtection="1">
      <alignment horizontal="right" vertical="center" shrinkToFit="1"/>
    </xf>
    <xf numFmtId="183" fontId="26" fillId="0" borderId="0" xfId="9" applyNumberFormat="1" applyFont="1" applyAlignment="1">
      <alignment horizontal="right" vertical="center" shrinkToFit="1"/>
    </xf>
    <xf numFmtId="0" fontId="26" fillId="8" borderId="13" xfId="9" applyFont="1" applyFill="1" applyBorder="1" applyAlignment="1">
      <alignment horizontal="center" vertical="center"/>
    </xf>
    <xf numFmtId="183" fontId="26" fillId="0" borderId="183" xfId="9" applyNumberFormat="1" applyFont="1" applyBorder="1" applyAlignment="1" applyProtection="1">
      <alignment horizontal="right" vertical="center" shrinkToFit="1"/>
      <protection locked="0"/>
    </xf>
    <xf numFmtId="183" fontId="26" fillId="0" borderId="2" xfId="9" applyNumberFormat="1" applyFont="1" applyBorder="1" applyAlignment="1" applyProtection="1">
      <alignment horizontal="right" vertical="center" shrinkToFit="1"/>
      <protection locked="0"/>
    </xf>
    <xf numFmtId="183" fontId="26" fillId="0" borderId="79" xfId="9" applyNumberFormat="1" applyFont="1" applyBorder="1" applyAlignment="1" applyProtection="1">
      <alignment horizontal="right" vertical="center" shrinkToFit="1"/>
      <protection locked="0"/>
    </xf>
    <xf numFmtId="0" fontId="25" fillId="6" borderId="24" xfId="9" applyFont="1" applyFill="1" applyBorder="1" applyAlignment="1">
      <alignment horizontal="center" vertical="center"/>
    </xf>
    <xf numFmtId="183" fontId="25" fillId="0" borderId="185" xfId="9" applyNumberFormat="1" applyFont="1" applyFill="1" applyBorder="1" applyAlignment="1" applyProtection="1">
      <alignment horizontal="right" vertical="center" shrinkToFit="1"/>
    </xf>
    <xf numFmtId="183" fontId="25" fillId="0" borderId="74" xfId="9" applyNumberFormat="1" applyFont="1" applyFill="1" applyBorder="1" applyAlignment="1" applyProtection="1">
      <alignment horizontal="right" vertical="center" shrinkToFit="1"/>
    </xf>
    <xf numFmtId="183" fontId="25" fillId="0" borderId="182" xfId="9" applyNumberFormat="1" applyFont="1" applyFill="1" applyBorder="1" applyAlignment="1" applyProtection="1">
      <alignment horizontal="right" vertical="center" shrinkToFit="1"/>
    </xf>
    <xf numFmtId="0" fontId="26" fillId="8" borderId="24" xfId="9" applyFont="1" applyFill="1" applyBorder="1" applyAlignment="1">
      <alignment horizontal="center" vertical="center"/>
    </xf>
    <xf numFmtId="183" fontId="26" fillId="0" borderId="185" xfId="9" applyNumberFormat="1" applyFont="1" applyBorder="1" applyAlignment="1" applyProtection="1">
      <alignment horizontal="right" vertical="center" shrinkToFit="1"/>
      <protection locked="0"/>
    </xf>
    <xf numFmtId="183" fontId="26" fillId="0" borderId="25" xfId="9" applyNumberFormat="1" applyFont="1" applyBorder="1" applyAlignment="1" applyProtection="1">
      <alignment horizontal="right" vertical="center" shrinkToFit="1"/>
      <protection locked="0"/>
    </xf>
    <xf numFmtId="183" fontId="26" fillId="0" borderId="182" xfId="9" applyNumberFormat="1" applyFont="1" applyBorder="1" applyAlignment="1" applyProtection="1">
      <alignment horizontal="right" vertical="center" shrinkToFit="1"/>
      <protection locked="0"/>
    </xf>
    <xf numFmtId="0" fontId="24" fillId="0" borderId="0" xfId="9" applyFont="1" applyAlignment="1">
      <alignment horizontal="center" vertical="center"/>
    </xf>
    <xf numFmtId="0" fontId="25" fillId="6" borderId="55" xfId="9" applyFont="1" applyFill="1" applyBorder="1" applyAlignment="1">
      <alignment horizontal="center" vertical="center"/>
    </xf>
    <xf numFmtId="183" fontId="25" fillId="0" borderId="186" xfId="9" applyNumberFormat="1" applyFont="1" applyFill="1" applyBorder="1" applyAlignment="1" applyProtection="1">
      <alignment horizontal="right" vertical="center" shrinkToFit="1"/>
    </xf>
    <xf numFmtId="183" fontId="25" fillId="0" borderId="187" xfId="9" applyNumberFormat="1" applyFont="1" applyFill="1" applyBorder="1" applyAlignment="1" applyProtection="1">
      <alignment horizontal="right" vertical="center" shrinkToFit="1"/>
    </xf>
    <xf numFmtId="183" fontId="25" fillId="0" borderId="62" xfId="9" applyNumberFormat="1" applyFont="1" applyFill="1" applyBorder="1" applyAlignment="1" applyProtection="1">
      <alignment horizontal="right" vertical="center" shrinkToFit="1"/>
    </xf>
    <xf numFmtId="0" fontId="29" fillId="0" borderId="0" xfId="9" applyNumberFormat="1" applyFont="1" applyAlignment="1">
      <alignment horizontal="center" vertical="center" shrinkToFit="1"/>
    </xf>
    <xf numFmtId="0" fontId="26" fillId="8" borderId="55" xfId="9" applyFont="1" applyFill="1" applyBorder="1" applyAlignment="1">
      <alignment horizontal="center" vertical="center"/>
    </xf>
    <xf numFmtId="183" fontId="26" fillId="0" borderId="186" xfId="9" applyNumberFormat="1" applyFont="1" applyBorder="1" applyAlignment="1" applyProtection="1">
      <alignment horizontal="right" vertical="center" shrinkToFit="1"/>
      <protection locked="0"/>
    </xf>
    <xf numFmtId="183" fontId="26" fillId="0" borderId="46" xfId="9" applyNumberFormat="1" applyFont="1" applyBorder="1" applyAlignment="1" applyProtection="1">
      <alignment horizontal="right" vertical="center" shrinkToFit="1"/>
      <protection locked="0"/>
    </xf>
    <xf numFmtId="183" fontId="26" fillId="0" borderId="62" xfId="9" applyNumberFormat="1" applyFont="1" applyBorder="1" applyAlignment="1" applyProtection="1">
      <alignment horizontal="right" vertical="center" shrinkToFit="1"/>
      <protection locked="0"/>
    </xf>
    <xf numFmtId="0" fontId="25" fillId="0" borderId="0" xfId="8" applyFont="1" applyFill="1" applyBorder="1" applyAlignment="1"/>
    <xf numFmtId="0" fontId="25" fillId="0" borderId="26" xfId="8" applyFont="1" applyFill="1" applyBorder="1" applyAlignment="1">
      <alignment vertical="center"/>
    </xf>
    <xf numFmtId="0" fontId="25" fillId="0" borderId="32" xfId="8" applyFont="1" applyFill="1" applyBorder="1" applyAlignment="1">
      <alignment vertical="center" wrapText="1"/>
    </xf>
    <xf numFmtId="0" fontId="25" fillId="0" borderId="0" xfId="8" applyFont="1" applyFill="1" applyBorder="1" applyAlignment="1">
      <alignment horizontal="left" vertical="center"/>
    </xf>
    <xf numFmtId="183" fontId="25" fillId="0" borderId="183" xfId="8" applyNumberFormat="1" applyFont="1" applyBorder="1" applyAlignment="1">
      <alignment horizontal="right" vertical="center" shrinkToFit="1"/>
    </xf>
    <xf numFmtId="183" fontId="25" fillId="0" borderId="184" xfId="8" applyNumberFormat="1" applyFont="1" applyBorder="1" applyAlignment="1">
      <alignment horizontal="right" vertical="center" shrinkToFit="1"/>
    </xf>
    <xf numFmtId="183" fontId="25" fillId="0" borderId="79" xfId="8" applyNumberFormat="1" applyFont="1" applyBorder="1" applyAlignment="1">
      <alignment horizontal="right" vertical="center" shrinkToFit="1"/>
    </xf>
    <xf numFmtId="183" fontId="25" fillId="0" borderId="0" xfId="8" applyNumberFormat="1" applyFont="1" applyFill="1" applyBorder="1" applyAlignment="1" applyProtection="1">
      <alignment horizontal="right" vertical="center"/>
    </xf>
    <xf numFmtId="183" fontId="25" fillId="0" borderId="185" xfId="8" applyNumberFormat="1" applyFont="1" applyBorder="1" applyAlignment="1">
      <alignment horizontal="right" vertical="center" shrinkToFit="1"/>
    </xf>
    <xf numFmtId="183" fontId="25" fillId="0" borderId="74" xfId="8" applyNumberFormat="1" applyFont="1" applyBorder="1" applyAlignment="1">
      <alignment horizontal="right" vertical="center" shrinkToFit="1"/>
    </xf>
    <xf numFmtId="183" fontId="25" fillId="0" borderId="182" xfId="8" applyNumberFormat="1" applyFont="1" applyBorder="1" applyAlignment="1">
      <alignment horizontal="right" vertical="center" shrinkToFit="1"/>
    </xf>
    <xf numFmtId="0" fontId="25" fillId="6" borderId="45" xfId="8" applyFont="1" applyFill="1" applyBorder="1" applyAlignment="1">
      <alignment horizontal="center" vertical="center"/>
    </xf>
    <xf numFmtId="183" fontId="25" fillId="0" borderId="186" xfId="8" applyNumberFormat="1" applyFont="1" applyBorder="1" applyAlignment="1">
      <alignment horizontal="right" vertical="center" shrinkToFit="1"/>
    </xf>
    <xf numFmtId="183" fontId="25" fillId="0" borderId="187" xfId="8" applyNumberFormat="1" applyFont="1" applyBorder="1" applyAlignment="1">
      <alignment horizontal="right" vertical="center" shrinkToFit="1"/>
    </xf>
    <xf numFmtId="183" fontId="25" fillId="0" borderId="62" xfId="8" applyNumberFormat="1" applyFont="1" applyBorder="1" applyAlignment="1">
      <alignment horizontal="right" vertical="center" shrinkToFit="1"/>
    </xf>
    <xf numFmtId="0" fontId="30" fillId="6" borderId="6" xfId="7" applyFont="1" applyFill="1" applyBorder="1" applyAlignment="1"/>
    <xf numFmtId="0" fontId="30" fillId="0" borderId="8" xfId="7" applyFont="1" applyFill="1" applyBorder="1" applyAlignment="1">
      <alignment horizontal="center" vertical="center" wrapText="1"/>
    </xf>
    <xf numFmtId="0" fontId="30" fillId="0" borderId="12" xfId="7" applyFont="1" applyFill="1" applyBorder="1" applyAlignment="1">
      <alignment horizontal="center" vertical="center" wrapText="1"/>
    </xf>
    <xf numFmtId="0" fontId="30" fillId="0" borderId="2" xfId="7" applyFont="1" applyFill="1" applyBorder="1" applyAlignment="1">
      <alignment horizontal="center" vertical="center"/>
    </xf>
    <xf numFmtId="0" fontId="30" fillId="0" borderId="5" xfId="7" applyFont="1" applyFill="1" applyBorder="1" applyAlignment="1">
      <alignment horizontal="center" vertical="center"/>
    </xf>
    <xf numFmtId="0" fontId="30" fillId="0" borderId="6" xfId="7" applyFont="1" applyFill="1" applyBorder="1" applyAlignment="1">
      <alignment horizontal="center" vertical="center"/>
    </xf>
    <xf numFmtId="0" fontId="30" fillId="6" borderId="18" xfId="7" applyFont="1" applyFill="1" applyBorder="1" applyAlignment="1">
      <alignment horizontal="right" vertical="top"/>
    </xf>
    <xf numFmtId="0" fontId="30" fillId="6" borderId="64" xfId="7" applyFont="1" applyFill="1" applyBorder="1" applyAlignment="1">
      <alignment horizontal="right" vertical="top"/>
    </xf>
    <xf numFmtId="0" fontId="31" fillId="8" borderId="24" xfId="6" applyFont="1" applyFill="1" applyBorder="1" applyAlignment="1">
      <alignment horizontal="center" vertical="center"/>
    </xf>
    <xf numFmtId="183" fontId="30" fillId="0" borderId="24" xfId="6" applyNumberFormat="1" applyFont="1" applyFill="1" applyBorder="1" applyAlignment="1" applyProtection="1">
      <alignment horizontal="right" vertical="center" shrinkToFit="1"/>
    </xf>
    <xf numFmtId="183" fontId="30" fillId="0" borderId="27" xfId="6" applyNumberFormat="1" applyFont="1" applyFill="1" applyBorder="1" applyAlignment="1" applyProtection="1">
      <alignment horizontal="right" vertical="center" shrinkToFit="1"/>
    </xf>
    <xf numFmtId="183" fontId="30" fillId="0" borderId="74" xfId="6" applyNumberFormat="1" applyFont="1" applyFill="1" applyBorder="1" applyAlignment="1" applyProtection="1">
      <alignment horizontal="right" vertical="center" shrinkToFit="1"/>
    </xf>
    <xf numFmtId="183" fontId="30" fillId="0" borderId="74" xfId="6" applyNumberFormat="1" applyFont="1" applyFill="1" applyBorder="1" applyAlignment="1" applyProtection="1">
      <alignment horizontal="right" vertical="center" shrinkToFit="1"/>
      <protection locked="0"/>
    </xf>
    <xf numFmtId="183" fontId="30" fillId="0" borderId="182" xfId="6" applyNumberFormat="1" applyFont="1" applyFill="1" applyBorder="1" applyAlignment="1" applyProtection="1">
      <alignment horizontal="right" vertical="center" shrinkToFit="1"/>
      <protection locked="0"/>
    </xf>
    <xf numFmtId="183" fontId="30" fillId="0" borderId="29" xfId="6" applyNumberFormat="1" applyFont="1" applyFill="1" applyBorder="1" applyAlignment="1" applyProtection="1">
      <alignment horizontal="right" vertical="center" shrinkToFit="1"/>
    </xf>
    <xf numFmtId="0" fontId="24" fillId="0" borderId="0" xfId="7" applyFont="1" applyAlignment="1">
      <alignment horizontal="right"/>
    </xf>
    <xf numFmtId="0" fontId="31" fillId="8" borderId="55" xfId="6" applyFont="1" applyFill="1" applyBorder="1" applyAlignment="1">
      <alignment horizontal="center" vertical="center"/>
    </xf>
    <xf numFmtId="183" fontId="30" fillId="0" borderId="45" xfId="6" applyNumberFormat="1" applyFont="1" applyFill="1" applyBorder="1" applyAlignment="1" applyProtection="1">
      <alignment horizontal="right" vertical="center" shrinkToFit="1"/>
    </xf>
    <xf numFmtId="183" fontId="30" fillId="0" borderId="48" xfId="6" applyNumberFormat="1" applyFont="1" applyFill="1" applyBorder="1" applyAlignment="1" applyProtection="1">
      <alignment horizontal="right" vertical="center" shrinkToFit="1"/>
    </xf>
    <xf numFmtId="183" fontId="30" fillId="0" borderId="187" xfId="6" applyNumberFormat="1" applyFont="1" applyFill="1" applyBorder="1" applyAlignment="1" applyProtection="1">
      <alignment horizontal="right" vertical="center" shrinkToFit="1"/>
    </xf>
    <xf numFmtId="183" fontId="30" fillId="0" borderId="187" xfId="6" applyNumberFormat="1" applyFont="1" applyFill="1" applyBorder="1" applyAlignment="1" applyProtection="1">
      <alignment horizontal="right" vertical="center" shrinkToFit="1"/>
      <protection locked="0"/>
    </xf>
    <xf numFmtId="183" fontId="30" fillId="0" borderId="62" xfId="6" applyNumberFormat="1" applyFont="1" applyFill="1" applyBorder="1" applyAlignment="1" applyProtection="1">
      <alignment horizontal="right" vertical="center" shrinkToFit="1"/>
      <protection locked="0"/>
    </xf>
    <xf numFmtId="183" fontId="30" fillId="0" borderId="55" xfId="6"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0" fontId="22" fillId="0" borderId="175" xfId="1" applyNumberFormat="1" applyFont="1" applyFill="1" applyBorder="1" applyAlignment="1">
      <alignment vertical="center"/>
    </xf>
    <xf numFmtId="190"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0" fontId="22" fillId="0" borderId="179" xfId="1" applyNumberFormat="1" applyFont="1" applyFill="1" applyBorder="1" applyAlignment="1">
      <alignment vertical="center"/>
    </xf>
    <xf numFmtId="190" fontId="22" fillId="0" borderId="180" xfId="1" applyNumberFormat="1" applyFont="1" applyFill="1" applyBorder="1" applyAlignment="1">
      <alignment vertical="center"/>
    </xf>
    <xf numFmtId="190" fontId="22" fillId="0" borderId="23" xfId="1" applyNumberFormat="1" applyFont="1" applyBorder="1" applyAlignment="1">
      <alignment vertical="center"/>
    </xf>
    <xf numFmtId="190" fontId="22" fillId="0" borderId="27" xfId="1" applyNumberFormat="1" applyFont="1" applyBorder="1" applyAlignment="1">
      <alignment vertical="center"/>
    </xf>
    <xf numFmtId="190" fontId="22" fillId="0" borderId="172" xfId="1" applyNumberFormat="1" applyFont="1" applyBorder="1" applyAlignment="1">
      <alignment vertical="center"/>
    </xf>
    <xf numFmtId="178" fontId="3" fillId="0" borderId="0" xfId="25" applyNumberFormat="1" applyFont="1">
      <alignment vertical="center"/>
    </xf>
    <xf numFmtId="0" fontId="5" fillId="3" borderId="0" xfId="4" applyFont="1" applyFill="1" applyAlignment="1">
      <alignment vertical="center"/>
    </xf>
    <xf numFmtId="0" fontId="1" fillId="3" borderId="0" xfId="4" applyFill="1" applyAlignment="1">
      <alignment vertical="center"/>
    </xf>
    <xf numFmtId="0" fontId="1" fillId="3" borderId="0" xfId="4" applyFill="1" applyAlignment="1" applyProtection="1">
      <alignment vertical="center"/>
      <protection hidden="1"/>
    </xf>
    <xf numFmtId="0" fontId="3" fillId="0" borderId="30" xfId="25" applyFont="1" applyBorder="1">
      <alignment vertical="center"/>
    </xf>
    <xf numFmtId="0" fontId="3" fillId="0" borderId="35" xfId="25" applyFont="1" applyBorder="1">
      <alignment vertical="center"/>
    </xf>
    <xf numFmtId="178" fontId="3" fillId="0" borderId="42" xfId="25" applyNumberFormat="1" applyFont="1" applyBorder="1">
      <alignment vertical="center"/>
    </xf>
    <xf numFmtId="178" fontId="3" fillId="0" borderId="31" xfId="25" applyNumberFormat="1" applyFont="1" applyBorder="1">
      <alignment vertical="center"/>
    </xf>
    <xf numFmtId="178" fontId="3" fillId="0" borderId="34" xfId="25" applyNumberFormat="1" applyFont="1" applyBorder="1">
      <alignment vertical="center"/>
    </xf>
    <xf numFmtId="178" fontId="5" fillId="0" borderId="0" xfId="25" applyNumberFormat="1" applyFont="1">
      <alignment vertical="center"/>
    </xf>
    <xf numFmtId="178" fontId="3" fillId="3" borderId="0" xfId="25" applyNumberFormat="1" applyFont="1" applyFill="1" applyAlignment="1">
      <alignment vertical="center" wrapText="1"/>
    </xf>
    <xf numFmtId="187" fontId="3" fillId="3" borderId="0" xfId="23" applyNumberFormat="1" applyFont="1" applyFill="1" applyAlignment="1">
      <alignment vertical="center" wrapText="1"/>
    </xf>
    <xf numFmtId="178" fontId="1" fillId="0" borderId="0" xfId="16" applyNumberFormat="1" applyAlignment="1">
      <alignment vertical="center"/>
    </xf>
    <xf numFmtId="178" fontId="1" fillId="0" borderId="0" xfId="25" applyNumberFormat="1" applyAlignment="1">
      <alignment horizontal="center" vertical="center"/>
    </xf>
    <xf numFmtId="183" fontId="1" fillId="0" borderId="0" xfId="18" applyNumberFormat="1" applyAlignment="1">
      <alignment horizontal="right" vertical="center"/>
    </xf>
    <xf numFmtId="49" fontId="3" fillId="3" borderId="0" xfId="23" applyNumberFormat="1" applyFont="1" applyFill="1" applyAlignment="1">
      <alignment horizontal="center" vertical="center" wrapText="1"/>
    </xf>
    <xf numFmtId="191" fontId="3" fillId="0" borderId="0" xfId="25" applyNumberFormat="1" applyFont="1">
      <alignment vertical="center"/>
    </xf>
    <xf numFmtId="0" fontId="34" fillId="0" borderId="0" xfId="14" applyFont="1">
      <alignment vertical="center"/>
    </xf>
    <xf numFmtId="184" fontId="1" fillId="0" borderId="0" xfId="18" applyNumberFormat="1" applyAlignment="1">
      <alignment horizontal="right" vertical="center"/>
    </xf>
    <xf numFmtId="49" fontId="3" fillId="3" borderId="0" xfId="23" applyNumberFormat="1" applyFont="1" applyFill="1" applyAlignment="1">
      <alignment horizontal="center" vertical="center"/>
    </xf>
    <xf numFmtId="189" fontId="3" fillId="0" borderId="34" xfId="25" applyNumberFormat="1" applyFont="1" applyBorder="1">
      <alignment vertical="center"/>
    </xf>
    <xf numFmtId="189" fontId="3" fillId="0" borderId="23" xfId="25" applyNumberFormat="1" applyFont="1" applyBorder="1">
      <alignment vertical="center"/>
    </xf>
    <xf numFmtId="189" fontId="3" fillId="0" borderId="0" xfId="23" applyNumberFormat="1" applyFont="1">
      <alignment vertical="center"/>
    </xf>
    <xf numFmtId="0" fontId="1" fillId="3" borderId="0" xfId="4" applyFill="1" applyAlignment="1">
      <alignment vertical="center"/>
    </xf>
    <xf numFmtId="178" fontId="3" fillId="0" borderId="14" xfId="25" applyNumberFormat="1" applyFont="1" applyBorder="1">
      <alignment vertical="center"/>
    </xf>
    <xf numFmtId="178" fontId="3" fillId="0" borderId="15" xfId="25" applyNumberFormat="1" applyFont="1" applyBorder="1">
      <alignment vertical="center"/>
    </xf>
    <xf numFmtId="0" fontId="10" fillId="0" borderId="0" xfId="10" applyFont="1" applyAlignment="1">
      <alignment horizontal="left" vertical="center" wrapText="1"/>
    </xf>
    <xf numFmtId="0" fontId="10" fillId="0" borderId="58" xfId="10" applyFont="1" applyBorder="1" applyAlignment="1">
      <alignment horizontal="left" vertical="center" wrapText="1"/>
    </xf>
    <xf numFmtId="180" fontId="2" fillId="0" borderId="8" xfId="10" applyNumberFormat="1" applyFont="1" applyBorder="1" applyAlignment="1">
      <alignment horizontal="right" vertical="center" shrinkToFit="1"/>
    </xf>
    <xf numFmtId="180" fontId="2" fillId="0" borderId="0" xfId="10" applyNumberFormat="1" applyFont="1" applyAlignment="1">
      <alignment horizontal="right" vertical="center" shrinkToFit="1"/>
    </xf>
    <xf numFmtId="180" fontId="2" fillId="0" borderId="58" xfId="10" applyNumberFormat="1" applyFont="1" applyBorder="1" applyAlignment="1">
      <alignment horizontal="right" vertical="center" shrinkToFit="1"/>
    </xf>
    <xf numFmtId="0" fontId="11" fillId="0" borderId="7" xfId="2" applyFont="1" applyBorder="1" applyAlignment="1">
      <alignment horizontal="center" vertical="center" wrapText="1"/>
    </xf>
    <xf numFmtId="0" fontId="11" fillId="0" borderId="19"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0" xfId="2" applyFont="1" applyAlignment="1">
      <alignment horizontal="center" vertical="center" wrapText="1"/>
    </xf>
    <xf numFmtId="0" fontId="11" fillId="0" borderId="5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20"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30" xfId="10" applyFont="1" applyBorder="1" applyAlignment="1">
      <alignment horizontal="center" vertical="center"/>
    </xf>
    <xf numFmtId="0" fontId="2" fillId="0" borderId="23" xfId="10" applyFont="1" applyBorder="1" applyAlignment="1">
      <alignment horizontal="center" vertical="center"/>
    </xf>
    <xf numFmtId="0" fontId="2" fillId="0" borderId="16" xfId="10" applyFont="1" applyBorder="1" applyAlignment="1">
      <alignment horizontal="center" vertical="center"/>
    </xf>
    <xf numFmtId="0" fontId="2" fillId="0" borderId="31" xfId="10" applyFont="1" applyBorder="1" applyAlignment="1">
      <alignment horizontal="center" vertical="center"/>
    </xf>
    <xf numFmtId="0" fontId="2" fillId="0" borderId="34" xfId="10" applyFont="1" applyBorder="1" applyAlignment="1">
      <alignment horizontal="center" vertical="center"/>
    </xf>
    <xf numFmtId="0" fontId="2" fillId="0" borderId="15" xfId="10" applyFont="1" applyBorder="1" applyAlignment="1">
      <alignment horizontal="center" vertical="center"/>
    </xf>
    <xf numFmtId="0" fontId="10" fillId="0" borderId="30" xfId="10" applyFont="1" applyBorder="1" applyAlignment="1">
      <alignment horizontal="center" vertical="center" wrapText="1"/>
    </xf>
    <xf numFmtId="0" fontId="10" fillId="0" borderId="23" xfId="10" applyFont="1" applyBorder="1" applyAlignment="1">
      <alignment horizontal="center" vertical="center" wrapText="1"/>
    </xf>
    <xf numFmtId="0" fontId="10" fillId="0" borderId="16" xfId="10" applyFont="1" applyBorder="1" applyAlignment="1">
      <alignment horizontal="center" vertical="center" wrapText="1"/>
    </xf>
    <xf numFmtId="0" fontId="10" fillId="0" borderId="31" xfId="10" applyFont="1" applyBorder="1" applyAlignment="1">
      <alignment horizontal="center" vertical="center" wrapText="1"/>
    </xf>
    <xf numFmtId="0" fontId="10" fillId="0" borderId="34" xfId="10" applyFont="1" applyBorder="1" applyAlignment="1">
      <alignment horizontal="center" vertical="center" wrapText="1"/>
    </xf>
    <xf numFmtId="0" fontId="10" fillId="0" borderId="15" xfId="10" applyFont="1" applyBorder="1" applyAlignment="1">
      <alignment horizontal="center" vertical="center" wrapText="1"/>
    </xf>
    <xf numFmtId="0" fontId="2" fillId="0" borderId="30" xfId="10" applyFont="1" applyBorder="1" applyAlignment="1">
      <alignment horizontal="center" vertical="center" wrapText="1"/>
    </xf>
    <xf numFmtId="0" fontId="2" fillId="0" borderId="23" xfId="10" applyFont="1" applyBorder="1" applyAlignment="1">
      <alignment horizontal="center" vertical="center" wrapText="1"/>
    </xf>
    <xf numFmtId="0" fontId="2" fillId="0" borderId="16" xfId="10" applyFont="1" applyBorder="1" applyAlignment="1">
      <alignment horizontal="center" vertical="center" wrapText="1"/>
    </xf>
    <xf numFmtId="0" fontId="2" fillId="0" borderId="31" xfId="10" applyFont="1" applyBorder="1" applyAlignment="1">
      <alignment horizontal="center" vertical="center" wrapText="1"/>
    </xf>
    <xf numFmtId="0" fontId="2" fillId="0" borderId="34" xfId="10" applyFont="1" applyBorder="1" applyAlignment="1">
      <alignment horizontal="center" vertical="center" wrapText="1"/>
    </xf>
    <xf numFmtId="0" fontId="2" fillId="0" borderId="15" xfId="10" applyFont="1" applyBorder="1" applyAlignment="1">
      <alignment horizontal="center" vertical="center" wrapText="1"/>
    </xf>
    <xf numFmtId="0" fontId="10" fillId="0" borderId="54" xfId="10" applyFont="1" applyBorder="1" applyAlignment="1">
      <alignment horizontal="center" vertical="center" wrapText="1"/>
    </xf>
    <xf numFmtId="0" fontId="10" fillId="0" borderId="59" xfId="10" applyFont="1" applyBorder="1" applyAlignment="1">
      <alignment horizontal="center" vertical="center" wrapText="1"/>
    </xf>
    <xf numFmtId="0" fontId="2" fillId="0" borderId="30" xfId="10" applyFont="1" applyBorder="1" applyAlignment="1">
      <alignment horizontal="center" vertical="center" textRotation="255"/>
    </xf>
    <xf numFmtId="0" fontId="2" fillId="0" borderId="23" xfId="10" applyFont="1" applyBorder="1" applyAlignment="1">
      <alignment horizontal="center" vertical="center" textRotation="255"/>
    </xf>
    <xf numFmtId="0" fontId="2" fillId="0" borderId="16" xfId="10" applyFont="1" applyBorder="1" applyAlignment="1">
      <alignment horizontal="center" vertical="center" textRotation="255"/>
    </xf>
    <xf numFmtId="0" fontId="2" fillId="0" borderId="42" xfId="10" applyFont="1" applyBorder="1" applyAlignment="1">
      <alignment horizontal="center" vertical="center" textRotation="255"/>
    </xf>
    <xf numFmtId="0" fontId="2" fillId="0" borderId="0" xfId="10" applyFont="1" applyAlignment="1">
      <alignment horizontal="center" vertical="center" textRotation="255"/>
    </xf>
    <xf numFmtId="0" fontId="2" fillId="0" borderId="14" xfId="10" applyFont="1" applyBorder="1" applyAlignment="1">
      <alignment horizontal="center" vertical="center" textRotation="255"/>
    </xf>
    <xf numFmtId="0" fontId="2" fillId="0" borderId="31" xfId="10" applyFont="1" applyBorder="1" applyAlignment="1">
      <alignment horizontal="center" vertical="center" textRotation="255"/>
    </xf>
    <xf numFmtId="0" fontId="2" fillId="0" borderId="34" xfId="10" applyFont="1" applyBorder="1" applyAlignment="1">
      <alignment horizontal="center" vertical="center" textRotation="255"/>
    </xf>
    <xf numFmtId="0" fontId="2" fillId="0" borderId="15" xfId="10" applyFont="1" applyBorder="1" applyAlignment="1">
      <alignment horizontal="center" vertical="center" textRotation="255"/>
    </xf>
    <xf numFmtId="0" fontId="2" fillId="0" borderId="0" xfId="10" applyFont="1">
      <alignment vertical="center"/>
    </xf>
    <xf numFmtId="0" fontId="2" fillId="0" borderId="1" xfId="10" applyFont="1" applyBorder="1" applyAlignment="1">
      <alignment horizontal="center" vertical="center"/>
    </xf>
    <xf numFmtId="0" fontId="2" fillId="0" borderId="13" xfId="10" applyFont="1" applyBorder="1" applyAlignment="1">
      <alignment horizontal="center" vertical="center"/>
    </xf>
    <xf numFmtId="0" fontId="2" fillId="0" borderId="24" xfId="10" applyFont="1" applyBorder="1" applyAlignment="1">
      <alignment horizontal="center" vertical="center"/>
    </xf>
    <xf numFmtId="0" fontId="2" fillId="0" borderId="2" xfId="10" applyFont="1" applyBorder="1" applyAlignment="1">
      <alignment horizontal="center" vertical="center"/>
    </xf>
    <xf numFmtId="0" fontId="2" fillId="0" borderId="14" xfId="10" applyFont="1" applyBorder="1" applyAlignment="1">
      <alignment horizontal="center" vertical="center"/>
    </xf>
    <xf numFmtId="0" fontId="2" fillId="0" borderId="25" xfId="10" applyFont="1" applyBorder="1" applyAlignment="1">
      <alignment horizontal="center" vertical="center"/>
    </xf>
    <xf numFmtId="0" fontId="2" fillId="0" borderId="3" xfId="10" applyFont="1" applyBorder="1" applyAlignment="1">
      <alignment horizontal="center" vertical="center"/>
    </xf>
    <xf numFmtId="0" fontId="2" fillId="0" borderId="26" xfId="10" applyFont="1" applyBorder="1" applyAlignment="1">
      <alignment horizontal="center" vertical="center"/>
    </xf>
    <xf numFmtId="0" fontId="2" fillId="0" borderId="40" xfId="10" applyFont="1" applyBorder="1" applyAlignment="1">
      <alignment horizontal="center" vertical="center"/>
    </xf>
    <xf numFmtId="0" fontId="2" fillId="0" borderId="45" xfId="10" applyFont="1" applyBorder="1" applyAlignment="1">
      <alignment horizontal="center" vertical="center"/>
    </xf>
    <xf numFmtId="0" fontId="2" fillId="0" borderId="42" xfId="10" applyFont="1" applyBorder="1" applyAlignment="1">
      <alignment horizontal="center" vertical="center"/>
    </xf>
    <xf numFmtId="0" fontId="2" fillId="0" borderId="46" xfId="10" applyFont="1" applyBorder="1" applyAlignment="1">
      <alignment horizontal="center" vertical="center"/>
    </xf>
    <xf numFmtId="0" fontId="2" fillId="0" borderId="47" xfId="10" applyFont="1" applyBorder="1" applyAlignment="1">
      <alignment horizontal="center" vertical="center"/>
    </xf>
    <xf numFmtId="0" fontId="2" fillId="0" borderId="7" xfId="10" applyFont="1" applyBorder="1" applyAlignment="1">
      <alignment horizontal="center" vertical="center"/>
    </xf>
    <xf numFmtId="0" fontId="2" fillId="0" borderId="19" xfId="10" applyFont="1" applyBorder="1" applyAlignment="1">
      <alignment horizontal="center" vertical="center"/>
    </xf>
    <xf numFmtId="0" fontId="2" fillId="0" borderId="8" xfId="10" applyFont="1" applyBorder="1" applyAlignment="1">
      <alignment horizontal="center" vertical="center"/>
    </xf>
    <xf numFmtId="0" fontId="2" fillId="0" borderId="0" xfId="10" applyFont="1" applyAlignment="1">
      <alignment horizontal="center" vertical="center"/>
    </xf>
    <xf numFmtId="0" fontId="2" fillId="0" borderId="56" xfId="10" applyFont="1" applyBorder="1" applyAlignment="1">
      <alignment horizontal="center" vertical="center"/>
    </xf>
    <xf numFmtId="0" fontId="2" fillId="0" borderId="53" xfId="10" applyFont="1" applyBorder="1" applyAlignment="1">
      <alignment horizontal="center" vertical="center"/>
    </xf>
    <xf numFmtId="0" fontId="2" fillId="0" borderId="58" xfId="10" applyFont="1" applyBorder="1" applyAlignment="1">
      <alignment horizontal="center" vertical="center"/>
    </xf>
    <xf numFmtId="0" fontId="2" fillId="0" borderId="59" xfId="10" applyFont="1" applyBorder="1" applyAlignment="1">
      <alignment horizontal="center" vertical="center"/>
    </xf>
    <xf numFmtId="0" fontId="2" fillId="0" borderId="4" xfId="10" applyFont="1" applyBorder="1" applyAlignment="1">
      <alignment horizontal="center" vertical="center"/>
    </xf>
    <xf numFmtId="0" fontId="2" fillId="0" borderId="27" xfId="10" applyFont="1" applyBorder="1" applyAlignment="1">
      <alignment horizontal="center" vertical="center"/>
    </xf>
    <xf numFmtId="0" fontId="2" fillId="0" borderId="5" xfId="10" applyFont="1" applyBorder="1" applyAlignment="1">
      <alignment horizontal="center" vertical="center"/>
    </xf>
    <xf numFmtId="0" fontId="2" fillId="0" borderId="17" xfId="10" applyFont="1" applyBorder="1" applyAlignment="1">
      <alignment horizontal="center" vertical="center"/>
    </xf>
    <xf numFmtId="0" fontId="2" fillId="0" borderId="28" xfId="10" applyFont="1" applyBorder="1" applyAlignment="1">
      <alignment horizontal="center" vertical="center"/>
    </xf>
    <xf numFmtId="0" fontId="2" fillId="0" borderId="48" xfId="10" applyFont="1" applyBorder="1" applyAlignment="1">
      <alignment horizontal="center" vertical="center"/>
    </xf>
    <xf numFmtId="0" fontId="2" fillId="0" borderId="43" xfId="10" applyFont="1" applyBorder="1" applyAlignment="1">
      <alignment horizontal="center" vertical="center"/>
    </xf>
    <xf numFmtId="0" fontId="2" fillId="0" borderId="49" xfId="10" applyFont="1" applyBorder="1" applyAlignment="1">
      <alignment horizontal="center" vertical="center"/>
    </xf>
    <xf numFmtId="0" fontId="2" fillId="0" borderId="12" xfId="10" applyFont="1" applyBorder="1" applyAlignment="1">
      <alignment horizontal="center" vertical="center"/>
    </xf>
    <xf numFmtId="0" fontId="2" fillId="0" borderId="9" xfId="10" applyFont="1" applyBorder="1" applyAlignment="1">
      <alignment horizontal="center" vertical="center"/>
    </xf>
    <xf numFmtId="0" fontId="2" fillId="0" borderId="20" xfId="10" applyFont="1" applyBorder="1" applyAlignment="1">
      <alignment horizontal="center" vertical="center"/>
    </xf>
    <xf numFmtId="49" fontId="2" fillId="0" borderId="30" xfId="10" applyNumberFormat="1" applyFont="1" applyBorder="1" applyAlignment="1">
      <alignment horizontal="center" vertical="center"/>
    </xf>
    <xf numFmtId="49" fontId="2" fillId="0" borderId="23" xfId="10" applyNumberFormat="1" applyFont="1" applyBorder="1" applyAlignment="1">
      <alignment horizontal="center" vertical="center"/>
    </xf>
    <xf numFmtId="49" fontId="2" fillId="0" borderId="54" xfId="10" applyNumberFormat="1" applyFont="1" applyBorder="1" applyAlignment="1">
      <alignment horizontal="center" vertical="center"/>
    </xf>
    <xf numFmtId="49" fontId="2" fillId="0" borderId="42" xfId="10" applyNumberFormat="1" applyFont="1" applyBorder="1" applyAlignment="1">
      <alignment horizontal="center" vertical="center"/>
    </xf>
    <xf numFmtId="49" fontId="2" fillId="0" borderId="0" xfId="10" applyNumberFormat="1" applyFont="1" applyAlignment="1">
      <alignment horizontal="center" vertical="center"/>
    </xf>
    <xf numFmtId="49" fontId="2" fillId="0" borderId="58" xfId="10" applyNumberFormat="1" applyFont="1" applyBorder="1" applyAlignment="1">
      <alignment horizontal="center" vertical="center"/>
    </xf>
    <xf numFmtId="49" fontId="2" fillId="0" borderId="43" xfId="10" applyNumberFormat="1" applyFont="1" applyBorder="1" applyAlignment="1">
      <alignment horizontal="center" vertical="center"/>
    </xf>
    <xf numFmtId="49" fontId="2" fillId="0" borderId="20" xfId="10" applyNumberFormat="1" applyFont="1" applyBorder="1" applyAlignment="1">
      <alignment horizontal="center" vertical="center"/>
    </xf>
    <xf numFmtId="49" fontId="2" fillId="0" borderId="60" xfId="10" applyNumberFormat="1" applyFont="1" applyBorder="1" applyAlignment="1">
      <alignment horizontal="center" vertical="center"/>
    </xf>
    <xf numFmtId="0" fontId="2" fillId="0" borderId="6" xfId="10" applyFont="1" applyBorder="1" applyAlignment="1">
      <alignment horizontal="center" vertical="center"/>
    </xf>
    <xf numFmtId="0" fontId="2" fillId="0" borderId="18" xfId="10" applyFont="1" applyBorder="1" applyAlignment="1">
      <alignment horizontal="center" vertical="center"/>
    </xf>
    <xf numFmtId="0" fontId="2" fillId="0" borderId="21" xfId="10" applyFont="1" applyBorder="1" applyAlignment="1">
      <alignment horizontal="center" vertical="center"/>
    </xf>
    <xf numFmtId="0" fontId="2" fillId="0" borderId="7" xfId="10" applyFont="1" applyBorder="1" applyAlignment="1">
      <alignment horizontal="center" vertical="center" wrapText="1"/>
    </xf>
    <xf numFmtId="0" fontId="2" fillId="0" borderId="19" xfId="10" applyFont="1" applyBorder="1" applyAlignment="1">
      <alignment horizontal="center" vertical="center" wrapText="1"/>
    </xf>
    <xf numFmtId="0" fontId="2" fillId="0" borderId="13" xfId="10" applyFont="1" applyBorder="1" applyAlignment="1">
      <alignment horizontal="center" vertical="center" wrapText="1"/>
    </xf>
    <xf numFmtId="0" fontId="2" fillId="0" borderId="8" xfId="10" applyFont="1" applyBorder="1" applyAlignment="1">
      <alignment horizontal="center" vertical="center" wrapText="1"/>
    </xf>
    <xf numFmtId="0" fontId="2" fillId="0" borderId="0" xfId="10" applyFont="1" applyAlignment="1">
      <alignment horizontal="center" vertical="center" wrapText="1"/>
    </xf>
    <xf numFmtId="0" fontId="2" fillId="0" borderId="14" xfId="10" applyFont="1" applyBorder="1" applyAlignment="1">
      <alignment horizontal="center" vertical="center" wrapText="1"/>
    </xf>
    <xf numFmtId="0" fontId="2" fillId="0" borderId="9" xfId="10" applyFont="1" applyBorder="1" applyAlignment="1">
      <alignment horizontal="center" vertical="center" wrapText="1"/>
    </xf>
    <xf numFmtId="0" fontId="2" fillId="0" borderId="20" xfId="10" applyFont="1" applyBorder="1" applyAlignment="1">
      <alignment horizontal="center" vertical="center" wrapText="1"/>
    </xf>
    <xf numFmtId="0" fontId="2" fillId="0" borderId="17" xfId="10" applyFont="1" applyBorder="1" applyAlignment="1">
      <alignment horizontal="center" vertical="center" wrapText="1"/>
    </xf>
    <xf numFmtId="0" fontId="10" fillId="0" borderId="0" xfId="10" applyFont="1" applyAlignment="1" applyProtection="1">
      <alignment horizontal="left" vertical="center" wrapText="1"/>
      <protection hidden="1"/>
    </xf>
    <xf numFmtId="176" fontId="2" fillId="0" borderId="0" xfId="10" applyNumberFormat="1" applyFont="1" applyAlignment="1" applyProtection="1">
      <alignment horizontal="center" vertical="center" shrinkToFit="1"/>
      <protection hidden="1"/>
    </xf>
    <xf numFmtId="0" fontId="2" fillId="0" borderId="0" xfId="10" applyFont="1" applyAlignment="1" applyProtection="1">
      <alignment horizontal="center" vertical="center" shrinkToFit="1"/>
      <protection hidden="1"/>
    </xf>
    <xf numFmtId="0" fontId="2" fillId="0" borderId="0" xfId="10" applyFont="1" applyAlignment="1">
      <alignment horizontal="center" vertical="center" shrinkToFit="1"/>
    </xf>
    <xf numFmtId="0" fontId="2" fillId="0" borderId="0" xfId="10" applyFont="1" applyAlignment="1">
      <alignment horizontal="left" vertical="center"/>
    </xf>
    <xf numFmtId="0" fontId="2" fillId="0" borderId="33" xfId="10" applyFont="1" applyBorder="1">
      <alignment vertical="center"/>
    </xf>
    <xf numFmtId="0" fontId="2" fillId="0" borderId="36" xfId="10" applyFont="1" applyBorder="1">
      <alignment vertical="center"/>
    </xf>
    <xf numFmtId="0" fontId="2" fillId="0" borderId="38" xfId="10" applyFont="1" applyBorder="1">
      <alignment vertical="center"/>
    </xf>
    <xf numFmtId="178" fontId="2" fillId="0" borderId="33" xfId="10" applyNumberFormat="1" applyFont="1" applyBorder="1" applyAlignment="1">
      <alignment horizontal="right" vertical="center"/>
    </xf>
    <xf numFmtId="178" fontId="2" fillId="0" borderId="36" xfId="10" applyNumberFormat="1" applyFont="1" applyBorder="1" applyAlignment="1">
      <alignment horizontal="right" vertical="center"/>
    </xf>
    <xf numFmtId="178" fontId="2" fillId="0" borderId="38" xfId="10" applyNumberFormat="1" applyFont="1" applyBorder="1" applyAlignment="1">
      <alignment horizontal="right" vertical="center"/>
    </xf>
    <xf numFmtId="0" fontId="2" fillId="0" borderId="43" xfId="10" applyFont="1" applyBorder="1" applyAlignment="1">
      <alignment horizontal="center" vertical="center" shrinkToFit="1"/>
    </xf>
    <xf numFmtId="0" fontId="2" fillId="0" borderId="20" xfId="10" applyFont="1" applyBorder="1" applyAlignment="1">
      <alignment horizontal="center" vertical="center" shrinkToFit="1"/>
    </xf>
    <xf numFmtId="0" fontId="2" fillId="0" borderId="17" xfId="10" applyFont="1" applyBorder="1" applyAlignment="1">
      <alignment horizontal="center" vertical="center" shrinkToFit="1"/>
    </xf>
    <xf numFmtId="180" fontId="2" fillId="0" borderId="33" xfId="10" applyNumberFormat="1" applyFont="1" applyBorder="1" applyAlignment="1">
      <alignment horizontal="right" vertical="center" shrinkToFit="1"/>
    </xf>
    <xf numFmtId="180" fontId="2" fillId="0" borderId="36" xfId="10" applyNumberFormat="1" applyFont="1" applyBorder="1" applyAlignment="1">
      <alignment horizontal="right" vertical="center" shrinkToFit="1"/>
    </xf>
    <xf numFmtId="180" fontId="2" fillId="0" borderId="52" xfId="10" applyNumberFormat="1" applyFont="1" applyBorder="1" applyAlignment="1">
      <alignment horizontal="right" vertical="center" shrinkToFit="1"/>
    </xf>
    <xf numFmtId="0" fontId="11" fillId="0" borderId="9" xfId="2" applyFont="1" applyBorder="1" applyAlignment="1">
      <alignment horizontal="left" vertical="center"/>
    </xf>
    <xf numFmtId="0" fontId="11" fillId="0" borderId="20" xfId="2" applyFont="1" applyBorder="1" applyAlignment="1">
      <alignment horizontal="left" vertical="center"/>
    </xf>
    <xf numFmtId="0" fontId="11" fillId="0" borderId="60" xfId="2" applyFont="1" applyBorder="1" applyAlignment="1">
      <alignment horizontal="left" vertical="center"/>
    </xf>
    <xf numFmtId="178" fontId="2" fillId="0" borderId="9" xfId="10" applyNumberFormat="1" applyFont="1" applyBorder="1" applyAlignment="1">
      <alignment horizontal="right" vertical="center" shrinkToFit="1"/>
    </xf>
    <xf numFmtId="178" fontId="2" fillId="0" borderId="20" xfId="10" applyNumberFormat="1" applyFont="1" applyBorder="1" applyAlignment="1">
      <alignment horizontal="right" vertical="center" shrinkToFit="1"/>
    </xf>
    <xf numFmtId="178" fontId="2" fillId="0" borderId="60" xfId="10" applyNumberFormat="1" applyFont="1" applyBorder="1" applyAlignment="1">
      <alignment horizontal="right" vertical="center" shrinkToFit="1"/>
    </xf>
    <xf numFmtId="49" fontId="2" fillId="0" borderId="0" xfId="10" applyNumberFormat="1" applyFont="1" applyAlignment="1">
      <alignment horizontal="left" vertical="center"/>
    </xf>
    <xf numFmtId="0" fontId="2" fillId="0" borderId="12" xfId="10" applyFont="1" applyBorder="1" applyAlignment="1">
      <alignment horizontal="center" vertical="center" textRotation="255"/>
    </xf>
    <xf numFmtId="0" fontId="2" fillId="0" borderId="8" xfId="10" applyFont="1" applyBorder="1" applyAlignment="1">
      <alignment horizontal="center" vertical="center" textRotation="255"/>
    </xf>
    <xf numFmtId="0" fontId="2" fillId="0" borderId="9" xfId="10" applyFont="1" applyBorder="1" applyAlignment="1">
      <alignment horizontal="center" vertical="center" textRotation="255"/>
    </xf>
    <xf numFmtId="0" fontId="2" fillId="0" borderId="20" xfId="10" applyFont="1" applyBorder="1" applyAlignment="1">
      <alignment horizontal="center" vertical="center" textRotation="255"/>
    </xf>
    <xf numFmtId="0" fontId="2" fillId="0" borderId="17" xfId="10" applyFont="1" applyBorder="1" applyAlignment="1">
      <alignment horizontal="center" vertical="center" textRotation="255"/>
    </xf>
    <xf numFmtId="178" fontId="2" fillId="0" borderId="7" xfId="10" applyNumberFormat="1" applyFont="1" applyBorder="1" applyAlignment="1">
      <alignment horizontal="right" vertical="center" shrinkToFit="1"/>
    </xf>
    <xf numFmtId="178" fontId="2" fillId="0" borderId="19" xfId="10" applyNumberFormat="1" applyFont="1" applyBorder="1" applyAlignment="1">
      <alignment horizontal="right" vertical="center" shrinkToFit="1"/>
    </xf>
    <xf numFmtId="178" fontId="2" fillId="0" borderId="53" xfId="10" applyNumberFormat="1" applyFont="1" applyBorder="1" applyAlignment="1">
      <alignment horizontal="right" vertical="center" shrinkToFit="1"/>
    </xf>
    <xf numFmtId="0" fontId="2" fillId="0" borderId="32" xfId="10" applyFont="1" applyBorder="1">
      <alignment vertical="center"/>
    </xf>
    <xf numFmtId="0" fontId="2" fillId="0" borderId="35" xfId="10" applyFont="1" applyBorder="1">
      <alignment vertical="center"/>
    </xf>
    <xf numFmtId="0" fontId="2" fillId="0" borderId="37" xfId="10" applyFont="1" applyBorder="1">
      <alignment vertical="center"/>
    </xf>
    <xf numFmtId="178" fontId="2" fillId="0" borderId="32" xfId="10" applyNumberFormat="1" applyFont="1" applyBorder="1" applyAlignment="1">
      <alignment horizontal="right" vertical="center" shrinkToFit="1"/>
    </xf>
    <xf numFmtId="178" fontId="2" fillId="0" borderId="35" xfId="10" applyNumberFormat="1" applyFont="1" applyBorder="1" applyAlignment="1">
      <alignment horizontal="right" vertical="center" shrinkToFit="1"/>
    </xf>
    <xf numFmtId="178" fontId="2" fillId="0" borderId="37" xfId="10" applyNumberFormat="1" applyFont="1" applyBorder="1" applyAlignment="1">
      <alignment horizontal="right" vertical="center" shrinkToFit="1"/>
    </xf>
    <xf numFmtId="178" fontId="2" fillId="0" borderId="51" xfId="10" applyNumberFormat="1" applyFont="1" applyBorder="1" applyAlignment="1">
      <alignment horizontal="right" vertical="center" shrinkToFit="1"/>
    </xf>
    <xf numFmtId="0" fontId="11" fillId="0" borderId="8" xfId="2" applyFont="1" applyBorder="1" applyAlignment="1">
      <alignment horizontal="left" vertical="center"/>
    </xf>
    <xf numFmtId="0" fontId="11" fillId="0" borderId="0" xfId="2" applyFont="1" applyAlignment="1">
      <alignment horizontal="left" vertical="center"/>
    </xf>
    <xf numFmtId="0" fontId="11" fillId="0" borderId="58" xfId="2" applyFont="1" applyBorder="1" applyAlignment="1">
      <alignment horizontal="left" vertical="center"/>
    </xf>
    <xf numFmtId="178" fontId="2" fillId="0" borderId="8" xfId="10" applyNumberFormat="1" applyFont="1" applyBorder="1" applyAlignment="1">
      <alignment horizontal="right" vertical="center" shrinkToFit="1"/>
    </xf>
    <xf numFmtId="178" fontId="2" fillId="0" borderId="0" xfId="10" applyNumberFormat="1" applyFont="1" applyAlignment="1">
      <alignment horizontal="right" vertical="center" shrinkToFit="1"/>
    </xf>
    <xf numFmtId="178" fontId="2" fillId="0" borderId="58" xfId="10" applyNumberFormat="1" applyFont="1" applyBorder="1" applyAlignment="1">
      <alignment horizontal="right" vertical="center" shrinkToFit="1"/>
    </xf>
    <xf numFmtId="0" fontId="11" fillId="0" borderId="7" xfId="2" applyFont="1" applyBorder="1" applyAlignment="1">
      <alignment horizontal="left" vertical="center"/>
    </xf>
    <xf numFmtId="0" fontId="11" fillId="0" borderId="19" xfId="2" applyFont="1" applyBorder="1" applyAlignment="1">
      <alignment horizontal="left" vertical="center"/>
    </xf>
    <xf numFmtId="0" fontId="11" fillId="0" borderId="53" xfId="2" applyFont="1" applyBorder="1" applyAlignment="1">
      <alignment horizontal="left" vertical="center"/>
    </xf>
    <xf numFmtId="0" fontId="2" fillId="0" borderId="9" xfId="10" applyFont="1" applyBorder="1" applyAlignment="1">
      <alignment horizontal="left" vertical="center"/>
    </xf>
    <xf numFmtId="0" fontId="2" fillId="0" borderId="20" xfId="10" applyFont="1" applyBorder="1" applyAlignment="1">
      <alignment horizontal="left" vertical="center"/>
    </xf>
    <xf numFmtId="0" fontId="2" fillId="0" borderId="60" xfId="10" applyFont="1" applyBorder="1" applyAlignment="1">
      <alignment horizontal="left" vertical="center"/>
    </xf>
    <xf numFmtId="0" fontId="12" fillId="0" borderId="35" xfId="10" applyFont="1" applyBorder="1">
      <alignment vertical="center"/>
    </xf>
    <xf numFmtId="0" fontId="12" fillId="0" borderId="37" xfId="10" applyFont="1" applyBorder="1">
      <alignment vertical="center"/>
    </xf>
    <xf numFmtId="0" fontId="2" fillId="0" borderId="8" xfId="10" applyFont="1" applyBorder="1" applyAlignment="1">
      <alignment horizontal="left" vertical="center"/>
    </xf>
    <xf numFmtId="0" fontId="2" fillId="0" borderId="58" xfId="10" applyFont="1" applyBorder="1" applyAlignment="1">
      <alignment horizontal="left" vertical="center"/>
    </xf>
    <xf numFmtId="0" fontId="2" fillId="0" borderId="11" xfId="10" applyFont="1" applyBorder="1" applyAlignment="1">
      <alignment horizontal="center" vertical="center"/>
    </xf>
    <xf numFmtId="0" fontId="2" fillId="0" borderId="22" xfId="10" applyFont="1" applyBorder="1" applyAlignment="1">
      <alignment horizontal="center" vertical="center"/>
    </xf>
    <xf numFmtId="0" fontId="2" fillId="0" borderId="50" xfId="10" applyFont="1" applyBorder="1" applyAlignment="1">
      <alignment horizontal="center" vertical="center"/>
    </xf>
    <xf numFmtId="0" fontId="2" fillId="0" borderId="10" xfId="10" applyFont="1" applyBorder="1" applyAlignment="1">
      <alignment horizontal="center" vertical="center"/>
    </xf>
    <xf numFmtId="0" fontId="2" fillId="0" borderId="29" xfId="10" applyFont="1" applyBorder="1" applyAlignment="1">
      <alignment horizontal="center" vertical="center"/>
    </xf>
    <xf numFmtId="178" fontId="2" fillId="0" borderId="29" xfId="10" applyNumberFormat="1" applyFont="1" applyBorder="1" applyAlignment="1">
      <alignment horizontal="right" vertical="center" shrinkToFit="1"/>
    </xf>
    <xf numFmtId="178" fontId="2" fillId="0" borderId="44" xfId="10" applyNumberFormat="1" applyFont="1" applyBorder="1" applyAlignment="1">
      <alignment horizontal="right" vertical="center" shrinkToFit="1"/>
    </xf>
    <xf numFmtId="178" fontId="2" fillId="0" borderId="55" xfId="10" applyNumberFormat="1" applyFont="1" applyBorder="1" applyAlignment="1">
      <alignment horizontal="right" vertical="center" shrinkToFit="1"/>
    </xf>
    <xf numFmtId="180" fontId="2" fillId="0" borderId="20" xfId="10" applyNumberFormat="1" applyFont="1" applyBorder="1" applyAlignment="1">
      <alignment horizontal="right" vertical="center"/>
    </xf>
    <xf numFmtId="180" fontId="2" fillId="0" borderId="60" xfId="10" applyNumberFormat="1" applyFont="1" applyBorder="1" applyAlignment="1">
      <alignment horizontal="right" vertical="center"/>
    </xf>
    <xf numFmtId="0" fontId="2" fillId="0" borderId="61" xfId="10" applyFont="1" applyBorder="1">
      <alignment vertical="center"/>
    </xf>
    <xf numFmtId="0" fontId="2" fillId="0" borderId="62" xfId="10" applyFont="1" applyBorder="1" applyAlignment="1">
      <alignment horizontal="center" vertical="center"/>
    </xf>
    <xf numFmtId="0" fontId="2" fillId="0" borderId="52" xfId="10" applyFont="1" applyBorder="1" applyAlignment="1">
      <alignment horizontal="center" vertical="center"/>
    </xf>
    <xf numFmtId="0" fontId="2" fillId="0" borderId="63" xfId="10" applyFont="1" applyBorder="1" applyAlignment="1">
      <alignment horizontal="center" vertical="center"/>
    </xf>
    <xf numFmtId="178" fontId="2" fillId="0" borderId="19" xfId="10" applyNumberFormat="1" applyFont="1" applyBorder="1" applyAlignment="1">
      <alignment horizontal="right" vertical="center"/>
    </xf>
    <xf numFmtId="178" fontId="2" fillId="0" borderId="53" xfId="10" applyNumberFormat="1" applyFont="1" applyBorder="1" applyAlignment="1">
      <alignment horizontal="right" vertical="center"/>
    </xf>
    <xf numFmtId="0" fontId="2" fillId="0" borderId="57" xfId="10" applyFont="1" applyBorder="1">
      <alignment vertical="center"/>
    </xf>
    <xf numFmtId="0" fontId="2" fillId="0" borderId="32" xfId="10" applyFont="1" applyBorder="1" applyAlignment="1">
      <alignment horizontal="center" vertical="center"/>
    </xf>
    <xf numFmtId="0" fontId="2" fillId="0" borderId="35" xfId="10" applyFont="1" applyBorder="1" applyAlignment="1">
      <alignment horizontal="center" vertical="center"/>
    </xf>
    <xf numFmtId="177" fontId="2" fillId="0" borderId="29" xfId="10" applyNumberFormat="1" applyFont="1" applyBorder="1" applyAlignment="1">
      <alignment horizontal="right" vertical="center" shrinkToFit="1"/>
    </xf>
    <xf numFmtId="177" fontId="2" fillId="0" borderId="44" xfId="10" applyNumberFormat="1" applyFont="1" applyBorder="1" applyAlignment="1">
      <alignment horizontal="right" vertical="center" shrinkToFit="1"/>
    </xf>
    <xf numFmtId="177" fontId="2" fillId="0" borderId="55" xfId="10" applyNumberFormat="1" applyFont="1" applyBorder="1" applyAlignment="1">
      <alignment horizontal="right" vertical="center" shrinkToFit="1"/>
    </xf>
    <xf numFmtId="180" fontId="2" fillId="0" borderId="38" xfId="10" applyNumberFormat="1" applyFont="1" applyBorder="1" applyAlignment="1">
      <alignment horizontal="right" vertical="center" shrinkToFit="1"/>
    </xf>
    <xf numFmtId="0" fontId="11" fillId="0" borderId="33" xfId="11" applyFont="1" applyBorder="1" applyAlignment="1">
      <alignment horizontal="center" vertical="center" shrinkToFit="1"/>
    </xf>
    <xf numFmtId="0" fontId="11" fillId="0" borderId="36" xfId="11" applyFont="1" applyBorder="1" applyAlignment="1">
      <alignment horizontal="center" vertical="center" shrinkToFit="1"/>
    </xf>
    <xf numFmtId="0" fontId="11" fillId="0" borderId="38" xfId="11" applyFont="1" applyBorder="1" applyAlignment="1">
      <alignment horizontal="center" vertical="center" shrinkToFit="1"/>
    </xf>
    <xf numFmtId="179" fontId="11" fillId="0" borderId="30" xfId="10" applyNumberFormat="1" applyFont="1" applyBorder="1" applyAlignment="1">
      <alignment horizontal="right" vertical="center" shrinkToFit="1"/>
    </xf>
    <xf numFmtId="179" fontId="11" fillId="0" borderId="23" xfId="10" applyNumberFormat="1" applyFont="1" applyBorder="1" applyAlignment="1">
      <alignment horizontal="right" vertical="center" shrinkToFit="1"/>
    </xf>
    <xf numFmtId="179" fontId="11" fillId="0" borderId="54" xfId="10" applyNumberFormat="1" applyFont="1" applyBorder="1" applyAlignment="1">
      <alignment horizontal="right" vertical="center" shrinkToFit="1"/>
    </xf>
    <xf numFmtId="0" fontId="11" fillId="0" borderId="30" xfId="10" applyFont="1" applyBorder="1">
      <alignment vertical="center"/>
    </xf>
    <xf numFmtId="0" fontId="11" fillId="0" borderId="23" xfId="10" applyFont="1" applyBorder="1">
      <alignment vertical="center"/>
    </xf>
    <xf numFmtId="0" fontId="11" fillId="0" borderId="16" xfId="10" applyFont="1" applyBorder="1">
      <alignment vertical="center"/>
    </xf>
    <xf numFmtId="180" fontId="2" fillId="0" borderId="32" xfId="10" applyNumberFormat="1" applyFont="1" applyBorder="1" applyAlignment="1">
      <alignment horizontal="right" vertical="center" shrinkToFit="1"/>
    </xf>
    <xf numFmtId="180" fontId="2" fillId="0" borderId="35" xfId="10" applyNumberFormat="1" applyFont="1" applyBorder="1" applyAlignment="1">
      <alignment horizontal="right" vertical="center" shrinkToFit="1"/>
    </xf>
    <xf numFmtId="180" fontId="2" fillId="0" borderId="37" xfId="10" applyNumberFormat="1" applyFont="1" applyBorder="1" applyAlignment="1">
      <alignment horizontal="right" vertical="center" shrinkToFit="1"/>
    </xf>
    <xf numFmtId="180" fontId="2" fillId="0" borderId="51" xfId="10" applyNumberFormat="1" applyFont="1" applyBorder="1" applyAlignment="1">
      <alignment horizontal="right" vertical="center" shrinkToFit="1"/>
    </xf>
    <xf numFmtId="180" fontId="2" fillId="0" borderId="9" xfId="10" applyNumberFormat="1" applyFont="1" applyBorder="1" applyAlignment="1">
      <alignment horizontal="right" vertical="center" shrinkToFit="1"/>
    </xf>
    <xf numFmtId="180" fontId="2" fillId="0" borderId="20" xfId="10" applyNumberFormat="1" applyFont="1" applyBorder="1" applyAlignment="1">
      <alignment horizontal="right" vertical="center" shrinkToFit="1"/>
    </xf>
    <xf numFmtId="180" fontId="2" fillId="0" borderId="60" xfId="10" applyNumberFormat="1" applyFont="1" applyBorder="1" applyAlignment="1">
      <alignment horizontal="right" vertical="center" shrinkToFit="1"/>
    </xf>
    <xf numFmtId="0" fontId="11" fillId="0" borderId="30" xfId="11" applyFont="1" applyBorder="1" applyAlignment="1">
      <alignment horizontal="center" vertical="center" shrinkToFit="1"/>
    </xf>
    <xf numFmtId="0" fontId="11" fillId="0" borderId="23" xfId="11" applyFont="1" applyBorder="1" applyAlignment="1">
      <alignment horizontal="center" vertical="center" shrinkToFit="1"/>
    </xf>
    <xf numFmtId="0" fontId="11" fillId="0" borderId="16" xfId="11" applyFont="1" applyBorder="1" applyAlignment="1">
      <alignment horizontal="center" vertical="center" shrinkToFit="1"/>
    </xf>
    <xf numFmtId="178" fontId="11" fillId="0" borderId="32" xfId="10" applyNumberFormat="1" applyFont="1" applyBorder="1" applyAlignment="1">
      <alignment horizontal="right" vertical="center" shrinkToFit="1"/>
    </xf>
    <xf numFmtId="178" fontId="11" fillId="0" borderId="35" xfId="10" applyNumberFormat="1" applyFont="1" applyBorder="1" applyAlignment="1">
      <alignment horizontal="right" vertical="center" shrinkToFit="1"/>
    </xf>
    <xf numFmtId="178" fontId="11" fillId="0" borderId="51" xfId="10" applyNumberFormat="1" applyFont="1" applyBorder="1" applyAlignment="1">
      <alignment horizontal="right" vertical="center" shrinkToFit="1"/>
    </xf>
    <xf numFmtId="0" fontId="2" fillId="0" borderId="7" xfId="10" applyFont="1" applyBorder="1" applyAlignment="1">
      <alignment horizontal="left" vertical="center"/>
    </xf>
    <xf numFmtId="0" fontId="2" fillId="0" borderId="19" xfId="10" applyFont="1" applyBorder="1" applyAlignment="1">
      <alignment horizontal="left" vertical="center"/>
    </xf>
    <xf numFmtId="0" fontId="2" fillId="0" borderId="53" xfId="10" applyFont="1" applyBorder="1" applyAlignment="1">
      <alignment horizontal="left" vertical="center"/>
    </xf>
    <xf numFmtId="0" fontId="11" fillId="0" borderId="35" xfId="10" applyFont="1" applyBorder="1">
      <alignment vertical="center"/>
    </xf>
    <xf numFmtId="0" fontId="11" fillId="0" borderId="37" xfId="10" applyFont="1" applyBorder="1">
      <alignment vertical="center"/>
    </xf>
    <xf numFmtId="177" fontId="2" fillId="0" borderId="8" xfId="10" applyNumberFormat="1" applyFont="1" applyBorder="1" applyAlignment="1">
      <alignment horizontal="right" vertical="center" shrinkToFit="1"/>
    </xf>
    <xf numFmtId="177" fontId="2" fillId="0" borderId="0" xfId="10" applyNumberFormat="1" applyFont="1" applyAlignment="1">
      <alignment horizontal="right" vertical="center" shrinkToFit="1"/>
    </xf>
    <xf numFmtId="177" fontId="2" fillId="0" borderId="58" xfId="10" applyNumberFormat="1" applyFont="1" applyBorder="1" applyAlignment="1">
      <alignment horizontal="right" vertical="center" shrinkToFit="1"/>
    </xf>
    <xf numFmtId="0" fontId="11" fillId="0" borderId="40" xfId="10" applyFont="1" applyBorder="1">
      <alignment vertical="center"/>
    </xf>
    <xf numFmtId="0" fontId="11" fillId="0" borderId="22" xfId="10" applyFont="1" applyBorder="1">
      <alignment vertical="center"/>
    </xf>
    <xf numFmtId="0" fontId="11" fillId="0" borderId="41" xfId="10" applyFont="1" applyBorder="1">
      <alignment vertical="center"/>
    </xf>
    <xf numFmtId="178" fontId="11" fillId="0" borderId="40" xfId="10" applyNumberFormat="1" applyFont="1" applyBorder="1" applyAlignment="1">
      <alignment horizontal="right" vertical="center" shrinkToFit="1"/>
    </xf>
    <xf numFmtId="178" fontId="11" fillId="0" borderId="19" xfId="10" applyNumberFormat="1" applyFont="1" applyBorder="1" applyAlignment="1">
      <alignment horizontal="right" vertical="center" shrinkToFit="1"/>
    </xf>
    <xf numFmtId="178" fontId="11" fillId="0" borderId="53" xfId="10" applyNumberFormat="1" applyFont="1" applyBorder="1" applyAlignment="1">
      <alignment horizontal="right" vertical="center" shrinkToFit="1"/>
    </xf>
    <xf numFmtId="0" fontId="2" fillId="0" borderId="57" xfId="10" applyFont="1" applyBorder="1" applyAlignment="1">
      <alignment horizontal="center" vertical="center"/>
    </xf>
    <xf numFmtId="0" fontId="2" fillId="0" borderId="37" xfId="10" applyFont="1" applyBorder="1" applyAlignment="1">
      <alignment horizontal="center" vertical="center"/>
    </xf>
    <xf numFmtId="0" fontId="2" fillId="0" borderId="32" xfId="10" applyFont="1" applyBorder="1" applyAlignment="1">
      <alignment horizontal="center" vertical="center" shrinkToFit="1"/>
    </xf>
    <xf numFmtId="0" fontId="2" fillId="0" borderId="35" xfId="10" applyFont="1" applyBorder="1" applyAlignment="1">
      <alignment horizontal="center" vertical="center" shrinkToFit="1"/>
    </xf>
    <xf numFmtId="0" fontId="2" fillId="0" borderId="37" xfId="10" applyFont="1" applyBorder="1" applyAlignment="1">
      <alignment horizontal="center" vertical="center" shrinkToFit="1"/>
    </xf>
    <xf numFmtId="0" fontId="2" fillId="0" borderId="51" xfId="10" applyFont="1" applyBorder="1" applyAlignment="1">
      <alignment horizontal="center" vertical="center" shrinkToFit="1"/>
    </xf>
    <xf numFmtId="179" fontId="2" fillId="0" borderId="33" xfId="10" applyNumberFormat="1" applyFont="1" applyBorder="1" applyAlignment="1">
      <alignment horizontal="right" vertical="center" shrinkToFit="1"/>
    </xf>
    <xf numFmtId="179" fontId="2" fillId="0" borderId="36" xfId="10" applyNumberFormat="1" applyFont="1" applyBorder="1" applyAlignment="1">
      <alignment horizontal="right" vertical="center" shrinkToFit="1"/>
    </xf>
    <xf numFmtId="179" fontId="2" fillId="0" borderId="52" xfId="10" applyNumberFormat="1" applyFont="1" applyBorder="1" applyAlignment="1">
      <alignment horizontal="right" vertical="center" shrinkToFit="1"/>
    </xf>
    <xf numFmtId="0" fontId="2" fillId="0" borderId="39" xfId="10" applyFont="1" applyBorder="1">
      <alignment vertical="center"/>
    </xf>
    <xf numFmtId="0" fontId="2" fillId="0" borderId="22" xfId="10" applyFont="1" applyBorder="1">
      <alignment vertical="center"/>
    </xf>
    <xf numFmtId="0" fontId="2" fillId="0" borderId="41" xfId="10" applyFont="1" applyBorder="1">
      <alignment vertical="center"/>
    </xf>
    <xf numFmtId="178" fontId="2" fillId="0" borderId="39" xfId="10" applyNumberFormat="1" applyFont="1" applyBorder="1" applyAlignment="1">
      <alignment horizontal="right" vertical="center" shrinkToFit="1"/>
    </xf>
    <xf numFmtId="178" fontId="2" fillId="0" borderId="22" xfId="10" applyNumberFormat="1" applyFont="1" applyBorder="1" applyAlignment="1">
      <alignment horizontal="right" vertical="center" shrinkToFit="1"/>
    </xf>
    <xf numFmtId="178" fontId="2" fillId="0" borderId="50" xfId="10" applyNumberFormat="1" applyFont="1" applyBorder="1" applyAlignment="1">
      <alignment horizontal="right" vertical="center" shrinkToFit="1"/>
    </xf>
    <xf numFmtId="181" fontId="2" fillId="0" borderId="8" xfId="10" applyNumberFormat="1" applyFont="1" applyBorder="1" applyAlignment="1">
      <alignment horizontal="right" vertical="center" shrinkToFit="1"/>
    </xf>
    <xf numFmtId="181" fontId="2" fillId="0" borderId="0" xfId="10" applyNumberFormat="1" applyFont="1" applyAlignment="1">
      <alignment horizontal="right" vertical="center" shrinkToFit="1"/>
    </xf>
    <xf numFmtId="181" fontId="2" fillId="0" borderId="58" xfId="10" applyNumberFormat="1" applyFont="1" applyBorder="1" applyAlignment="1">
      <alignment horizontal="right" vertical="center" shrinkToFit="1"/>
    </xf>
    <xf numFmtId="49" fontId="7" fillId="0" borderId="0" xfId="10" applyNumberFormat="1" applyFont="1" applyAlignment="1">
      <alignment horizontal="center" vertical="center"/>
    </xf>
    <xf numFmtId="0" fontId="2" fillId="0" borderId="64" xfId="10" applyFont="1" applyBorder="1" applyAlignment="1">
      <alignment horizontal="center" vertical="center"/>
    </xf>
    <xf numFmtId="180" fontId="2" fillId="0" borderId="7" xfId="10" applyNumberFormat="1" applyFont="1" applyBorder="1" applyAlignment="1">
      <alignment horizontal="right" vertical="center" shrinkToFit="1"/>
    </xf>
    <xf numFmtId="180" fontId="2" fillId="0" borderId="19" xfId="10" applyNumberFormat="1" applyFont="1" applyBorder="1" applyAlignment="1">
      <alignment horizontal="right" vertical="center" shrinkToFit="1"/>
    </xf>
    <xf numFmtId="180" fontId="2" fillId="0" borderId="53" xfId="10" applyNumberFormat="1" applyFont="1" applyBorder="1" applyAlignment="1">
      <alignment horizontal="right" vertical="center" shrinkToFit="1"/>
    </xf>
    <xf numFmtId="0" fontId="2" fillId="0" borderId="31" xfId="5" applyFont="1" applyBorder="1">
      <alignment vertical="center"/>
    </xf>
    <xf numFmtId="0" fontId="2" fillId="0" borderId="34" xfId="5" applyFont="1" applyBorder="1">
      <alignment vertical="center"/>
    </xf>
    <xf numFmtId="0" fontId="2" fillId="0" borderId="15" xfId="5" applyFont="1" applyBorder="1">
      <alignment vertical="center"/>
    </xf>
    <xf numFmtId="178" fontId="2" fillId="0" borderId="31" xfId="5" applyNumberFormat="1" applyFont="1" applyBorder="1" applyAlignment="1">
      <alignment horizontal="right" vertical="center" shrinkToFit="1"/>
    </xf>
    <xf numFmtId="0" fontId="3" fillId="0" borderId="34" xfId="5" applyBorder="1" applyAlignment="1">
      <alignment horizontal="right" vertical="center" shrinkToFit="1"/>
    </xf>
    <xf numFmtId="0" fontId="3" fillId="0" borderId="67" xfId="5" applyBorder="1" applyAlignment="1">
      <alignment horizontal="right" vertical="center" shrinkToFit="1"/>
    </xf>
    <xf numFmtId="180" fontId="2" fillId="0" borderId="73" xfId="5" applyNumberFormat="1" applyFont="1" applyBorder="1" applyAlignment="1">
      <alignment horizontal="right" vertical="center" shrinkToFit="1"/>
    </xf>
    <xf numFmtId="180" fontId="3" fillId="0" borderId="34" xfId="5" applyNumberFormat="1" applyBorder="1" applyAlignment="1">
      <alignment horizontal="right" vertical="center" shrinkToFit="1"/>
    </xf>
    <xf numFmtId="180" fontId="3" fillId="0" borderId="67" xfId="5" applyNumberFormat="1" applyBorder="1" applyAlignment="1">
      <alignment horizontal="right" vertical="center" shrinkToFit="1"/>
    </xf>
    <xf numFmtId="178" fontId="2" fillId="0" borderId="73" xfId="5" applyNumberFormat="1" applyFont="1" applyBorder="1" applyAlignment="1">
      <alignment horizontal="right" vertical="center" shrinkToFit="1"/>
    </xf>
    <xf numFmtId="178" fontId="2" fillId="2" borderId="73" xfId="5" applyNumberFormat="1" applyFont="1" applyFill="1" applyBorder="1" applyAlignment="1">
      <alignment horizontal="right" vertical="center" shrinkToFit="1"/>
    </xf>
    <xf numFmtId="178" fontId="2" fillId="2" borderId="34" xfId="5" applyNumberFormat="1" applyFont="1" applyFill="1" applyBorder="1" applyAlignment="1">
      <alignment horizontal="right" vertical="center" shrinkToFit="1"/>
    </xf>
    <xf numFmtId="178" fontId="2" fillId="2" borderId="67" xfId="5" applyNumberFormat="1" applyFont="1" applyFill="1" applyBorder="1" applyAlignment="1">
      <alignment horizontal="right" vertical="center" shrinkToFit="1"/>
    </xf>
    <xf numFmtId="0" fontId="2" fillId="2" borderId="73" xfId="5" applyFont="1" applyFill="1" applyBorder="1" applyAlignment="1">
      <alignment horizontal="right" vertical="center" shrinkToFit="1"/>
    </xf>
    <xf numFmtId="0" fontId="2" fillId="2" borderId="34" xfId="5" applyFont="1" applyFill="1" applyBorder="1" applyAlignment="1">
      <alignment horizontal="right" vertical="center" shrinkToFit="1"/>
    </xf>
    <xf numFmtId="0" fontId="2" fillId="2" borderId="15" xfId="5" applyFont="1" applyFill="1" applyBorder="1" applyAlignment="1">
      <alignment horizontal="right" vertical="center" shrinkToFit="1"/>
    </xf>
    <xf numFmtId="0" fontId="2" fillId="0" borderId="42" xfId="5" applyFont="1" applyBorder="1" applyAlignment="1">
      <alignment horizontal="center" vertical="center" wrapText="1"/>
    </xf>
    <xf numFmtId="0" fontId="2" fillId="0" borderId="23" xfId="5" applyFont="1" applyBorder="1" applyAlignment="1">
      <alignment vertical="center" textRotation="255"/>
    </xf>
    <xf numFmtId="0" fontId="2" fillId="0" borderId="0" xfId="5" applyFont="1" applyAlignment="1">
      <alignment vertical="center" textRotation="255"/>
    </xf>
    <xf numFmtId="0" fontId="2" fillId="0" borderId="34" xfId="5" applyFont="1" applyBorder="1" applyAlignment="1">
      <alignment vertical="center" textRotation="255"/>
    </xf>
    <xf numFmtId="0" fontId="2" fillId="0" borderId="42" xfId="5" applyFont="1" applyBorder="1">
      <alignment vertical="center"/>
    </xf>
    <xf numFmtId="0" fontId="2" fillId="0" borderId="14" xfId="5" applyFont="1" applyBorder="1">
      <alignment vertical="center"/>
    </xf>
    <xf numFmtId="178" fontId="2" fillId="0" borderId="42" xfId="5" applyNumberFormat="1" applyFont="1" applyBorder="1" applyAlignment="1">
      <alignment horizontal="right" vertical="center" shrinkToFit="1"/>
    </xf>
    <xf numFmtId="0" fontId="3" fillId="0" borderId="0" xfId="5" applyAlignment="1">
      <alignment horizontal="right" vertical="center" shrinkToFit="1"/>
    </xf>
    <xf numFmtId="0" fontId="3" fillId="0" borderId="66" xfId="5" applyBorder="1" applyAlignment="1">
      <alignment horizontal="right" vertical="center" shrinkToFit="1"/>
    </xf>
    <xf numFmtId="180" fontId="2" fillId="0" borderId="70" xfId="5" applyNumberFormat="1" applyFont="1" applyBorder="1" applyAlignment="1">
      <alignment horizontal="right" vertical="center" shrinkToFit="1"/>
    </xf>
    <xf numFmtId="180" fontId="3" fillId="0" borderId="0" xfId="5" applyNumberFormat="1" applyAlignment="1">
      <alignment horizontal="right" vertical="center" shrinkToFit="1"/>
    </xf>
    <xf numFmtId="180" fontId="3" fillId="0" borderId="66" xfId="5" applyNumberFormat="1" applyBorder="1" applyAlignment="1">
      <alignment horizontal="right" vertical="center" shrinkToFit="1"/>
    </xf>
    <xf numFmtId="178" fontId="2" fillId="0" borderId="70" xfId="5" applyNumberFormat="1" applyFont="1" applyBorder="1" applyAlignment="1">
      <alignment horizontal="right" vertical="center" shrinkToFit="1"/>
    </xf>
    <xf numFmtId="178" fontId="2" fillId="2" borderId="70" xfId="5" applyNumberFormat="1" applyFont="1" applyFill="1" applyBorder="1" applyAlignment="1">
      <alignment horizontal="right" vertical="center" shrinkToFit="1"/>
    </xf>
    <xf numFmtId="178" fontId="2" fillId="2" borderId="0" xfId="5" applyNumberFormat="1" applyFont="1" applyFill="1" applyAlignment="1">
      <alignment horizontal="right" vertical="center" shrinkToFit="1"/>
    </xf>
    <xf numFmtId="178" fontId="2" fillId="2" borderId="66" xfId="5" applyNumberFormat="1" applyFont="1" applyFill="1" applyBorder="1" applyAlignment="1">
      <alignment horizontal="right" vertical="center" shrinkToFit="1"/>
    </xf>
    <xf numFmtId="0" fontId="2" fillId="2" borderId="70" xfId="5" applyFont="1" applyFill="1" applyBorder="1" applyAlignment="1">
      <alignment horizontal="right" vertical="center" shrinkToFit="1"/>
    </xf>
    <xf numFmtId="0" fontId="2" fillId="2" borderId="0" xfId="5" applyFont="1" applyFill="1" applyAlignment="1">
      <alignment horizontal="right" vertical="center" shrinkToFit="1"/>
    </xf>
    <xf numFmtId="0" fontId="2" fillId="2" borderId="14" xfId="5" applyFont="1" applyFill="1" applyBorder="1" applyAlignment="1">
      <alignment horizontal="right" vertical="center" shrinkToFit="1"/>
    </xf>
    <xf numFmtId="178" fontId="2" fillId="0" borderId="66" xfId="5" applyNumberFormat="1" applyFont="1" applyBorder="1" applyAlignment="1">
      <alignment horizontal="right" vertical="center" shrinkToFit="1"/>
    </xf>
    <xf numFmtId="180" fontId="2" fillId="0" borderId="66" xfId="5" applyNumberFormat="1" applyFont="1" applyBorder="1" applyAlignment="1">
      <alignment horizontal="right" vertical="center" shrinkToFit="1"/>
    </xf>
    <xf numFmtId="0" fontId="11" fillId="0" borderId="0" xfId="5" applyFont="1">
      <alignment vertical="center"/>
    </xf>
    <xf numFmtId="0" fontId="11" fillId="0" borderId="14" xfId="5" applyFont="1" applyBorder="1">
      <alignment vertical="center"/>
    </xf>
    <xf numFmtId="0" fontId="2" fillId="0" borderId="31" xfId="5" applyFont="1" applyBorder="1" applyAlignment="1">
      <alignment horizontal="left" vertical="center"/>
    </xf>
    <xf numFmtId="0" fontId="2" fillId="0" borderId="34" xfId="5" applyFont="1" applyBorder="1" applyAlignment="1">
      <alignment horizontal="left" vertical="center"/>
    </xf>
    <xf numFmtId="0" fontId="2" fillId="0" borderId="15" xfId="5" applyFont="1" applyBorder="1" applyAlignment="1">
      <alignment horizontal="left" vertical="center"/>
    </xf>
    <xf numFmtId="178" fontId="2" fillId="0" borderId="34" xfId="5" applyNumberFormat="1" applyFont="1" applyBorder="1" applyAlignment="1">
      <alignment horizontal="right" vertical="center" shrinkToFit="1"/>
    </xf>
    <xf numFmtId="0" fontId="3" fillId="0" borderId="15" xfId="5" applyBorder="1" applyAlignment="1">
      <alignment horizontal="right" vertical="center" shrinkToFit="1"/>
    </xf>
    <xf numFmtId="178" fontId="2" fillId="0" borderId="15" xfId="5" applyNumberFormat="1" applyFont="1" applyBorder="1" applyAlignment="1">
      <alignment horizontal="right" vertical="center" shrinkToFit="1"/>
    </xf>
    <xf numFmtId="178" fontId="2" fillId="0" borderId="67" xfId="5" applyNumberFormat="1" applyFont="1" applyBorder="1" applyAlignment="1">
      <alignment horizontal="right" vertical="center" shrinkToFit="1"/>
    </xf>
    <xf numFmtId="180" fontId="2" fillId="0" borderId="71" xfId="5" applyNumberFormat="1" applyFont="1" applyBorder="1" applyAlignment="1">
      <alignment horizontal="right" vertical="center" shrinkToFit="1"/>
    </xf>
    <xf numFmtId="178" fontId="2" fillId="0" borderId="71" xfId="5" applyNumberFormat="1" applyFont="1" applyBorder="1" applyAlignment="1">
      <alignment horizontal="right" vertical="center" shrinkToFit="1"/>
    </xf>
    <xf numFmtId="180" fontId="2" fillId="0" borderId="34" xfId="5" applyNumberFormat="1" applyFont="1" applyBorder="1" applyAlignment="1">
      <alignment horizontal="right" vertical="center" shrinkToFit="1"/>
    </xf>
    <xf numFmtId="180" fontId="2" fillId="0" borderId="15" xfId="5" applyNumberFormat="1" applyFont="1" applyBorder="1" applyAlignment="1">
      <alignment horizontal="right" vertical="center" shrinkToFit="1"/>
    </xf>
    <xf numFmtId="0" fontId="2" fillId="0" borderId="42" xfId="5" applyFont="1" applyBorder="1" applyAlignment="1">
      <alignment horizontal="left" vertical="center"/>
    </xf>
    <xf numFmtId="0" fontId="2" fillId="0" borderId="14" xfId="5" applyFont="1" applyBorder="1" applyAlignment="1">
      <alignment horizontal="left" vertical="center"/>
    </xf>
    <xf numFmtId="0" fontId="3" fillId="0" borderId="14" xfId="5" applyBorder="1" applyAlignment="1">
      <alignment horizontal="right" vertical="center" shrinkToFit="1"/>
    </xf>
    <xf numFmtId="178" fontId="2" fillId="0" borderId="14" xfId="5" applyNumberFormat="1" applyFont="1" applyBorder="1" applyAlignment="1">
      <alignment horizontal="right" vertical="center" shrinkToFit="1"/>
    </xf>
    <xf numFmtId="180" fontId="3" fillId="0" borderId="14" xfId="5" applyNumberFormat="1" applyBorder="1" applyAlignment="1">
      <alignment horizontal="right" vertical="center" shrinkToFit="1"/>
    </xf>
    <xf numFmtId="180" fontId="2" fillId="0" borderId="69" xfId="5" applyNumberFormat="1" applyFont="1" applyBorder="1" applyAlignment="1">
      <alignment horizontal="right" vertical="center" shrinkToFit="1"/>
    </xf>
    <xf numFmtId="178" fontId="2" fillId="0" borderId="69" xfId="5" applyNumberFormat="1" applyFont="1" applyBorder="1" applyAlignment="1">
      <alignment horizontal="right" vertical="center" shrinkToFit="1"/>
    </xf>
    <xf numFmtId="180" fontId="2" fillId="0" borderId="14" xfId="5" applyNumberFormat="1" applyFont="1" applyBorder="1" applyAlignment="1">
      <alignment horizontal="right" vertical="center" shrinkToFit="1"/>
    </xf>
    <xf numFmtId="0" fontId="2" fillId="0" borderId="30" xfId="5" applyFont="1" applyBorder="1" applyAlignment="1">
      <alignment horizontal="left" vertical="center"/>
    </xf>
    <xf numFmtId="0" fontId="2" fillId="0" borderId="23" xfId="5" applyFont="1" applyBorder="1" applyAlignment="1">
      <alignment horizontal="left" vertical="center"/>
    </xf>
    <xf numFmtId="0" fontId="2" fillId="0" borderId="16" xfId="5" applyFont="1" applyBorder="1" applyAlignment="1">
      <alignment horizontal="left" vertical="center"/>
    </xf>
    <xf numFmtId="178" fontId="2" fillId="0" borderId="30" xfId="5" applyNumberFormat="1" applyFont="1" applyBorder="1" applyAlignment="1">
      <alignment horizontal="right" vertical="center" shrinkToFit="1"/>
    </xf>
    <xf numFmtId="178" fontId="2" fillId="0" borderId="23" xfId="5" applyNumberFormat="1" applyFont="1" applyBorder="1" applyAlignment="1">
      <alignment horizontal="right" vertical="center" shrinkToFit="1"/>
    </xf>
    <xf numFmtId="178" fontId="2" fillId="0" borderId="16" xfId="5" applyNumberFormat="1" applyFont="1" applyBorder="1" applyAlignment="1">
      <alignment horizontal="right" vertical="center" shrinkToFit="1"/>
    </xf>
    <xf numFmtId="0" fontId="2" fillId="0" borderId="30" xfId="5" applyFont="1" applyBorder="1">
      <alignment vertical="center"/>
    </xf>
    <xf numFmtId="0" fontId="2" fillId="0" borderId="23" xfId="5" applyFont="1" applyBorder="1">
      <alignment vertical="center"/>
    </xf>
    <xf numFmtId="0" fontId="2" fillId="0" borderId="16" xfId="5" applyFont="1" applyBorder="1">
      <alignment vertical="center"/>
    </xf>
    <xf numFmtId="180" fontId="2" fillId="0" borderId="31" xfId="5" applyNumberFormat="1" applyFont="1" applyBorder="1" applyAlignment="1">
      <alignment horizontal="right" vertical="center" shrinkToFit="1"/>
    </xf>
    <xf numFmtId="180" fontId="2" fillId="0" borderId="23" xfId="5" applyNumberFormat="1" applyFont="1" applyBorder="1" applyAlignment="1">
      <alignment horizontal="right" vertical="center" shrinkToFit="1"/>
    </xf>
    <xf numFmtId="0" fontId="3" fillId="0" borderId="23" xfId="5" applyBorder="1" applyAlignment="1">
      <alignment horizontal="right" vertical="center" shrinkToFit="1"/>
    </xf>
    <xf numFmtId="0" fontId="3" fillId="0" borderId="16" xfId="5" applyBorder="1" applyAlignment="1">
      <alignment horizontal="right" vertical="center" shrinkToFit="1"/>
    </xf>
    <xf numFmtId="180" fontId="2" fillId="0" borderId="42" xfId="5" applyNumberFormat="1" applyFont="1" applyBorder="1" applyAlignment="1">
      <alignment horizontal="right" vertical="center" shrinkToFit="1"/>
    </xf>
    <xf numFmtId="0" fontId="10" fillId="0" borderId="42" xfId="5" applyFont="1" applyBorder="1">
      <alignment vertical="center"/>
    </xf>
    <xf numFmtId="0" fontId="10" fillId="0" borderId="0" xfId="5" applyFont="1">
      <alignment vertical="center"/>
    </xf>
    <xf numFmtId="0" fontId="10" fillId="0" borderId="14" xfId="5" applyFont="1" applyBorder="1">
      <alignment vertical="center"/>
    </xf>
    <xf numFmtId="180" fontId="2" fillId="0" borderId="30" xfId="5" applyNumberFormat="1" applyFont="1" applyBorder="1" applyAlignment="1">
      <alignment horizontal="right" vertical="center" shrinkToFit="1"/>
    </xf>
    <xf numFmtId="0" fontId="3" fillId="0" borderId="35" xfId="5" applyBorder="1" applyAlignment="1">
      <alignment horizontal="center" vertical="center"/>
    </xf>
    <xf numFmtId="0" fontId="3" fillId="0" borderId="37" xfId="5" applyBorder="1" applyAlignment="1">
      <alignment horizontal="center" vertical="center"/>
    </xf>
    <xf numFmtId="178" fontId="2" fillId="0" borderId="75" xfId="5" applyNumberFormat="1" applyFont="1" applyBorder="1" applyAlignment="1">
      <alignment horizontal="right" vertical="center" shrinkToFit="1"/>
    </xf>
    <xf numFmtId="0" fontId="1" fillId="0" borderId="0" xfId="1" applyAlignment="1">
      <alignment vertical="center"/>
    </xf>
    <xf numFmtId="0" fontId="1" fillId="0" borderId="14" xfId="1" applyBorder="1" applyAlignment="1">
      <alignment vertical="center"/>
    </xf>
    <xf numFmtId="0" fontId="10" fillId="0" borderId="32" xfId="5" applyFont="1" applyBorder="1" applyAlignment="1">
      <alignment horizontal="center" vertical="center"/>
    </xf>
    <xf numFmtId="0" fontId="10" fillId="0" borderId="35" xfId="5" applyFont="1" applyBorder="1" applyAlignment="1">
      <alignment horizontal="center" vertical="center"/>
    </xf>
    <xf numFmtId="0" fontId="10" fillId="0" borderId="37" xfId="5" applyFont="1" applyBorder="1" applyAlignment="1">
      <alignment horizontal="center" vertical="center"/>
    </xf>
    <xf numFmtId="178" fontId="2" fillId="0" borderId="65" xfId="5" applyNumberFormat="1" applyFont="1" applyBorder="1" applyAlignment="1">
      <alignment horizontal="right" vertical="center" shrinkToFit="1"/>
    </xf>
    <xf numFmtId="180" fontId="2" fillId="0" borderId="72" xfId="5" applyNumberFormat="1" applyFont="1" applyBorder="1" applyAlignment="1">
      <alignment horizontal="right" vertical="center" shrinkToFit="1"/>
    </xf>
    <xf numFmtId="180" fontId="2" fillId="0" borderId="65" xfId="5" applyNumberFormat="1" applyFont="1" applyBorder="1" applyAlignment="1">
      <alignment horizontal="right" vertical="center" shrinkToFit="1"/>
    </xf>
    <xf numFmtId="178" fontId="2" fillId="0" borderId="72" xfId="5" applyNumberFormat="1" applyFont="1" applyBorder="1" applyAlignment="1">
      <alignment horizontal="right" vertical="center" shrinkToFit="1"/>
    </xf>
    <xf numFmtId="180" fontId="2" fillId="0" borderId="16" xfId="5" applyNumberFormat="1" applyFont="1" applyBorder="1" applyAlignment="1">
      <alignment horizontal="right" vertical="center" shrinkToFit="1"/>
    </xf>
    <xf numFmtId="178" fontId="2" fillId="0" borderId="42" xfId="5" applyNumberFormat="1" applyFont="1" applyBorder="1" applyAlignment="1">
      <alignment horizontal="right" vertical="center"/>
    </xf>
    <xf numFmtId="178" fontId="2" fillId="0" borderId="0" xfId="5" applyNumberFormat="1" applyFont="1" applyAlignment="1">
      <alignment horizontal="right" vertical="center"/>
    </xf>
    <xf numFmtId="178" fontId="2" fillId="0" borderId="66" xfId="5" applyNumberFormat="1" applyFont="1" applyBorder="1" applyAlignment="1">
      <alignment horizontal="right" vertical="center"/>
    </xf>
    <xf numFmtId="180" fontId="2" fillId="0" borderId="69" xfId="5" applyNumberFormat="1" applyFont="1" applyBorder="1" applyAlignment="1">
      <alignment horizontal="right" vertical="center"/>
    </xf>
    <xf numFmtId="178" fontId="2" fillId="0" borderId="70" xfId="5" applyNumberFormat="1" applyFont="1" applyBorder="1" applyAlignment="1">
      <alignment horizontal="right" vertical="center"/>
    </xf>
    <xf numFmtId="178" fontId="2" fillId="0" borderId="14" xfId="5" applyNumberFormat="1" applyFont="1" applyBorder="1" applyAlignment="1">
      <alignment horizontal="right" vertical="center"/>
    </xf>
    <xf numFmtId="180" fontId="2" fillId="0" borderId="68" xfId="5" applyNumberFormat="1" applyFont="1" applyBorder="1" applyAlignment="1">
      <alignment horizontal="right" vertical="center" shrinkToFit="1"/>
    </xf>
    <xf numFmtId="178" fontId="2" fillId="0" borderId="68" xfId="5" applyNumberFormat="1" applyFont="1" applyBorder="1" applyAlignment="1">
      <alignment horizontal="right" vertical="center" shrinkToFit="1"/>
    </xf>
    <xf numFmtId="49" fontId="9" fillId="0" borderId="6" xfId="5" applyNumberFormat="1" applyFont="1" applyBorder="1" applyAlignment="1">
      <alignment horizontal="center" vertical="center"/>
    </xf>
    <xf numFmtId="49" fontId="9" fillId="0" borderId="18" xfId="5" applyNumberFormat="1" applyFont="1" applyBorder="1" applyAlignment="1">
      <alignment horizontal="center" vertical="center"/>
    </xf>
    <xf numFmtId="49" fontId="9" fillId="0" borderId="64" xfId="5" applyNumberFormat="1" applyFont="1" applyBorder="1" applyAlignment="1">
      <alignment horizontal="center" vertical="center"/>
    </xf>
    <xf numFmtId="0" fontId="2" fillId="0" borderId="74" xfId="5" applyFont="1" applyBorder="1" applyAlignment="1">
      <alignment horizontal="center" vertical="center"/>
    </xf>
    <xf numFmtId="0" fontId="18" fillId="4" borderId="40" xfId="13" applyFont="1" applyFill="1" applyBorder="1" applyAlignment="1" applyProtection="1">
      <alignment horizontal="center" vertical="center" wrapText="1"/>
      <protection locked="0"/>
    </xf>
    <xf numFmtId="0" fontId="18" fillId="4" borderId="19" xfId="13" applyFont="1" applyFill="1" applyBorder="1" applyAlignment="1" applyProtection="1">
      <alignment horizontal="center" vertical="center" wrapText="1"/>
      <protection locked="0"/>
    </xf>
    <xf numFmtId="0" fontId="18" fillId="4" borderId="13" xfId="13" applyFont="1" applyFill="1" applyBorder="1" applyAlignment="1" applyProtection="1">
      <alignment horizontal="center" vertical="center" wrapText="1"/>
      <protection locked="0"/>
    </xf>
    <xf numFmtId="0" fontId="18" fillId="4" borderId="93" xfId="13" applyFont="1" applyFill="1" applyBorder="1" applyAlignment="1" applyProtection="1">
      <alignment horizontal="center" vertical="center" wrapText="1"/>
      <protection locked="0"/>
    </xf>
    <xf numFmtId="0" fontId="18" fillId="4" borderId="82" xfId="13" applyFont="1" applyFill="1" applyBorder="1" applyAlignment="1" applyProtection="1">
      <alignment horizontal="center" vertical="center" wrapText="1"/>
      <protection locked="0"/>
    </xf>
    <xf numFmtId="0" fontId="18" fillId="4" borderId="89" xfId="13" applyFont="1" applyFill="1" applyBorder="1" applyAlignment="1" applyProtection="1">
      <alignment horizontal="center" vertical="center" wrapText="1"/>
      <protection locked="0"/>
    </xf>
    <xf numFmtId="0" fontId="18" fillId="4" borderId="53" xfId="13" applyFont="1" applyFill="1" applyBorder="1" applyAlignment="1" applyProtection="1">
      <alignment horizontal="center" vertical="center" wrapText="1"/>
      <protection locked="0"/>
    </xf>
    <xf numFmtId="0" fontId="18" fillId="4" borderId="121" xfId="13" applyFont="1" applyFill="1" applyBorder="1" applyAlignment="1" applyProtection="1">
      <alignment horizontal="center" vertical="center" wrapText="1"/>
      <protection locked="0"/>
    </xf>
    <xf numFmtId="0" fontId="18" fillId="4" borderId="7" xfId="13" applyFont="1" applyFill="1" applyBorder="1" applyAlignment="1" applyProtection="1">
      <alignment horizontal="center" vertical="center"/>
      <protection locked="0"/>
    </xf>
    <xf numFmtId="0" fontId="18" fillId="4" borderId="19" xfId="13" applyFont="1" applyFill="1" applyBorder="1" applyAlignment="1" applyProtection="1">
      <alignment horizontal="center" vertical="center"/>
      <protection locked="0"/>
    </xf>
    <xf numFmtId="0" fontId="18" fillId="4" borderId="13" xfId="13" applyFont="1" applyFill="1" applyBorder="1" applyAlignment="1" applyProtection="1">
      <alignment horizontal="center" vertical="center"/>
      <protection locked="0"/>
    </xf>
    <xf numFmtId="0" fontId="18" fillId="4" borderId="76" xfId="13" applyFont="1" applyFill="1" applyBorder="1" applyAlignment="1" applyProtection="1">
      <alignment horizontal="center" vertical="center"/>
      <protection locked="0"/>
    </xf>
    <xf numFmtId="0" fontId="18" fillId="4" borderId="82" xfId="13" applyFont="1" applyFill="1" applyBorder="1" applyAlignment="1" applyProtection="1">
      <alignment horizontal="center" vertical="center"/>
      <protection locked="0"/>
    </xf>
    <xf numFmtId="0" fontId="18" fillId="4" borderId="89" xfId="13" applyFont="1" applyFill="1" applyBorder="1" applyAlignment="1" applyProtection="1">
      <alignment horizontal="center" vertical="center"/>
      <protection locked="0"/>
    </xf>
    <xf numFmtId="0" fontId="18" fillId="4" borderId="7" xfId="13" applyFont="1" applyFill="1" applyBorder="1" applyAlignment="1" applyProtection="1">
      <alignment horizontal="center" vertical="center" wrapText="1" shrinkToFit="1"/>
      <protection locked="0"/>
    </xf>
    <xf numFmtId="0" fontId="18" fillId="4" borderId="19" xfId="13" applyFont="1" applyFill="1" applyBorder="1" applyAlignment="1" applyProtection="1">
      <alignment horizontal="center" vertical="center" shrinkToFit="1"/>
      <protection locked="0"/>
    </xf>
    <xf numFmtId="0" fontId="18" fillId="4" borderId="53" xfId="13" applyFont="1" applyFill="1" applyBorder="1" applyAlignment="1" applyProtection="1">
      <alignment horizontal="center" vertical="center" shrinkToFit="1"/>
      <protection locked="0"/>
    </xf>
    <xf numFmtId="0" fontId="18" fillId="4" borderId="76" xfId="13" applyFont="1" applyFill="1" applyBorder="1" applyAlignment="1" applyProtection="1">
      <alignment horizontal="center" vertical="center" shrinkToFit="1"/>
      <protection locked="0"/>
    </xf>
    <xf numFmtId="0" fontId="18" fillId="4" borderId="82" xfId="13" applyFont="1" applyFill="1" applyBorder="1" applyAlignment="1" applyProtection="1">
      <alignment horizontal="center" vertical="center" shrinkToFit="1"/>
      <protection locked="0"/>
    </xf>
    <xf numFmtId="0" fontId="18" fillId="4" borderId="121" xfId="13" applyFont="1" applyFill="1" applyBorder="1" applyAlignment="1" applyProtection="1">
      <alignment horizontal="center" vertical="center" shrinkToFit="1"/>
      <protection locked="0"/>
    </xf>
    <xf numFmtId="0" fontId="18" fillId="4" borderId="40" xfId="13" applyFont="1" applyFill="1" applyBorder="1" applyAlignment="1" applyProtection="1">
      <alignment horizontal="center" vertical="center" wrapText="1" shrinkToFit="1"/>
      <protection locked="0"/>
    </xf>
    <xf numFmtId="0" fontId="18" fillId="4" borderId="13" xfId="13" applyFont="1" applyFill="1" applyBorder="1" applyAlignment="1" applyProtection="1">
      <alignment horizontal="center" vertical="center" shrinkToFit="1"/>
      <protection locked="0"/>
    </xf>
    <xf numFmtId="0" fontId="18" fillId="4" borderId="93" xfId="13" applyFont="1" applyFill="1" applyBorder="1" applyAlignment="1" applyProtection="1">
      <alignment horizontal="center" vertical="center" shrinkToFit="1"/>
      <protection locked="0"/>
    </xf>
    <xf numFmtId="0" fontId="18" fillId="4" borderId="89" xfId="13" applyFont="1" applyFill="1" applyBorder="1" applyAlignment="1" applyProtection="1">
      <alignment horizontal="center" vertical="center" shrinkToFit="1"/>
      <protection locked="0"/>
    </xf>
    <xf numFmtId="0" fontId="18" fillId="4" borderId="93" xfId="13" applyFont="1" applyFill="1" applyBorder="1" applyAlignment="1" applyProtection="1">
      <alignment horizontal="center" vertical="center"/>
      <protection locked="0"/>
    </xf>
    <xf numFmtId="0" fontId="18" fillId="3" borderId="23" xfId="13" applyFont="1" applyFill="1" applyBorder="1" applyAlignment="1">
      <alignment horizontal="center" vertical="center"/>
    </xf>
    <xf numFmtId="0" fontId="18" fillId="3" borderId="16" xfId="13" applyFont="1" applyFill="1" applyBorder="1" applyAlignment="1">
      <alignment horizontal="center" vertical="center"/>
    </xf>
    <xf numFmtId="184" fontId="18" fillId="3" borderId="32" xfId="20" applyNumberFormat="1" applyFont="1" applyFill="1" applyBorder="1" applyAlignment="1">
      <alignment horizontal="right" vertical="center" shrinkToFit="1"/>
    </xf>
    <xf numFmtId="184" fontId="18" fillId="3" borderId="35" xfId="20" applyNumberFormat="1" applyFont="1" applyFill="1" applyBorder="1" applyAlignment="1">
      <alignment horizontal="right" vertical="center" shrinkToFit="1"/>
    </xf>
    <xf numFmtId="184" fontId="18" fillId="3" borderId="113" xfId="20" applyNumberFormat="1" applyFont="1" applyFill="1" applyBorder="1" applyAlignment="1">
      <alignment horizontal="right" vertical="center" shrinkToFit="1"/>
    </xf>
    <xf numFmtId="184" fontId="18" fillId="3" borderId="119" xfId="20" applyNumberFormat="1" applyFont="1" applyFill="1" applyBorder="1" applyAlignment="1">
      <alignment horizontal="right" vertical="center" shrinkToFit="1"/>
    </xf>
    <xf numFmtId="184" fontId="18" fillId="3" borderId="130" xfId="20" applyNumberFormat="1" applyFont="1" applyFill="1" applyBorder="1" applyAlignment="1">
      <alignment horizontal="right" vertical="center" shrinkToFit="1"/>
    </xf>
    <xf numFmtId="184" fontId="18" fillId="3" borderId="135" xfId="20" applyNumberFormat="1" applyFont="1" applyFill="1" applyBorder="1" applyAlignment="1">
      <alignment horizontal="right" vertical="center" shrinkToFit="1"/>
    </xf>
    <xf numFmtId="184" fontId="18" fillId="3" borderId="140" xfId="20" applyNumberFormat="1" applyFont="1" applyFill="1" applyBorder="1" applyAlignment="1">
      <alignment horizontal="right" vertical="center" shrinkToFit="1"/>
    </xf>
    <xf numFmtId="0" fontId="18" fillId="3" borderId="20" xfId="13" applyFont="1" applyFill="1" applyBorder="1" applyAlignment="1">
      <alignment horizontal="center" vertical="center"/>
    </xf>
    <xf numFmtId="0" fontId="18" fillId="3" borderId="17" xfId="13" applyFont="1" applyFill="1" applyBorder="1" applyAlignment="1">
      <alignment horizontal="center" vertical="center"/>
    </xf>
    <xf numFmtId="184" fontId="18" fillId="3" borderId="108" xfId="20" applyNumberFormat="1" applyFont="1" applyFill="1" applyBorder="1" applyAlignment="1">
      <alignment horizontal="right" vertical="center" shrinkToFit="1"/>
    </xf>
    <xf numFmtId="184" fontId="18" fillId="3" borderId="36" xfId="20" applyNumberFormat="1" applyFont="1" applyFill="1" applyBorder="1" applyAlignment="1">
      <alignment horizontal="right" vertical="center" shrinkToFit="1"/>
    </xf>
    <xf numFmtId="184" fontId="18" fillId="3" borderId="114" xfId="20" applyNumberFormat="1" applyFont="1" applyFill="1" applyBorder="1" applyAlignment="1">
      <alignment horizontal="right" vertical="center" shrinkToFit="1"/>
    </xf>
    <xf numFmtId="184" fontId="18" fillId="3" borderId="134" xfId="20" applyNumberFormat="1" applyFont="1" applyFill="1" applyBorder="1" applyAlignment="1">
      <alignment horizontal="right" vertical="center" shrinkToFit="1"/>
    </xf>
    <xf numFmtId="184" fontId="18" fillId="3" borderId="139" xfId="20" applyNumberFormat="1" applyFont="1" applyFill="1" applyBorder="1" applyAlignment="1">
      <alignment horizontal="right" vertical="center" shrinkToFit="1"/>
    </xf>
    <xf numFmtId="184" fontId="18" fillId="3" borderId="144" xfId="20" applyNumberFormat="1" applyFont="1" applyFill="1" applyBorder="1" applyAlignment="1">
      <alignment horizontal="right" vertical="center" shrinkToFit="1"/>
    </xf>
    <xf numFmtId="0" fontId="18" fillId="4" borderId="7" xfId="13" applyFont="1" applyFill="1" applyBorder="1" applyAlignment="1" applyProtection="1">
      <alignment horizontal="center" vertical="center" wrapText="1"/>
      <protection locked="0"/>
    </xf>
    <xf numFmtId="0" fontId="18" fillId="4" borderId="76" xfId="13" applyFont="1" applyFill="1" applyBorder="1" applyAlignment="1" applyProtection="1">
      <alignment horizontal="center" vertical="center" wrapText="1"/>
      <protection locked="0"/>
    </xf>
    <xf numFmtId="0" fontId="18" fillId="3" borderId="12" xfId="13" applyFont="1" applyFill="1" applyBorder="1" applyAlignment="1">
      <alignment horizontal="center" vertical="center" textRotation="255" shrinkToFit="1"/>
    </xf>
    <xf numFmtId="0" fontId="18" fillId="3" borderId="16" xfId="13" applyFont="1" applyFill="1" applyBorder="1" applyAlignment="1">
      <alignment horizontal="center" vertical="center" textRotation="255" shrinkToFit="1"/>
    </xf>
    <xf numFmtId="0" fontId="18" fillId="3" borderId="8" xfId="13" applyFont="1" applyFill="1" applyBorder="1" applyAlignment="1">
      <alignment horizontal="center" vertical="center" textRotation="255" shrinkToFit="1"/>
    </xf>
    <xf numFmtId="0" fontId="18" fillId="3" borderId="14" xfId="13" applyFont="1" applyFill="1" applyBorder="1" applyAlignment="1">
      <alignment horizontal="center" vertical="center" textRotation="255" shrinkToFit="1"/>
    </xf>
    <xf numFmtId="0" fontId="18" fillId="3" borderId="56" xfId="13" applyFont="1" applyFill="1" applyBorder="1" applyAlignment="1">
      <alignment horizontal="center" vertical="center" textRotation="255" shrinkToFit="1"/>
    </xf>
    <xf numFmtId="0" fontId="18" fillId="3" borderId="15" xfId="13" applyFont="1" applyFill="1" applyBorder="1" applyAlignment="1">
      <alignment horizontal="center" vertical="center" textRotation="255" shrinkToFit="1"/>
    </xf>
    <xf numFmtId="0" fontId="18" fillId="3" borderId="12" xfId="13" applyFont="1" applyFill="1" applyBorder="1" applyAlignment="1">
      <alignment horizontal="left" vertical="center" wrapText="1"/>
    </xf>
    <xf numFmtId="0" fontId="18" fillId="3" borderId="23" xfId="13" applyFont="1" applyFill="1" applyBorder="1" applyAlignment="1">
      <alignment horizontal="left" vertical="center" wrapText="1"/>
    </xf>
    <xf numFmtId="0" fontId="18" fillId="3" borderId="9" xfId="13" applyFont="1" applyFill="1" applyBorder="1" applyAlignment="1">
      <alignment horizontal="left" vertical="center" wrapText="1"/>
    </xf>
    <xf numFmtId="0" fontId="18" fillId="3" borderId="20" xfId="13" applyFont="1" applyFill="1" applyBorder="1" applyAlignment="1">
      <alignment horizontal="left" vertical="center" wrapText="1"/>
    </xf>
    <xf numFmtId="0" fontId="18" fillId="3" borderId="12" xfId="13" applyFont="1" applyFill="1" applyBorder="1" applyAlignment="1">
      <alignment horizontal="center" vertical="center" textRotation="255" wrapText="1"/>
    </xf>
    <xf numFmtId="0" fontId="18" fillId="3" borderId="16" xfId="13" applyFont="1" applyFill="1" applyBorder="1" applyAlignment="1">
      <alignment horizontal="center" vertical="center" textRotation="255" wrapText="1"/>
    </xf>
    <xf numFmtId="0" fontId="18" fillId="3" borderId="8" xfId="13" applyFont="1" applyFill="1" applyBorder="1" applyAlignment="1">
      <alignment horizontal="center" vertical="center" textRotation="255" wrapText="1"/>
    </xf>
    <xf numFmtId="0" fontId="18" fillId="3" borderId="14" xfId="13" applyFont="1" applyFill="1" applyBorder="1" applyAlignment="1">
      <alignment horizontal="center" vertical="center" textRotation="255" wrapText="1"/>
    </xf>
    <xf numFmtId="0" fontId="18" fillId="3" borderId="56" xfId="13" applyFont="1" applyFill="1" applyBorder="1" applyAlignment="1">
      <alignment horizontal="center" vertical="center" textRotation="255" wrapText="1"/>
    </xf>
    <xf numFmtId="0" fontId="18" fillId="3" borderId="15" xfId="13" applyFont="1" applyFill="1" applyBorder="1" applyAlignment="1">
      <alignment horizontal="center" vertical="center" textRotation="255" wrapText="1"/>
    </xf>
    <xf numFmtId="0" fontId="18" fillId="3" borderId="8" xfId="13" applyFont="1" applyFill="1" applyBorder="1" applyAlignment="1">
      <alignment horizontal="left" vertical="center"/>
    </xf>
    <xf numFmtId="0" fontId="18" fillId="3" borderId="0" xfId="13" applyFont="1" applyFill="1" applyAlignment="1">
      <alignment horizontal="left" vertical="center"/>
    </xf>
    <xf numFmtId="0" fontId="18" fillId="3" borderId="0" xfId="13" applyFont="1" applyFill="1" applyAlignment="1">
      <alignment horizontal="right" vertical="center" wrapText="1"/>
    </xf>
    <xf numFmtId="0" fontId="18" fillId="3" borderId="0" xfId="13" applyFont="1" applyFill="1" applyAlignment="1">
      <alignment horizontal="right" vertical="center"/>
    </xf>
    <xf numFmtId="0" fontId="18" fillId="3" borderId="14" xfId="13" applyFont="1" applyFill="1" applyBorder="1" applyAlignment="1">
      <alignment horizontal="right" vertical="center"/>
    </xf>
    <xf numFmtId="183" fontId="18" fillId="3" borderId="42" xfId="19" applyNumberFormat="1" applyFont="1" applyFill="1" applyBorder="1" applyAlignment="1">
      <alignment horizontal="right" vertical="center" shrinkToFit="1"/>
    </xf>
    <xf numFmtId="183" fontId="18" fillId="3" borderId="0" xfId="13" applyNumberFormat="1" applyFont="1" applyFill="1" applyAlignment="1">
      <alignment horizontal="right" vertical="center" shrinkToFit="1"/>
    </xf>
    <xf numFmtId="183" fontId="18" fillId="3" borderId="66" xfId="19" applyNumberFormat="1" applyFont="1" applyFill="1" applyBorder="1" applyAlignment="1">
      <alignment horizontal="right" vertical="center" shrinkToFit="1"/>
    </xf>
    <xf numFmtId="183" fontId="18" fillId="3" borderId="70" xfId="19" applyNumberFormat="1" applyFont="1" applyFill="1" applyBorder="1" applyAlignment="1">
      <alignment horizontal="right" vertical="center" shrinkToFit="1"/>
    </xf>
    <xf numFmtId="184" fontId="18" fillId="3" borderId="132" xfId="20" applyNumberFormat="1" applyFont="1" applyFill="1" applyBorder="1" applyAlignment="1">
      <alignment horizontal="right" vertical="center" shrinkToFit="1"/>
    </xf>
    <xf numFmtId="184" fontId="18" fillId="3" borderId="137" xfId="20" applyNumberFormat="1" applyFont="1" applyFill="1" applyBorder="1" applyAlignment="1">
      <alignment horizontal="right" vertical="center" shrinkToFit="1"/>
    </xf>
    <xf numFmtId="184" fontId="18" fillId="3" borderId="142" xfId="20" applyNumberFormat="1" applyFont="1" applyFill="1" applyBorder="1" applyAlignment="1">
      <alignment horizontal="right" vertical="center" shrinkToFit="1"/>
    </xf>
    <xf numFmtId="0" fontId="18" fillId="3" borderId="8" xfId="13" applyFont="1" applyFill="1" applyBorder="1">
      <alignment vertical="center"/>
    </xf>
    <xf numFmtId="0" fontId="18" fillId="3" borderId="0" xfId="13" applyFont="1" applyFill="1">
      <alignment vertical="center"/>
    </xf>
    <xf numFmtId="0" fontId="18" fillId="3" borderId="14" xfId="13" applyFont="1" applyFill="1" applyBorder="1">
      <alignment vertical="center"/>
    </xf>
    <xf numFmtId="186" fontId="18" fillId="3" borderId="42" xfId="20" applyNumberFormat="1" applyFont="1" applyFill="1" applyBorder="1" applyAlignment="1">
      <alignment horizontal="right" vertical="center" shrinkToFit="1"/>
    </xf>
    <xf numFmtId="186" fontId="18" fillId="3" borderId="0" xfId="20" applyNumberFormat="1" applyFont="1" applyFill="1" applyAlignment="1">
      <alignment horizontal="right" vertical="center" shrinkToFit="1"/>
    </xf>
    <xf numFmtId="186" fontId="18" fillId="3" borderId="14" xfId="20" applyNumberFormat="1" applyFont="1" applyFill="1" applyBorder="1" applyAlignment="1">
      <alignment horizontal="right" vertical="center" shrinkToFit="1"/>
    </xf>
    <xf numFmtId="186" fontId="18" fillId="3" borderId="58" xfId="20" applyNumberFormat="1" applyFont="1" applyFill="1" applyBorder="1" applyAlignment="1">
      <alignment horizontal="right" vertical="center" shrinkToFit="1"/>
    </xf>
    <xf numFmtId="0" fontId="19" fillId="3" borderId="56" xfId="13" applyFont="1" applyFill="1" applyBorder="1" applyAlignment="1">
      <alignment horizontal="left" vertical="center"/>
    </xf>
    <xf numFmtId="0" fontId="18" fillId="3" borderId="34" xfId="13" applyFont="1" applyFill="1" applyBorder="1" applyAlignment="1">
      <alignment horizontal="left" vertical="center"/>
    </xf>
    <xf numFmtId="0" fontId="18" fillId="3" borderId="34" xfId="13" applyFont="1" applyFill="1" applyBorder="1" applyAlignment="1">
      <alignment horizontal="right" vertical="center" wrapText="1"/>
    </xf>
    <xf numFmtId="0" fontId="18" fillId="3" borderId="34" xfId="13" applyFont="1" applyFill="1" applyBorder="1" applyAlignment="1">
      <alignment horizontal="right" vertical="center"/>
    </xf>
    <xf numFmtId="0" fontId="18" fillId="3" borderId="15" xfId="13" applyFont="1" applyFill="1" applyBorder="1" applyAlignment="1">
      <alignment horizontal="right" vertical="center"/>
    </xf>
    <xf numFmtId="183" fontId="18" fillId="3" borderId="31" xfId="20" applyNumberFormat="1" applyFont="1" applyFill="1" applyBorder="1" applyAlignment="1">
      <alignment horizontal="right" vertical="center" shrinkToFit="1"/>
    </xf>
    <xf numFmtId="183" fontId="18" fillId="3" borderId="34" xfId="20" applyNumberFormat="1" applyFont="1" applyFill="1" applyBorder="1" applyAlignment="1">
      <alignment horizontal="right" vertical="center" shrinkToFit="1"/>
    </xf>
    <xf numFmtId="183" fontId="18" fillId="3" borderId="67" xfId="20" applyNumberFormat="1" applyFont="1" applyFill="1" applyBorder="1" applyAlignment="1">
      <alignment horizontal="right" vertical="center" shrinkToFit="1"/>
    </xf>
    <xf numFmtId="183" fontId="18" fillId="3" borderId="73" xfId="20" applyNumberFormat="1" applyFont="1" applyFill="1" applyBorder="1" applyAlignment="1">
      <alignment horizontal="right" vertical="center" shrinkToFit="1"/>
    </xf>
    <xf numFmtId="184" fontId="18" fillId="3" borderId="133" xfId="20" applyNumberFormat="1" applyFont="1" applyFill="1" applyBorder="1" applyAlignment="1">
      <alignment horizontal="right" vertical="center" shrinkToFit="1"/>
    </xf>
    <xf numFmtId="184" fontId="18" fillId="3" borderId="138" xfId="20" applyNumberFormat="1" applyFont="1" applyFill="1" applyBorder="1" applyAlignment="1">
      <alignment horizontal="right" vertical="center" shrinkToFit="1"/>
    </xf>
    <xf numFmtId="184" fontId="18" fillId="3" borderId="143" xfId="20" applyNumberFormat="1" applyFont="1" applyFill="1" applyBorder="1" applyAlignment="1">
      <alignment horizontal="right" vertical="center" shrinkToFit="1"/>
    </xf>
    <xf numFmtId="0" fontId="18" fillId="3" borderId="9" xfId="13" applyFont="1" applyFill="1" applyBorder="1">
      <alignment vertical="center"/>
    </xf>
    <xf numFmtId="0" fontId="18" fillId="3" borderId="20" xfId="13" applyFont="1" applyFill="1" applyBorder="1">
      <alignment vertical="center"/>
    </xf>
    <xf numFmtId="0" fontId="18" fillId="3" borderId="17" xfId="13" applyFont="1" applyFill="1" applyBorder="1">
      <alignment vertical="center"/>
    </xf>
    <xf numFmtId="186" fontId="18" fillId="3" borderId="43" xfId="20" applyNumberFormat="1" applyFont="1" applyFill="1" applyBorder="1" applyAlignment="1">
      <alignment horizontal="right" vertical="center" shrinkToFit="1"/>
    </xf>
    <xf numFmtId="186" fontId="18" fillId="3" borderId="20" xfId="20" applyNumberFormat="1" applyFont="1" applyFill="1" applyBorder="1" applyAlignment="1">
      <alignment horizontal="right" vertical="center" shrinkToFit="1"/>
    </xf>
    <xf numFmtId="186" fontId="18" fillId="3" borderId="17" xfId="20" applyNumberFormat="1" applyFont="1" applyFill="1" applyBorder="1" applyAlignment="1">
      <alignment horizontal="right" vertical="center" shrinkToFit="1"/>
    </xf>
    <xf numFmtId="186" fontId="18" fillId="3" borderId="155" xfId="20" applyNumberFormat="1" applyFont="1" applyFill="1" applyBorder="1" applyAlignment="1">
      <alignment horizontal="right" vertical="center" shrinkToFit="1"/>
    </xf>
    <xf numFmtId="186" fontId="18" fillId="3" borderId="156" xfId="20" applyNumberFormat="1" applyFont="1" applyFill="1" applyBorder="1" applyAlignment="1">
      <alignment horizontal="right" vertical="center" shrinkToFit="1"/>
    </xf>
    <xf numFmtId="186" fontId="18" fillId="3" borderId="157" xfId="20" applyNumberFormat="1" applyFont="1" applyFill="1" applyBorder="1" applyAlignment="1">
      <alignment horizontal="right" vertical="center" shrinkToFit="1"/>
    </xf>
    <xf numFmtId="0" fontId="18" fillId="3" borderId="12" xfId="13" applyFont="1" applyFill="1" applyBorder="1" applyAlignment="1">
      <alignment horizontal="left" vertical="center"/>
    </xf>
    <xf numFmtId="0" fontId="18" fillId="3" borderId="23" xfId="13" applyFont="1" applyFill="1" applyBorder="1" applyAlignment="1">
      <alignment horizontal="left" vertical="center"/>
    </xf>
    <xf numFmtId="0" fontId="18" fillId="3" borderId="23" xfId="13" applyFont="1" applyFill="1" applyBorder="1" applyAlignment="1">
      <alignment horizontal="right" vertical="center"/>
    </xf>
    <xf numFmtId="0" fontId="18" fillId="3" borderId="16" xfId="13" applyFont="1" applyFill="1" applyBorder="1" applyAlignment="1">
      <alignment horizontal="right" vertical="center"/>
    </xf>
    <xf numFmtId="183" fontId="18" fillId="3" borderId="30" xfId="20" applyNumberFormat="1" applyFont="1" applyFill="1" applyBorder="1" applyAlignment="1">
      <alignment horizontal="right" vertical="center" shrinkToFit="1"/>
    </xf>
    <xf numFmtId="183" fontId="18" fillId="3" borderId="23" xfId="20" applyNumberFormat="1" applyFont="1" applyFill="1" applyBorder="1" applyAlignment="1">
      <alignment horizontal="right" vertical="center" shrinkToFit="1"/>
    </xf>
    <xf numFmtId="183" fontId="18" fillId="3" borderId="65" xfId="20" applyNumberFormat="1" applyFont="1" applyFill="1" applyBorder="1" applyAlignment="1">
      <alignment horizontal="right" vertical="center" shrinkToFit="1"/>
    </xf>
    <xf numFmtId="183" fontId="18" fillId="3" borderId="72" xfId="20" applyNumberFormat="1" applyFont="1" applyFill="1" applyBorder="1" applyAlignment="1">
      <alignment horizontal="right" vertical="center" shrinkToFit="1"/>
    </xf>
    <xf numFmtId="184" fontId="18" fillId="3" borderId="131" xfId="20" applyNumberFormat="1" applyFont="1" applyFill="1" applyBorder="1" applyAlignment="1">
      <alignment horizontal="right" vertical="center" shrinkToFit="1"/>
    </xf>
    <xf numFmtId="184" fontId="18" fillId="3" borderId="136" xfId="20" applyNumberFormat="1" applyFont="1" applyFill="1" applyBorder="1" applyAlignment="1">
      <alignment horizontal="right" vertical="center" shrinkToFit="1"/>
    </xf>
    <xf numFmtId="184" fontId="18" fillId="3" borderId="141" xfId="20" applyNumberFormat="1" applyFont="1" applyFill="1" applyBorder="1" applyAlignment="1">
      <alignment horizontal="right" vertical="center" shrinkToFit="1"/>
    </xf>
    <xf numFmtId="0" fontId="18" fillId="3" borderId="12" xfId="13" applyFont="1" applyFill="1" applyBorder="1">
      <alignment vertical="center"/>
    </xf>
    <xf numFmtId="0" fontId="18" fillId="3" borderId="23" xfId="13" applyFont="1" applyFill="1" applyBorder="1">
      <alignment vertical="center"/>
    </xf>
    <xf numFmtId="0" fontId="18" fillId="3" borderId="16" xfId="13" applyFont="1" applyFill="1" applyBorder="1">
      <alignment vertical="center"/>
    </xf>
    <xf numFmtId="185" fontId="18" fillId="3" borderId="30" xfId="20" applyNumberFormat="1" applyFont="1" applyFill="1" applyBorder="1" applyAlignment="1">
      <alignment horizontal="right" vertical="center" shrinkToFit="1"/>
    </xf>
    <xf numFmtId="185" fontId="18" fillId="3" borderId="23" xfId="20" applyNumberFormat="1" applyFont="1" applyFill="1" applyBorder="1" applyAlignment="1">
      <alignment horizontal="right" vertical="center" shrinkToFit="1"/>
    </xf>
    <xf numFmtId="185" fontId="18" fillId="3" borderId="16" xfId="20" applyNumberFormat="1" applyFont="1" applyFill="1" applyBorder="1" applyAlignment="1">
      <alignment horizontal="right" vertical="center" shrinkToFit="1"/>
    </xf>
    <xf numFmtId="185" fontId="18" fillId="3" borderId="54" xfId="20" applyNumberFormat="1" applyFont="1" applyFill="1" applyBorder="1" applyAlignment="1">
      <alignment horizontal="right" vertical="center" shrinkToFit="1"/>
    </xf>
    <xf numFmtId="0" fontId="18" fillId="3" borderId="43" xfId="13" applyFont="1" applyFill="1" applyBorder="1">
      <alignment vertical="center"/>
    </xf>
    <xf numFmtId="183" fontId="18" fillId="3" borderId="165" xfId="20" applyNumberFormat="1" applyFont="1" applyFill="1" applyBorder="1" applyAlignment="1">
      <alignment horizontal="right" vertical="center" shrinkToFit="1"/>
    </xf>
    <xf numFmtId="183" fontId="18" fillId="3" borderId="166" xfId="20" applyNumberFormat="1" applyFont="1" applyFill="1" applyBorder="1" applyAlignment="1">
      <alignment horizontal="right" vertical="center" shrinkToFit="1"/>
    </xf>
    <xf numFmtId="184" fontId="18" fillId="3" borderId="166" xfId="20" applyNumberFormat="1" applyFont="1" applyFill="1" applyBorder="1" applyAlignment="1">
      <alignment horizontal="right" vertical="center" shrinkToFit="1"/>
    </xf>
    <xf numFmtId="184" fontId="18" fillId="3" borderId="170" xfId="20" applyNumberFormat="1" applyFont="1" applyFill="1" applyBorder="1" applyAlignment="1">
      <alignment horizontal="right" vertical="center" shrinkToFit="1"/>
    </xf>
    <xf numFmtId="185" fontId="18" fillId="3" borderId="42" xfId="20" applyNumberFormat="1" applyFont="1" applyFill="1" applyBorder="1" applyAlignment="1">
      <alignment horizontal="right" vertical="center" shrinkToFit="1"/>
    </xf>
    <xf numFmtId="185" fontId="18" fillId="3" borderId="0" xfId="20" applyNumberFormat="1" applyFont="1" applyFill="1" applyAlignment="1">
      <alignment horizontal="right" vertical="center" shrinkToFit="1"/>
    </xf>
    <xf numFmtId="185" fontId="18" fillId="3" borderId="14" xfId="20" applyNumberFormat="1" applyFont="1" applyFill="1" applyBorder="1" applyAlignment="1">
      <alignment horizontal="right" vertical="center" shrinkToFit="1"/>
    </xf>
    <xf numFmtId="185" fontId="18" fillId="3" borderId="58" xfId="20" applyNumberFormat="1" applyFont="1" applyFill="1" applyBorder="1" applyAlignment="1">
      <alignment horizontal="right" vertical="center" shrinkToFit="1"/>
    </xf>
    <xf numFmtId="0" fontId="18" fillId="3" borderId="12" xfId="13" applyFont="1" applyFill="1" applyBorder="1" applyAlignment="1">
      <alignment horizontal="center" vertical="center" wrapText="1"/>
    </xf>
    <xf numFmtId="0" fontId="18" fillId="3" borderId="23" xfId="13" applyFont="1" applyFill="1" applyBorder="1" applyAlignment="1">
      <alignment horizontal="center" vertical="center" wrapText="1"/>
    </xf>
    <xf numFmtId="0" fontId="18" fillId="3" borderId="16" xfId="13" applyFont="1" applyFill="1" applyBorder="1" applyAlignment="1">
      <alignment horizontal="center" vertical="center" wrapText="1"/>
    </xf>
    <xf numFmtId="0" fontId="18" fillId="3" borderId="8" xfId="13" applyFont="1" applyFill="1" applyBorder="1" applyAlignment="1">
      <alignment horizontal="center" vertical="center" wrapText="1"/>
    </xf>
    <xf numFmtId="0" fontId="18" fillId="3" borderId="0" xfId="13" applyFont="1" applyFill="1" applyAlignment="1">
      <alignment horizontal="center" vertical="center" wrapText="1"/>
    </xf>
    <xf numFmtId="0" fontId="18" fillId="3" borderId="14" xfId="13" applyFont="1" applyFill="1" applyBorder="1" applyAlignment="1">
      <alignment horizontal="center" vertical="center" wrapText="1"/>
    </xf>
    <xf numFmtId="0" fontId="18" fillId="3" borderId="9" xfId="13" applyFont="1" applyFill="1" applyBorder="1" applyAlignment="1">
      <alignment horizontal="center" vertical="center" wrapText="1"/>
    </xf>
    <xf numFmtId="0" fontId="18" fillId="3" borderId="20" xfId="13" applyFont="1" applyFill="1" applyBorder="1" applyAlignment="1">
      <alignment horizontal="center" vertical="center" wrapText="1"/>
    </xf>
    <xf numFmtId="0" fontId="18" fillId="3" borderId="17" xfId="13" applyFont="1" applyFill="1" applyBorder="1" applyAlignment="1">
      <alignment horizontal="center" vertical="center" wrapText="1"/>
    </xf>
    <xf numFmtId="0" fontId="18" fillId="3" borderId="42" xfId="13" applyFont="1" applyFill="1" applyBorder="1">
      <alignment vertical="center"/>
    </xf>
    <xf numFmtId="184" fontId="18" fillId="3" borderId="70" xfId="19" applyNumberFormat="1" applyFont="1" applyFill="1" applyBorder="1" applyAlignment="1">
      <alignment horizontal="right" vertical="center" shrinkToFit="1"/>
    </xf>
    <xf numFmtId="184" fontId="18" fillId="3" borderId="0" xfId="19" applyNumberFormat="1" applyFont="1" applyFill="1" applyAlignment="1">
      <alignment horizontal="right" vertical="center" shrinkToFit="1"/>
    </xf>
    <xf numFmtId="184" fontId="18" fillId="3" borderId="58" xfId="19" applyNumberFormat="1" applyFont="1" applyFill="1" applyBorder="1" applyAlignment="1">
      <alignment horizontal="right" vertical="center" shrinkToFit="1"/>
    </xf>
    <xf numFmtId="183" fontId="18" fillId="3" borderId="149" xfId="20" applyNumberFormat="1" applyFont="1" applyFill="1" applyBorder="1" applyAlignment="1">
      <alignment horizontal="right" vertical="center" shrinkToFit="1"/>
    </xf>
    <xf numFmtId="183" fontId="18" fillId="3" borderId="69" xfId="20" applyNumberFormat="1" applyFont="1" applyFill="1" applyBorder="1" applyAlignment="1">
      <alignment horizontal="right" vertical="center" shrinkToFit="1"/>
    </xf>
    <xf numFmtId="184" fontId="18" fillId="3" borderId="69" xfId="20" applyNumberFormat="1" applyFont="1" applyFill="1" applyBorder="1" applyAlignment="1">
      <alignment horizontal="right" vertical="center" shrinkToFit="1"/>
    </xf>
    <xf numFmtId="184" fontId="18" fillId="3" borderId="169" xfId="20" applyNumberFormat="1" applyFont="1" applyFill="1" applyBorder="1" applyAlignment="1">
      <alignment horizontal="right" vertical="center" shrinkToFit="1"/>
    </xf>
    <xf numFmtId="0" fontId="18" fillId="3" borderId="31" xfId="13" applyFont="1" applyFill="1" applyBorder="1">
      <alignment vertical="center"/>
    </xf>
    <xf numFmtId="0" fontId="18" fillId="3" borderId="34" xfId="13" applyFont="1" applyFill="1" applyBorder="1">
      <alignment vertical="center"/>
    </xf>
    <xf numFmtId="0" fontId="18" fillId="3" borderId="15" xfId="13" applyFont="1" applyFill="1" applyBorder="1">
      <alignment vertical="center"/>
    </xf>
    <xf numFmtId="0" fontId="18" fillId="3" borderId="11" xfId="13" applyFont="1" applyFill="1" applyBorder="1" applyAlignment="1">
      <alignment horizontal="center" vertical="center"/>
    </xf>
    <xf numFmtId="0" fontId="18" fillId="3" borderId="22" xfId="13" applyFont="1" applyFill="1" applyBorder="1" applyAlignment="1">
      <alignment horizontal="center" vertical="center"/>
    </xf>
    <xf numFmtId="0" fontId="18" fillId="3" borderId="41" xfId="13" applyFont="1" applyFill="1" applyBorder="1" applyAlignment="1">
      <alignment horizontal="center" vertical="center"/>
    </xf>
    <xf numFmtId="0" fontId="18" fillId="3" borderId="39" xfId="13" applyFont="1" applyFill="1" applyBorder="1" applyAlignment="1">
      <alignment horizontal="center" vertical="center"/>
    </xf>
    <xf numFmtId="0" fontId="18" fillId="3" borderId="50" xfId="13" applyFont="1" applyFill="1" applyBorder="1" applyAlignment="1">
      <alignment horizontal="center" vertical="center"/>
    </xf>
    <xf numFmtId="0" fontId="18" fillId="3" borderId="61" xfId="13" applyFont="1" applyFill="1" applyBorder="1" applyAlignment="1">
      <alignment horizontal="left" vertical="center" wrapText="1"/>
    </xf>
    <xf numFmtId="0" fontId="18" fillId="3" borderId="36" xfId="13" applyFont="1" applyFill="1" applyBorder="1" applyAlignment="1">
      <alignment horizontal="left" vertical="center"/>
    </xf>
    <xf numFmtId="0" fontId="18" fillId="3" borderId="38" xfId="13" applyFont="1" applyFill="1" applyBorder="1" applyAlignment="1">
      <alignment horizontal="left" vertical="center"/>
    </xf>
    <xf numFmtId="184" fontId="18" fillId="3" borderId="97" xfId="20" applyNumberFormat="1" applyFont="1" applyFill="1" applyBorder="1" applyAlignment="1">
      <alignment horizontal="right" vertical="center" shrinkToFit="1"/>
    </xf>
    <xf numFmtId="184" fontId="18" fillId="3" borderId="103" xfId="20" applyNumberFormat="1" applyFont="1" applyFill="1" applyBorder="1" applyAlignment="1">
      <alignment horizontal="right" vertical="center" shrinkToFit="1"/>
    </xf>
    <xf numFmtId="184" fontId="18" fillId="3" borderId="163" xfId="20" applyNumberFormat="1" applyFont="1" applyFill="1" applyBorder="1" applyAlignment="1">
      <alignment horizontal="right" vertical="center" shrinkToFit="1"/>
    </xf>
    <xf numFmtId="0" fontId="18" fillId="3" borderId="42" xfId="20" applyFont="1" applyFill="1" applyBorder="1" applyAlignment="1">
      <alignment horizontal="left" vertical="center" shrinkToFit="1"/>
    </xf>
    <xf numFmtId="0" fontId="18" fillId="3" borderId="0" xfId="13" applyFont="1" applyFill="1" applyAlignment="1">
      <alignment horizontal="left" vertical="center" shrinkToFit="1"/>
    </xf>
    <xf numFmtId="0" fontId="18" fillId="3" borderId="14" xfId="20" applyFont="1" applyFill="1" applyBorder="1" applyAlignment="1">
      <alignment horizontal="left" vertical="center" shrinkToFit="1"/>
    </xf>
    <xf numFmtId="184" fontId="18" fillId="3" borderId="73" xfId="20" applyNumberFormat="1" applyFont="1" applyFill="1" applyBorder="1" applyAlignment="1">
      <alignment horizontal="right" vertical="center" shrinkToFit="1"/>
    </xf>
    <xf numFmtId="184" fontId="18" fillId="3" borderId="34" xfId="20" applyNumberFormat="1" applyFont="1" applyFill="1" applyBorder="1" applyAlignment="1">
      <alignment horizontal="right" vertical="center" shrinkToFit="1"/>
    </xf>
    <xf numFmtId="184" fontId="18" fillId="3" borderId="59" xfId="20" applyNumberFormat="1" applyFont="1" applyFill="1" applyBorder="1" applyAlignment="1">
      <alignment horizontal="right" vertical="center" shrinkToFit="1"/>
    </xf>
    <xf numFmtId="0" fontId="18" fillId="3" borderId="30" xfId="13" applyFont="1" applyFill="1" applyBorder="1">
      <alignment vertical="center"/>
    </xf>
    <xf numFmtId="183" fontId="18" fillId="3" borderId="148" xfId="20" applyNumberFormat="1" applyFont="1" applyFill="1" applyBorder="1" applyAlignment="1">
      <alignment horizontal="right" vertical="center" shrinkToFit="1"/>
    </xf>
    <xf numFmtId="183" fontId="18" fillId="3" borderId="68" xfId="20" applyNumberFormat="1" applyFont="1" applyFill="1" applyBorder="1" applyAlignment="1">
      <alignment horizontal="right" vertical="center" shrinkToFit="1"/>
    </xf>
    <xf numFmtId="184" fontId="18" fillId="3" borderId="68" xfId="20" applyNumberFormat="1" applyFont="1" applyFill="1" applyBorder="1" applyAlignment="1">
      <alignment horizontal="right" vertical="center" shrinkToFit="1"/>
    </xf>
    <xf numFmtId="184" fontId="18" fillId="3" borderId="168" xfId="20" applyNumberFormat="1" applyFont="1" applyFill="1" applyBorder="1" applyAlignment="1">
      <alignment horizontal="right" vertical="center" shrinkToFit="1"/>
    </xf>
    <xf numFmtId="0" fontId="18" fillId="3" borderId="30" xfId="13" applyFont="1" applyFill="1" applyBorder="1" applyAlignment="1">
      <alignment horizontal="center" vertical="center" wrapText="1"/>
    </xf>
    <xf numFmtId="0" fontId="18" fillId="3" borderId="42" xfId="13" applyFont="1" applyFill="1" applyBorder="1" applyAlignment="1">
      <alignment horizontal="center" vertical="center" wrapText="1"/>
    </xf>
    <xf numFmtId="0" fontId="18" fillId="3" borderId="34" xfId="13" applyFont="1" applyFill="1" applyBorder="1" applyAlignment="1">
      <alignment horizontal="center" vertical="center" wrapText="1"/>
    </xf>
    <xf numFmtId="0" fontId="18" fillId="3" borderId="15" xfId="13" applyFont="1" applyFill="1" applyBorder="1" applyAlignment="1">
      <alignment horizontal="center" vertical="center" wrapText="1"/>
    </xf>
    <xf numFmtId="183" fontId="18" fillId="3" borderId="150" xfId="20" applyNumberFormat="1" applyFont="1" applyFill="1" applyBorder="1" applyAlignment="1">
      <alignment horizontal="right" vertical="center" shrinkToFit="1"/>
    </xf>
    <xf numFmtId="183" fontId="18" fillId="3" borderId="71" xfId="20" applyNumberFormat="1" applyFont="1" applyFill="1" applyBorder="1" applyAlignment="1">
      <alignment horizontal="right" vertical="center" shrinkToFit="1"/>
    </xf>
    <xf numFmtId="184" fontId="18" fillId="3" borderId="159" xfId="20" applyNumberFormat="1" applyFont="1" applyFill="1" applyBorder="1" applyAlignment="1">
      <alignment horizontal="right" vertical="center" shrinkToFit="1"/>
    </xf>
    <xf numFmtId="184" fontId="18" fillId="3" borderId="26" xfId="20" applyNumberFormat="1" applyFont="1" applyFill="1" applyBorder="1" applyAlignment="1">
      <alignment horizontal="right" vertical="center" shrinkToFit="1"/>
    </xf>
    <xf numFmtId="0" fontId="18" fillId="3" borderId="35" xfId="13" applyFont="1" applyFill="1" applyBorder="1" applyAlignment="1">
      <alignment horizontal="center" vertical="center" wrapText="1"/>
    </xf>
    <xf numFmtId="0" fontId="19" fillId="3" borderId="37" xfId="13" applyFont="1" applyFill="1" applyBorder="1" applyAlignment="1">
      <alignment horizontal="center" vertical="center"/>
    </xf>
    <xf numFmtId="183" fontId="18" fillId="3" borderId="151" xfId="20" applyNumberFormat="1" applyFont="1" applyFill="1" applyBorder="1" applyAlignment="1">
      <alignment horizontal="right" vertical="center" shrinkToFit="1"/>
    </xf>
    <xf numFmtId="183" fontId="18" fillId="3" borderId="154" xfId="20" applyNumberFormat="1" applyFont="1" applyFill="1" applyBorder="1" applyAlignment="1">
      <alignment horizontal="right" vertical="center" shrinkToFit="1"/>
    </xf>
    <xf numFmtId="184" fontId="18" fillId="3" borderId="162" xfId="20" applyNumberFormat="1" applyFont="1" applyFill="1" applyBorder="1" applyAlignment="1">
      <alignment horizontal="right" vertical="center" shrinkToFit="1"/>
    </xf>
    <xf numFmtId="0" fontId="18" fillId="3" borderId="12" xfId="13" applyFont="1" applyFill="1" applyBorder="1" applyAlignment="1">
      <alignment horizontal="center" vertical="top" wrapText="1"/>
    </xf>
    <xf numFmtId="0" fontId="18" fillId="3" borderId="23" xfId="13" applyFont="1" applyFill="1" applyBorder="1" applyAlignment="1">
      <alignment horizontal="center" vertical="top" wrapText="1"/>
    </xf>
    <xf numFmtId="0" fontId="18" fillId="3" borderId="16" xfId="13" applyFont="1" applyFill="1" applyBorder="1" applyAlignment="1">
      <alignment horizontal="center" vertical="top" wrapText="1"/>
    </xf>
    <xf numFmtId="0" fontId="18" fillId="3" borderId="8" xfId="13" applyFont="1" applyFill="1" applyBorder="1" applyAlignment="1">
      <alignment horizontal="center" vertical="top" wrapText="1"/>
    </xf>
    <xf numFmtId="0" fontId="18" fillId="3" borderId="0" xfId="13" applyFont="1" applyFill="1" applyAlignment="1">
      <alignment horizontal="center" vertical="top" wrapText="1"/>
    </xf>
    <xf numFmtId="0" fontId="18" fillId="3" borderId="14" xfId="13" applyFont="1" applyFill="1" applyBorder="1" applyAlignment="1">
      <alignment horizontal="center" vertical="top" wrapText="1"/>
    </xf>
    <xf numFmtId="0" fontId="18" fillId="3" borderId="56" xfId="13" applyFont="1" applyFill="1" applyBorder="1" applyAlignment="1">
      <alignment horizontal="center" vertical="top" wrapText="1"/>
    </xf>
    <xf numFmtId="0" fontId="18" fillId="3" borderId="34" xfId="13" applyFont="1" applyFill="1" applyBorder="1" applyAlignment="1">
      <alignment horizontal="center" vertical="top" wrapText="1"/>
    </xf>
    <xf numFmtId="184" fontId="18" fillId="3" borderId="158" xfId="20" applyNumberFormat="1" applyFont="1" applyFill="1" applyBorder="1" applyAlignment="1">
      <alignment horizontal="right" vertical="center" shrinkToFit="1"/>
    </xf>
    <xf numFmtId="184" fontId="18" fillId="3" borderId="27" xfId="20" applyNumberFormat="1" applyFont="1" applyFill="1" applyBorder="1" applyAlignment="1">
      <alignment horizontal="right" vertical="center" shrinkToFit="1"/>
    </xf>
    <xf numFmtId="0" fontId="18" fillId="3" borderId="30" xfId="20" applyFont="1" applyFill="1" applyBorder="1" applyAlignment="1">
      <alignment horizontal="left" vertical="center" shrinkToFit="1"/>
    </xf>
    <xf numFmtId="0" fontId="18" fillId="3" borderId="23" xfId="20" applyFont="1" applyFill="1" applyBorder="1" applyAlignment="1">
      <alignment horizontal="left" vertical="center" shrinkToFit="1"/>
    </xf>
    <xf numFmtId="0" fontId="18" fillId="3" borderId="16" xfId="20" applyFont="1" applyFill="1" applyBorder="1" applyAlignment="1">
      <alignment horizontal="left" vertical="center" shrinkToFit="1"/>
    </xf>
    <xf numFmtId="0" fontId="18" fillId="3" borderId="42" xfId="13" applyFont="1" applyFill="1" applyBorder="1" applyAlignment="1">
      <alignment vertical="center" shrinkToFit="1"/>
    </xf>
    <xf numFmtId="0" fontId="18" fillId="3" borderId="0" xfId="13" applyFont="1" applyFill="1" applyAlignment="1">
      <alignment vertical="center" shrinkToFit="1"/>
    </xf>
    <xf numFmtId="0" fontId="18" fillId="3" borderId="14" xfId="13" applyFont="1" applyFill="1" applyBorder="1" applyAlignment="1">
      <alignment vertical="center" shrinkToFit="1"/>
    </xf>
    <xf numFmtId="184" fontId="18" fillId="3" borderId="75" xfId="20" applyNumberFormat="1" applyFont="1" applyFill="1" applyBorder="1" applyAlignment="1">
      <alignment horizontal="right" vertical="center" shrinkToFit="1"/>
    </xf>
    <xf numFmtId="184" fontId="18" fillId="3" borderId="25" xfId="20" applyNumberFormat="1" applyFont="1" applyFill="1" applyBorder="1" applyAlignment="1">
      <alignment horizontal="right" vertical="center" shrinkToFit="1"/>
    </xf>
    <xf numFmtId="0" fontId="18" fillId="3" borderId="57" xfId="13" applyFont="1" applyFill="1" applyBorder="1" applyAlignment="1">
      <alignment horizontal="center" vertical="center"/>
    </xf>
    <xf numFmtId="0" fontId="18" fillId="3" borderId="35" xfId="13" applyFont="1" applyFill="1" applyBorder="1" applyAlignment="1">
      <alignment horizontal="center" vertical="center"/>
    </xf>
    <xf numFmtId="0" fontId="18" fillId="3" borderId="37" xfId="13" applyFont="1" applyFill="1" applyBorder="1" applyAlignment="1">
      <alignment horizontal="center" vertical="center"/>
    </xf>
    <xf numFmtId="0" fontId="18" fillId="3" borderId="32" xfId="13" applyFont="1" applyFill="1" applyBorder="1" applyAlignment="1">
      <alignment horizontal="center" vertical="center"/>
    </xf>
    <xf numFmtId="0" fontId="18" fillId="3" borderId="51" xfId="13" applyFont="1" applyFill="1" applyBorder="1" applyAlignment="1">
      <alignment horizontal="center" vertical="center"/>
    </xf>
    <xf numFmtId="184" fontId="18" fillId="3" borderId="72" xfId="20" applyNumberFormat="1" applyFont="1" applyFill="1" applyBorder="1" applyAlignment="1">
      <alignment horizontal="right" vertical="center" shrinkToFit="1"/>
    </xf>
    <xf numFmtId="184" fontId="18" fillId="3" borderId="23" xfId="20" applyNumberFormat="1" applyFont="1" applyFill="1" applyBorder="1" applyAlignment="1">
      <alignment horizontal="right" vertical="center" shrinkToFit="1"/>
    </xf>
    <xf numFmtId="184" fontId="18" fillId="3" borderId="54" xfId="20" applyNumberFormat="1" applyFont="1" applyFill="1" applyBorder="1" applyAlignment="1">
      <alignment horizontal="right" vertical="center" shrinkToFit="1"/>
    </xf>
    <xf numFmtId="0" fontId="18" fillId="3" borderId="12" xfId="13" applyFont="1" applyFill="1" applyBorder="1" applyAlignment="1">
      <alignment horizontal="center" vertical="top"/>
    </xf>
    <xf numFmtId="0" fontId="18" fillId="3" borderId="23" xfId="13" applyFont="1" applyFill="1" applyBorder="1" applyAlignment="1">
      <alignment horizontal="center" vertical="top"/>
    </xf>
    <xf numFmtId="0" fontId="18" fillId="3" borderId="8" xfId="13" applyFont="1" applyFill="1" applyBorder="1" applyAlignment="1">
      <alignment horizontal="center" vertical="top"/>
    </xf>
    <xf numFmtId="0" fontId="18" fillId="3" borderId="0" xfId="13" applyFont="1" applyFill="1" applyAlignment="1">
      <alignment horizontal="center" vertical="top"/>
    </xf>
    <xf numFmtId="0" fontId="18" fillId="3" borderId="56" xfId="13" applyFont="1" applyFill="1" applyBorder="1" applyAlignment="1">
      <alignment horizontal="center" vertical="top"/>
    </xf>
    <xf numFmtId="0" fontId="18" fillId="3" borderId="34" xfId="13" applyFont="1" applyFill="1" applyBorder="1" applyAlignment="1">
      <alignment horizontal="center" vertical="top"/>
    </xf>
    <xf numFmtId="0" fontId="18" fillId="3" borderId="30" xfId="13" applyFont="1" applyFill="1" applyBorder="1" applyAlignment="1">
      <alignment horizontal="center" vertical="center" textRotation="255" wrapText="1"/>
    </xf>
    <xf numFmtId="0" fontId="18" fillId="3" borderId="42" xfId="13" applyFont="1" applyFill="1" applyBorder="1" applyAlignment="1">
      <alignment horizontal="center" vertical="center" textRotation="255" wrapText="1"/>
    </xf>
    <xf numFmtId="0" fontId="18" fillId="3" borderId="31" xfId="13" applyFont="1" applyFill="1" applyBorder="1" applyAlignment="1">
      <alignment horizontal="center" vertical="center" textRotation="255" wrapText="1"/>
    </xf>
    <xf numFmtId="0" fontId="3" fillId="3" borderId="42" xfId="13" applyFont="1" applyFill="1" applyBorder="1" applyAlignment="1">
      <alignment vertical="center" shrinkToFit="1"/>
    </xf>
    <xf numFmtId="0" fontId="3" fillId="3" borderId="0" xfId="13" applyFont="1" applyFill="1" applyAlignment="1">
      <alignment vertical="center" shrinkToFit="1"/>
    </xf>
    <xf numFmtId="0" fontId="3" fillId="3" borderId="14" xfId="13" applyFont="1" applyFill="1" applyBorder="1" applyAlignment="1">
      <alignment vertical="center" shrinkToFit="1"/>
    </xf>
    <xf numFmtId="183" fontId="18" fillId="3" borderId="32" xfId="20" applyNumberFormat="1" applyFont="1" applyFill="1" applyBorder="1" applyAlignment="1">
      <alignment horizontal="right" vertical="center" shrinkToFit="1"/>
    </xf>
    <xf numFmtId="183" fontId="18" fillId="3" borderId="35" xfId="20" applyNumberFormat="1" applyFont="1" applyFill="1" applyBorder="1" applyAlignment="1">
      <alignment horizontal="right" vertical="center" shrinkToFit="1"/>
    </xf>
    <xf numFmtId="183" fontId="18" fillId="3" borderId="113" xfId="20" applyNumberFormat="1" applyFont="1" applyFill="1" applyBorder="1" applyAlignment="1">
      <alignment horizontal="right" vertical="center" shrinkToFit="1"/>
    </xf>
    <xf numFmtId="183" fontId="18" fillId="3" borderId="119" xfId="20" applyNumberFormat="1" applyFont="1" applyFill="1" applyBorder="1" applyAlignment="1">
      <alignment horizontal="right" vertical="center" shrinkToFit="1"/>
    </xf>
    <xf numFmtId="183" fontId="18" fillId="3" borderId="130" xfId="20" applyNumberFormat="1" applyFont="1" applyFill="1" applyBorder="1" applyAlignment="1">
      <alignment horizontal="right" vertical="center" shrinkToFit="1"/>
    </xf>
    <xf numFmtId="183" fontId="18" fillId="3" borderId="135" xfId="20" applyNumberFormat="1" applyFont="1" applyFill="1" applyBorder="1" applyAlignment="1">
      <alignment horizontal="right" vertical="center" shrinkToFit="1"/>
    </xf>
    <xf numFmtId="183" fontId="18" fillId="3" borderId="140" xfId="20" applyNumberFormat="1" applyFont="1" applyFill="1" applyBorder="1" applyAlignment="1">
      <alignment horizontal="right" vertical="center" shrinkToFit="1"/>
    </xf>
    <xf numFmtId="0" fontId="18" fillId="3" borderId="14" xfId="13" applyFont="1" applyFill="1" applyBorder="1" applyAlignment="1">
      <alignment horizontal="left" vertical="center"/>
    </xf>
    <xf numFmtId="0" fontId="18" fillId="3" borderId="19" xfId="13" applyFont="1" applyFill="1" applyBorder="1" applyAlignment="1">
      <alignment horizontal="left" vertical="center" wrapText="1"/>
    </xf>
    <xf numFmtId="0" fontId="18" fillId="3" borderId="56" xfId="13" applyFont="1" applyFill="1" applyBorder="1" applyAlignment="1">
      <alignment horizontal="center" vertical="center"/>
    </xf>
    <xf numFmtId="0" fontId="18" fillId="3" borderId="34" xfId="13" applyFont="1" applyFill="1" applyBorder="1" applyAlignment="1">
      <alignment horizontal="center" vertical="center"/>
    </xf>
    <xf numFmtId="0" fontId="18" fillId="3" borderId="59" xfId="13" applyFont="1" applyFill="1" applyBorder="1" applyAlignment="1">
      <alignment horizontal="center" vertical="center"/>
    </xf>
    <xf numFmtId="0" fontId="18" fillId="3" borderId="74" xfId="13" applyFont="1" applyFill="1" applyBorder="1" applyAlignment="1">
      <alignment horizontal="center" vertical="center"/>
    </xf>
    <xf numFmtId="0" fontId="18" fillId="3" borderId="84" xfId="13" applyFont="1" applyFill="1" applyBorder="1" applyAlignment="1" applyProtection="1">
      <alignment horizontal="left" vertical="center" shrinkToFit="1"/>
      <protection locked="0"/>
    </xf>
    <xf numFmtId="0" fontId="18" fillId="3" borderId="87" xfId="13" applyFont="1" applyFill="1" applyBorder="1" applyAlignment="1" applyProtection="1">
      <alignment horizontal="left" vertical="center" shrinkToFit="1"/>
      <protection locked="0"/>
    </xf>
    <xf numFmtId="0" fontId="18" fillId="3" borderId="91" xfId="13" applyFont="1" applyFill="1" applyBorder="1" applyAlignment="1" applyProtection="1">
      <alignment horizontal="left" vertical="center" shrinkToFit="1"/>
      <protection locked="0"/>
    </xf>
    <xf numFmtId="183" fontId="18" fillId="3" borderId="84" xfId="13" applyNumberFormat="1" applyFont="1" applyFill="1" applyBorder="1" applyAlignment="1" applyProtection="1">
      <alignment horizontal="right" vertical="center" shrinkToFit="1"/>
      <protection locked="0"/>
    </xf>
    <xf numFmtId="183" fontId="18" fillId="3" borderId="87" xfId="13" applyNumberFormat="1" applyFont="1" applyFill="1" applyBorder="1" applyAlignment="1" applyProtection="1">
      <alignment horizontal="right" vertical="center" shrinkToFit="1"/>
      <protection locked="0"/>
    </xf>
    <xf numFmtId="183" fontId="18" fillId="3" borderId="91" xfId="13" applyNumberFormat="1" applyFont="1" applyFill="1" applyBorder="1" applyAlignment="1" applyProtection="1">
      <alignment horizontal="right" vertical="center" shrinkToFit="1"/>
      <protection locked="0"/>
    </xf>
    <xf numFmtId="0" fontId="18" fillId="3" borderId="123" xfId="13" applyFont="1" applyFill="1" applyBorder="1" applyAlignment="1" applyProtection="1">
      <alignment horizontal="left" vertical="center" shrinkToFit="1"/>
      <protection locked="0"/>
    </xf>
    <xf numFmtId="0" fontId="18" fillId="5" borderId="33" xfId="13" applyFont="1" applyFill="1" applyBorder="1" applyAlignment="1" applyProtection="1">
      <alignment horizontal="left" vertical="center" shrinkToFit="1"/>
      <protection locked="0"/>
    </xf>
    <xf numFmtId="0" fontId="18" fillId="5" borderId="36" xfId="13" applyFont="1" applyFill="1" applyBorder="1" applyAlignment="1" applyProtection="1">
      <alignment horizontal="left" vertical="center" shrinkToFit="1"/>
      <protection locked="0"/>
    </xf>
    <xf numFmtId="0" fontId="18" fillId="5" borderId="38" xfId="13" applyFont="1" applyFill="1" applyBorder="1" applyAlignment="1" applyProtection="1">
      <alignment horizontal="left" vertical="center" shrinkToFit="1"/>
      <protection locked="0"/>
    </xf>
    <xf numFmtId="183" fontId="18" fillId="5" borderId="160" xfId="13" applyNumberFormat="1" applyFont="1" applyFill="1" applyBorder="1" applyAlignment="1" applyProtection="1">
      <alignment horizontal="right" vertical="center" shrinkToFit="1"/>
      <protection locked="0"/>
    </xf>
    <xf numFmtId="183" fontId="18" fillId="5" borderId="161" xfId="13" applyNumberFormat="1" applyFont="1" applyFill="1" applyBorder="1" applyAlignment="1" applyProtection="1">
      <alignment horizontal="right" vertical="center" shrinkToFit="1"/>
      <protection locked="0"/>
    </xf>
    <xf numFmtId="183" fontId="18" fillId="5" borderId="164" xfId="13" applyNumberFormat="1" applyFont="1" applyFill="1" applyBorder="1" applyAlignment="1" applyProtection="1">
      <alignment horizontal="right" vertical="center" shrinkToFit="1"/>
      <protection locked="0"/>
    </xf>
    <xf numFmtId="183" fontId="18" fillId="5" borderId="33" xfId="13" applyNumberFormat="1" applyFont="1" applyFill="1" applyBorder="1" applyAlignment="1" applyProtection="1">
      <alignment horizontal="right" vertical="center" shrinkToFit="1"/>
      <protection locked="0"/>
    </xf>
    <xf numFmtId="183" fontId="18" fillId="5" borderId="36" xfId="12" applyNumberFormat="1" applyFont="1" applyFill="1" applyBorder="1" applyAlignment="1" applyProtection="1">
      <alignment horizontal="right" vertical="center" shrinkToFit="1"/>
      <protection locked="0"/>
    </xf>
    <xf numFmtId="183" fontId="18" fillId="5" borderId="38" xfId="13" applyNumberFormat="1" applyFont="1" applyFill="1" applyBorder="1" applyAlignment="1" applyProtection="1">
      <alignment horizontal="right" vertical="center" shrinkToFit="1"/>
      <protection locked="0"/>
    </xf>
    <xf numFmtId="0" fontId="18" fillId="5" borderId="52" xfId="13" applyFont="1" applyFill="1" applyBorder="1" applyAlignment="1" applyProtection="1">
      <alignment horizontal="left" vertical="center" shrinkToFit="1"/>
      <protection locked="0"/>
    </xf>
    <xf numFmtId="183" fontId="18" fillId="5" borderId="99" xfId="13" applyNumberFormat="1" applyFont="1" applyFill="1" applyBorder="1" applyAlignment="1" applyProtection="1">
      <alignment horizontal="right" vertical="center" shrinkToFit="1"/>
      <protection locked="0"/>
    </xf>
    <xf numFmtId="183" fontId="18" fillId="5" borderId="105" xfId="13" applyNumberFormat="1" applyFont="1" applyFill="1" applyBorder="1" applyAlignment="1" applyProtection="1">
      <alignment horizontal="right" vertical="center" shrinkToFit="1"/>
      <protection locked="0"/>
    </xf>
    <xf numFmtId="183" fontId="18" fillId="5" borderId="103" xfId="12" applyNumberFormat="1" applyFont="1" applyFill="1" applyBorder="1" applyAlignment="1" applyProtection="1">
      <alignment horizontal="right" vertical="center" shrinkToFit="1"/>
      <protection locked="0"/>
    </xf>
    <xf numFmtId="0" fontId="18" fillId="5" borderId="103" xfId="12" applyFont="1" applyFill="1" applyBorder="1" applyAlignment="1" applyProtection="1">
      <alignment horizontal="left" vertical="center" shrinkToFit="1"/>
      <protection locked="0"/>
    </xf>
    <xf numFmtId="0" fontId="18" fillId="5" borderId="124" xfId="12" applyFont="1" applyFill="1" applyBorder="1" applyAlignment="1" applyProtection="1">
      <alignment horizontal="left" vertical="center" shrinkToFit="1"/>
      <protection locked="0"/>
    </xf>
    <xf numFmtId="0" fontId="18" fillId="3" borderId="85" xfId="13" applyFont="1" applyFill="1" applyBorder="1" applyAlignment="1" applyProtection="1">
      <alignment horizontal="left" vertical="center" shrinkToFit="1"/>
      <protection locked="0"/>
    </xf>
    <xf numFmtId="0" fontId="18" fillId="3" borderId="88" xfId="13" applyFont="1" applyFill="1" applyBorder="1" applyAlignment="1" applyProtection="1">
      <alignment horizontal="left" vertical="center" shrinkToFit="1"/>
      <protection locked="0"/>
    </xf>
    <xf numFmtId="0" fontId="18" fillId="3" borderId="92" xfId="13" applyFont="1" applyFill="1" applyBorder="1" applyAlignment="1" applyProtection="1">
      <alignment horizontal="left" vertical="center" shrinkToFit="1"/>
      <protection locked="0"/>
    </xf>
    <xf numFmtId="183" fontId="18" fillId="3" borderId="96" xfId="13" applyNumberFormat="1" applyFont="1" applyFill="1" applyBorder="1" applyAlignment="1" applyProtection="1">
      <alignment horizontal="right" vertical="center" shrinkToFit="1"/>
      <protection locked="0"/>
    </xf>
    <xf numFmtId="183" fontId="18" fillId="3" borderId="102" xfId="13" applyNumberFormat="1" applyFont="1" applyFill="1" applyBorder="1" applyAlignment="1" applyProtection="1">
      <alignment horizontal="right" vertical="center" shrinkToFit="1"/>
      <protection locked="0"/>
    </xf>
    <xf numFmtId="0" fontId="18" fillId="3" borderId="102" xfId="13" applyFont="1" applyFill="1" applyBorder="1" applyAlignment="1" applyProtection="1">
      <alignment horizontal="left" vertical="center" shrinkToFit="1"/>
      <protection locked="0"/>
    </xf>
    <xf numFmtId="0" fontId="18" fillId="3" borderId="147" xfId="13" applyFont="1" applyFill="1" applyBorder="1" applyAlignment="1" applyProtection="1">
      <alignment horizontal="left" vertical="center" shrinkToFit="1"/>
      <protection locked="0"/>
    </xf>
    <xf numFmtId="0" fontId="18" fillId="0" borderId="84" xfId="20" applyFont="1" applyBorder="1" applyAlignment="1" applyProtection="1">
      <alignment horizontal="left" vertical="center" shrinkToFit="1"/>
      <protection locked="0"/>
    </xf>
    <xf numFmtId="0" fontId="18" fillId="0" borderId="87" xfId="20" applyFont="1" applyBorder="1" applyAlignment="1" applyProtection="1">
      <alignment horizontal="left" vertical="center" shrinkToFit="1"/>
      <protection locked="0"/>
    </xf>
    <xf numFmtId="0" fontId="18" fillId="0" borderId="91" xfId="20" applyFont="1" applyBorder="1" applyAlignment="1" applyProtection="1">
      <alignment horizontal="left" vertical="center" shrinkToFit="1"/>
      <protection locked="0"/>
    </xf>
    <xf numFmtId="183" fontId="18" fillId="0" borderId="95" xfId="20" applyNumberFormat="1" applyFont="1" applyBorder="1" applyAlignment="1" applyProtection="1">
      <alignment horizontal="right" vertical="center" shrinkToFit="1"/>
      <protection locked="0"/>
    </xf>
    <xf numFmtId="183" fontId="18" fillId="0" borderId="101" xfId="20" applyNumberFormat="1" applyFont="1" applyBorder="1" applyAlignment="1" applyProtection="1">
      <alignment horizontal="right" vertical="center" shrinkToFit="1"/>
      <protection locked="0"/>
    </xf>
    <xf numFmtId="0" fontId="18" fillId="0" borderId="101" xfId="12" applyFont="1" applyBorder="1" applyAlignment="1" applyProtection="1">
      <alignment horizontal="left" vertical="center" shrinkToFit="1"/>
      <protection locked="0"/>
    </xf>
    <xf numFmtId="0" fontId="18" fillId="0" borderId="146" xfId="12" applyFont="1" applyBorder="1" applyAlignment="1" applyProtection="1">
      <alignment horizontal="left" vertical="center" shrinkToFit="1"/>
      <protection locked="0"/>
    </xf>
    <xf numFmtId="183" fontId="18" fillId="0" borderId="84" xfId="13" applyNumberFormat="1" applyFont="1" applyBorder="1" applyAlignment="1" applyProtection="1">
      <alignment horizontal="right" vertical="center" shrinkToFit="1"/>
      <protection locked="0"/>
    </xf>
    <xf numFmtId="183" fontId="18" fillId="0" borderId="87" xfId="13" applyNumberFormat="1" applyFont="1" applyBorder="1" applyAlignment="1" applyProtection="1">
      <alignment horizontal="right" vertical="center" shrinkToFit="1"/>
      <protection locked="0"/>
    </xf>
    <xf numFmtId="183" fontId="18" fillId="0" borderId="106" xfId="13" applyNumberFormat="1" applyFont="1" applyBorder="1" applyAlignment="1" applyProtection="1">
      <alignment horizontal="right" vertical="center" shrinkToFit="1"/>
      <protection locked="0"/>
    </xf>
    <xf numFmtId="183" fontId="18" fillId="0" borderId="107" xfId="13" applyNumberFormat="1" applyFont="1" applyBorder="1" applyAlignment="1" applyProtection="1">
      <alignment horizontal="right" vertical="center" shrinkToFit="1"/>
      <protection locked="0"/>
    </xf>
    <xf numFmtId="0" fontId="18" fillId="0" borderId="83" xfId="20" applyFont="1" applyBorder="1" applyAlignment="1" applyProtection="1">
      <alignment horizontal="left" vertical="center" shrinkToFit="1"/>
      <protection locked="0"/>
    </xf>
    <xf numFmtId="0" fontId="18" fillId="0" borderId="86" xfId="20" applyFont="1" applyBorder="1" applyAlignment="1" applyProtection="1">
      <alignment horizontal="left" vertical="center" shrinkToFit="1"/>
      <protection locked="0"/>
    </xf>
    <xf numFmtId="0" fontId="18" fillId="0" borderId="90" xfId="20" applyFont="1" applyBorder="1" applyAlignment="1" applyProtection="1">
      <alignment horizontal="left" vertical="center" shrinkToFit="1"/>
      <protection locked="0"/>
    </xf>
    <xf numFmtId="183" fontId="18" fillId="0" borderId="94" xfId="20" applyNumberFormat="1" applyFont="1" applyBorder="1" applyAlignment="1" applyProtection="1">
      <alignment horizontal="right" vertical="center" shrinkToFit="1"/>
      <protection locked="0"/>
    </xf>
    <xf numFmtId="183" fontId="18" fillId="0" borderId="100" xfId="20" applyNumberFormat="1" applyFont="1" applyBorder="1" applyAlignment="1" applyProtection="1">
      <alignment horizontal="right" vertical="center" shrinkToFit="1"/>
      <protection locked="0"/>
    </xf>
    <xf numFmtId="0" fontId="18" fillId="0" borderId="100" xfId="12" applyFont="1" applyBorder="1" applyAlignment="1" applyProtection="1">
      <alignment horizontal="left" vertical="center" shrinkToFit="1"/>
      <protection locked="0"/>
    </xf>
    <xf numFmtId="0" fontId="18" fillId="0" borderId="145" xfId="12" applyFont="1" applyBorder="1" applyAlignment="1" applyProtection="1">
      <alignment horizontal="left" vertical="center" shrinkToFit="1"/>
      <protection locked="0"/>
    </xf>
    <xf numFmtId="183" fontId="18" fillId="0" borderId="91" xfId="12" applyNumberFormat="1" applyFont="1" applyBorder="1" applyAlignment="1" applyProtection="1">
      <alignment horizontal="right" vertical="center" shrinkToFit="1"/>
      <protection locked="0"/>
    </xf>
    <xf numFmtId="0" fontId="18" fillId="0" borderId="123" xfId="12" applyFont="1" applyBorder="1" applyAlignment="1" applyProtection="1">
      <alignment horizontal="left" vertical="center" shrinkToFit="1"/>
      <protection locked="0"/>
    </xf>
    <xf numFmtId="183" fontId="18" fillId="5" borderId="112" xfId="13" applyNumberFormat="1" applyFont="1" applyFill="1" applyBorder="1" applyAlignment="1" applyProtection="1">
      <alignment horizontal="right" vertical="center" shrinkToFit="1"/>
      <protection locked="0"/>
    </xf>
    <xf numFmtId="183" fontId="18" fillId="5" borderId="117" xfId="12" applyNumberFormat="1" applyFont="1" applyFill="1" applyBorder="1" applyAlignment="1" applyProtection="1">
      <alignment horizontal="right" vertical="center" shrinkToFit="1"/>
      <protection locked="0"/>
    </xf>
    <xf numFmtId="183" fontId="18" fillId="5" borderId="124" xfId="12" applyNumberFormat="1" applyFont="1" applyFill="1" applyBorder="1" applyAlignment="1" applyProtection="1">
      <alignment horizontal="right" vertical="center" shrinkToFit="1"/>
      <protection locked="0"/>
    </xf>
    <xf numFmtId="183" fontId="18" fillId="5" borderId="128" xfId="12" applyNumberFormat="1" applyFont="1" applyFill="1" applyBorder="1" applyAlignment="1" applyProtection="1">
      <alignment horizontal="right" vertical="center" shrinkToFit="1"/>
      <protection locked="0"/>
    </xf>
    <xf numFmtId="184" fontId="18" fillId="5" borderId="105" xfId="13" applyNumberFormat="1" applyFont="1" applyFill="1" applyBorder="1" applyAlignment="1" applyProtection="1">
      <alignment horizontal="right" vertical="center" shrinkToFit="1"/>
      <protection locked="0"/>
    </xf>
    <xf numFmtId="183" fontId="18" fillId="5" borderId="61" xfId="12" applyNumberFormat="1" applyFont="1" applyFill="1" applyBorder="1" applyAlignment="1" applyProtection="1">
      <alignment horizontal="right" vertical="center" shrinkToFit="1"/>
      <protection locked="0"/>
    </xf>
    <xf numFmtId="183" fontId="18" fillId="5" borderId="52" xfId="12" applyNumberFormat="1" applyFont="1" applyFill="1" applyBorder="1" applyAlignment="1" applyProtection="1">
      <alignment horizontal="right" vertical="center" shrinkToFit="1"/>
      <protection locked="0"/>
    </xf>
    <xf numFmtId="183" fontId="18" fillId="3" borderId="95" xfId="19" applyNumberFormat="1" applyFont="1" applyFill="1" applyBorder="1" applyAlignment="1" applyProtection="1">
      <alignment horizontal="right" vertical="center" shrinkToFit="1"/>
      <protection locked="0"/>
    </xf>
    <xf numFmtId="183" fontId="18" fillId="3" borderId="101" xfId="19" applyNumberFormat="1" applyFont="1" applyFill="1" applyBorder="1" applyAlignment="1" applyProtection="1">
      <alignment horizontal="right" vertical="center" shrinkToFit="1"/>
      <protection locked="0"/>
    </xf>
    <xf numFmtId="183" fontId="18" fillId="3" borderId="107" xfId="19" applyNumberFormat="1" applyFont="1" applyFill="1" applyBorder="1" applyAlignment="1" applyProtection="1">
      <alignment horizontal="right" vertical="center" shrinkToFit="1"/>
      <protection locked="0"/>
    </xf>
    <xf numFmtId="183" fontId="18" fillId="0" borderId="116" xfId="20" applyNumberFormat="1" applyFont="1" applyBorder="1" applyAlignment="1" applyProtection="1">
      <alignment horizontal="right" vertical="center" shrinkToFit="1"/>
      <protection locked="0"/>
    </xf>
    <xf numFmtId="183" fontId="18" fillId="0" borderId="123" xfId="20" applyNumberFormat="1" applyFont="1" applyBorder="1" applyAlignment="1" applyProtection="1">
      <alignment horizontal="right" vertical="center" shrinkToFit="1"/>
      <protection locked="0"/>
    </xf>
    <xf numFmtId="183" fontId="18" fillId="3" borderId="106" xfId="19" applyNumberFormat="1" applyFont="1" applyFill="1" applyBorder="1" applyAlignment="1" applyProtection="1">
      <alignment horizontal="right" vertical="center" shrinkToFit="1"/>
      <protection locked="0"/>
    </xf>
    <xf numFmtId="184" fontId="18" fillId="3" borderId="101" xfId="19" applyNumberFormat="1" applyFont="1" applyFill="1" applyBorder="1" applyAlignment="1" applyProtection="1">
      <alignment horizontal="right" vertical="center" shrinkToFit="1"/>
      <protection locked="0"/>
    </xf>
    <xf numFmtId="0" fontId="18" fillId="0" borderId="11" xfId="13" applyFont="1" applyBorder="1" applyAlignment="1" applyProtection="1">
      <alignment horizontal="center" vertical="center" shrinkToFit="1"/>
      <protection locked="0"/>
    </xf>
    <xf numFmtId="0" fontId="18" fillId="0" borderId="22" xfId="13" applyFont="1" applyBorder="1" applyAlignment="1" applyProtection="1">
      <alignment horizontal="center" vertical="center"/>
      <protection locked="0"/>
    </xf>
    <xf numFmtId="0" fontId="18" fillId="0" borderId="50" xfId="13" applyFont="1" applyBorder="1" applyAlignment="1" applyProtection="1">
      <alignment horizontal="center" vertical="center"/>
      <protection locked="0"/>
    </xf>
    <xf numFmtId="184" fontId="18" fillId="0" borderId="101" xfId="13" applyNumberFormat="1" applyFont="1" applyBorder="1" applyAlignment="1" applyProtection="1">
      <alignment horizontal="right" vertical="center" shrinkToFit="1"/>
      <protection locked="0"/>
    </xf>
    <xf numFmtId="183" fontId="18" fillId="0" borderId="98" xfId="20" applyNumberFormat="1" applyFont="1" applyBorder="1" applyAlignment="1" applyProtection="1">
      <alignment horizontal="right" vertical="center" shrinkToFit="1"/>
      <protection locked="0"/>
    </xf>
    <xf numFmtId="183" fontId="18" fillId="0" borderId="104" xfId="20" applyNumberFormat="1" applyFont="1" applyBorder="1" applyAlignment="1" applyProtection="1">
      <alignment horizontal="right" vertical="center" shrinkToFit="1"/>
      <protection locked="0"/>
    </xf>
    <xf numFmtId="183" fontId="18" fillId="0" borderId="111" xfId="20" applyNumberFormat="1" applyFont="1" applyBorder="1" applyAlignment="1" applyProtection="1">
      <alignment horizontal="right" vertical="center" shrinkToFit="1"/>
      <protection locked="0"/>
    </xf>
    <xf numFmtId="183" fontId="18" fillId="0" borderId="118" xfId="20" applyNumberFormat="1" applyFont="1" applyBorder="1" applyAlignment="1" applyProtection="1">
      <alignment horizontal="right" vertical="center" shrinkToFit="1"/>
      <protection locked="0"/>
    </xf>
    <xf numFmtId="183" fontId="18" fillId="0" borderId="125" xfId="20" applyNumberFormat="1" applyFont="1" applyBorder="1" applyAlignment="1" applyProtection="1">
      <alignment horizontal="right" vertical="center" shrinkToFit="1"/>
      <protection locked="0"/>
    </xf>
    <xf numFmtId="183" fontId="18" fillId="0" borderId="129" xfId="13" applyNumberFormat="1" applyFont="1" applyBorder="1" applyAlignment="1" applyProtection="1">
      <alignment horizontal="right" vertical="center" shrinkToFit="1"/>
      <protection locked="0"/>
    </xf>
    <xf numFmtId="184" fontId="18" fillId="0" borderId="104" xfId="13" applyNumberFormat="1" applyFont="1" applyBorder="1" applyAlignment="1" applyProtection="1">
      <alignment horizontal="right" vertical="center" shrinkToFit="1"/>
      <protection locked="0"/>
    </xf>
    <xf numFmtId="0" fontId="18" fillId="0" borderId="104" xfId="13" applyFont="1" applyBorder="1" applyAlignment="1" applyProtection="1">
      <alignment horizontal="left" vertical="center" shrinkToFit="1"/>
      <protection locked="0"/>
    </xf>
    <xf numFmtId="0" fontId="18" fillId="0" borderId="125" xfId="13" applyFont="1" applyBorder="1" applyAlignment="1" applyProtection="1">
      <alignment horizontal="left" vertical="center" shrinkToFit="1"/>
      <protection locked="0"/>
    </xf>
    <xf numFmtId="0" fontId="18" fillId="3" borderId="19" xfId="13" applyFont="1" applyFill="1" applyBorder="1" applyAlignment="1">
      <alignment horizontal="left" vertical="center"/>
    </xf>
    <xf numFmtId="0" fontId="18" fillId="3" borderId="20" xfId="13" applyFont="1" applyFill="1" applyBorder="1" applyAlignment="1">
      <alignment horizontal="left" vertical="center"/>
    </xf>
    <xf numFmtId="183" fontId="18" fillId="5" borderId="97" xfId="12" applyNumberFormat="1" applyFont="1" applyFill="1" applyBorder="1" applyAlignment="1" applyProtection="1">
      <alignment horizontal="right" vertical="center" shrinkToFit="1"/>
      <protection locked="0"/>
    </xf>
    <xf numFmtId="183" fontId="18" fillId="5" borderId="108" xfId="12" applyNumberFormat="1" applyFont="1" applyFill="1" applyBorder="1" applyAlignment="1" applyProtection="1">
      <alignment horizontal="right" vertical="center" shrinkToFit="1"/>
      <protection locked="0"/>
    </xf>
    <xf numFmtId="183" fontId="18" fillId="0" borderId="96" xfId="20" applyNumberFormat="1" applyFont="1" applyBorder="1" applyAlignment="1" applyProtection="1">
      <alignment horizontal="right" vertical="center" shrinkToFit="1"/>
      <protection locked="0"/>
    </xf>
    <xf numFmtId="183" fontId="18" fillId="0" borderId="102" xfId="20" applyNumberFormat="1" applyFont="1" applyBorder="1" applyAlignment="1" applyProtection="1">
      <alignment horizontal="right" vertical="center" shrinkToFit="1"/>
      <protection locked="0"/>
    </xf>
    <xf numFmtId="183" fontId="18" fillId="0" borderId="110" xfId="20" applyNumberFormat="1" applyFont="1" applyBorder="1" applyAlignment="1" applyProtection="1">
      <alignment horizontal="right" vertical="center" shrinkToFit="1"/>
      <protection locked="0"/>
    </xf>
    <xf numFmtId="183" fontId="18" fillId="0" borderId="127" xfId="12" applyNumberFormat="1" applyFont="1" applyBorder="1" applyAlignment="1" applyProtection="1">
      <alignment horizontal="right" vertical="center" shrinkToFit="1"/>
      <protection locked="0"/>
    </xf>
    <xf numFmtId="0" fontId="18" fillId="0" borderId="102" xfId="12" applyFont="1" applyBorder="1" applyAlignment="1" applyProtection="1">
      <alignment horizontal="left" vertical="center" shrinkToFit="1"/>
      <protection locked="0"/>
    </xf>
    <xf numFmtId="0" fontId="18" fillId="0" borderId="147" xfId="12" applyFont="1" applyBorder="1" applyAlignment="1" applyProtection="1">
      <alignment horizontal="left" vertical="center" shrinkToFit="1"/>
      <protection locked="0"/>
    </xf>
    <xf numFmtId="0" fontId="17" fillId="3" borderId="0" xfId="13" applyFont="1" applyFill="1">
      <alignment vertical="center"/>
    </xf>
    <xf numFmtId="0" fontId="21" fillId="3" borderId="6" xfId="13" applyFont="1" applyFill="1" applyBorder="1" applyAlignment="1">
      <alignment horizontal="center" vertical="center"/>
    </xf>
    <xf numFmtId="0" fontId="21" fillId="3" borderId="18" xfId="13" applyFont="1" applyFill="1" applyBorder="1" applyAlignment="1">
      <alignment horizontal="center" vertical="center"/>
    </xf>
    <xf numFmtId="0" fontId="21" fillId="3" borderId="64" xfId="13" applyFont="1" applyFill="1" applyBorder="1" applyAlignment="1">
      <alignment horizontal="center" vertical="center"/>
    </xf>
    <xf numFmtId="183" fontId="18" fillId="0" borderId="109" xfId="20" applyNumberFormat="1" applyFont="1" applyBorder="1" applyAlignment="1" applyProtection="1">
      <alignment horizontal="right" vertical="center" shrinkToFit="1"/>
      <protection locked="0"/>
    </xf>
    <xf numFmtId="183" fontId="18" fillId="0" borderId="115" xfId="20" applyNumberFormat="1" applyFont="1" applyBorder="1" applyAlignment="1" applyProtection="1">
      <alignment horizontal="right" vertical="center" shrinkToFit="1"/>
      <protection locked="0"/>
    </xf>
    <xf numFmtId="183" fontId="18" fillId="0" borderId="120" xfId="20" applyNumberFormat="1" applyFont="1" applyBorder="1" applyAlignment="1" applyProtection="1">
      <alignment horizontal="right" vertical="center" shrinkToFit="1"/>
      <protection locked="0"/>
    </xf>
    <xf numFmtId="183" fontId="18" fillId="0" borderId="122" xfId="20" applyNumberFormat="1" applyFont="1" applyBorder="1" applyAlignment="1" applyProtection="1">
      <alignment horizontal="right" vertical="center" shrinkToFit="1"/>
      <protection locked="0"/>
    </xf>
    <xf numFmtId="183" fontId="18" fillId="0" borderId="126" xfId="12" applyNumberFormat="1" applyFont="1" applyBorder="1" applyAlignment="1" applyProtection="1">
      <alignment horizontal="right" vertical="center" shrinkToFit="1"/>
      <protection locked="0"/>
    </xf>
    <xf numFmtId="183" fontId="18" fillId="0" borderId="83" xfId="12" applyNumberFormat="1" applyFont="1" applyBorder="1" applyAlignment="1" applyProtection="1">
      <alignment horizontal="right" vertical="center" shrinkToFit="1"/>
      <protection locked="0"/>
    </xf>
    <xf numFmtId="183" fontId="18" fillId="0" borderId="86" xfId="12" applyNumberFormat="1" applyFont="1" applyBorder="1" applyAlignment="1" applyProtection="1">
      <alignment horizontal="right" vertical="center" shrinkToFit="1"/>
      <protection locked="0"/>
    </xf>
    <xf numFmtId="183" fontId="18" fillId="0" borderId="90" xfId="12" applyNumberFormat="1" applyFont="1" applyBorder="1" applyAlignment="1" applyProtection="1">
      <alignment horizontal="right" vertical="center" shrinkToFit="1"/>
      <protection locked="0"/>
    </xf>
    <xf numFmtId="0" fontId="18" fillId="0" borderId="167" xfId="12" applyFont="1" applyBorder="1" applyAlignment="1" applyProtection="1">
      <alignment horizontal="left" vertical="center" shrinkToFit="1"/>
      <protection locked="0"/>
    </xf>
    <xf numFmtId="0" fontId="3" fillId="4" borderId="40" xfId="13" applyFill="1" applyBorder="1" applyAlignment="1" applyProtection="1">
      <alignment horizontal="center" vertical="center" wrapText="1"/>
      <protection locked="0"/>
    </xf>
    <xf numFmtId="0" fontId="3" fillId="4" borderId="19" xfId="13" applyFill="1" applyBorder="1" applyAlignment="1" applyProtection="1">
      <alignment horizontal="center" vertical="center" wrapText="1"/>
      <protection locked="0"/>
    </xf>
    <xf numFmtId="0" fontId="3" fillId="4" borderId="13" xfId="13" applyFill="1" applyBorder="1" applyAlignment="1" applyProtection="1">
      <alignment horizontal="center" vertical="center" wrapText="1"/>
      <protection locked="0"/>
    </xf>
    <xf numFmtId="0" fontId="3" fillId="4" borderId="93" xfId="13" applyFill="1" applyBorder="1" applyAlignment="1" applyProtection="1">
      <alignment horizontal="center" vertical="center" wrapText="1"/>
      <protection locked="0"/>
    </xf>
    <xf numFmtId="0" fontId="3" fillId="4" borderId="82" xfId="13" applyFill="1" applyBorder="1" applyAlignment="1" applyProtection="1">
      <alignment horizontal="center" vertical="center" wrapText="1"/>
      <protection locked="0"/>
    </xf>
    <xf numFmtId="0" fontId="3" fillId="4" borderId="89" xfId="13" applyFill="1" applyBorder="1" applyAlignment="1" applyProtection="1">
      <alignment horizontal="center" vertical="center" wrapText="1"/>
      <protection locked="0"/>
    </xf>
    <xf numFmtId="0" fontId="15" fillId="3" borderId="32" xfId="24" applyFont="1" applyFill="1" applyBorder="1" applyAlignment="1">
      <alignment vertical="center"/>
    </xf>
    <xf numFmtId="0" fontId="15" fillId="3" borderId="35" xfId="24" applyFont="1" applyFill="1" applyBorder="1" applyAlignment="1">
      <alignment vertical="center"/>
    </xf>
    <xf numFmtId="0" fontId="15" fillId="3" borderId="37" xfId="24" applyFont="1" applyFill="1" applyBorder="1" applyAlignment="1">
      <alignment vertical="center"/>
    </xf>
    <xf numFmtId="178" fontId="22" fillId="0" borderId="32" xfId="15" applyNumberFormat="1" applyFont="1" applyBorder="1" applyAlignment="1">
      <alignment horizontal="center" vertical="center"/>
    </xf>
    <xf numFmtId="178" fontId="22" fillId="0" borderId="35" xfId="15" applyNumberFormat="1" applyFont="1" applyBorder="1" applyAlignment="1">
      <alignment horizontal="center" vertical="center"/>
    </xf>
    <xf numFmtId="178" fontId="22" fillId="0" borderId="37" xfId="15" applyNumberFormat="1" applyFont="1" applyBorder="1" applyAlignment="1">
      <alignment horizontal="center" vertical="center"/>
    </xf>
    <xf numFmtId="0" fontId="3" fillId="3" borderId="74" xfId="24" applyFont="1" applyFill="1" applyBorder="1" applyAlignment="1">
      <alignment horizontal="center" vertical="center" wrapText="1"/>
    </xf>
    <xf numFmtId="0" fontId="3" fillId="3" borderId="74" xfId="24" applyFont="1" applyFill="1" applyBorder="1" applyAlignment="1">
      <alignment horizontal="center" vertical="center"/>
    </xf>
    <xf numFmtId="178" fontId="22" fillId="0" borderId="27" xfId="15" applyNumberFormat="1" applyFont="1" applyBorder="1" applyAlignment="1">
      <alignment horizontal="center" vertical="center" wrapText="1"/>
    </xf>
    <xf numFmtId="178" fontId="22" fillId="0" borderId="26" xfId="15" applyNumberFormat="1" applyFont="1" applyBorder="1" applyAlignment="1">
      <alignment horizontal="center" vertical="center" wrapText="1"/>
    </xf>
    <xf numFmtId="178" fontId="15" fillId="3" borderId="32" xfId="24" applyNumberFormat="1" applyFont="1" applyFill="1" applyBorder="1" applyAlignment="1">
      <alignment vertical="center" wrapText="1"/>
    </xf>
    <xf numFmtId="178" fontId="15" fillId="3" borderId="35" xfId="24" applyNumberFormat="1" applyFont="1" applyFill="1" applyBorder="1" applyAlignment="1">
      <alignment vertical="center" wrapText="1"/>
    </xf>
    <xf numFmtId="178" fontId="15" fillId="3" borderId="37" xfId="24" applyNumberFormat="1" applyFont="1" applyFill="1" applyBorder="1" applyAlignment="1">
      <alignment vertical="center" wrapText="1"/>
    </xf>
    <xf numFmtId="178" fontId="15" fillId="0" borderId="32" xfId="24" applyNumberFormat="1" applyFont="1" applyFill="1" applyBorder="1" applyAlignment="1">
      <alignment vertical="center" wrapText="1"/>
    </xf>
    <xf numFmtId="178" fontId="15" fillId="0" borderId="35" xfId="24" applyNumberFormat="1" applyFont="1" applyFill="1" applyBorder="1" applyAlignment="1">
      <alignment vertical="center" wrapText="1"/>
    </xf>
    <xf numFmtId="178" fontId="15" fillId="0" borderId="37" xfId="24" applyNumberFormat="1" applyFont="1" applyFill="1" applyBorder="1" applyAlignment="1">
      <alignment vertical="center" wrapText="1"/>
    </xf>
    <xf numFmtId="178" fontId="15" fillId="0" borderId="23" xfId="24" applyNumberFormat="1" applyFont="1" applyFill="1" applyBorder="1">
      <alignment vertical="center"/>
    </xf>
    <xf numFmtId="187" fontId="15" fillId="3" borderId="32" xfId="22" applyNumberFormat="1" applyFont="1" applyFill="1" applyBorder="1" applyAlignment="1">
      <alignment horizontal="left" vertical="center" wrapText="1"/>
    </xf>
    <xf numFmtId="187" fontId="15" fillId="3" borderId="35" xfId="22" applyNumberFormat="1" applyFont="1" applyFill="1" applyBorder="1" applyAlignment="1">
      <alignment horizontal="left" vertical="center" wrapText="1"/>
    </xf>
    <xf numFmtId="187" fontId="15" fillId="3" borderId="37" xfId="22" applyNumberFormat="1" applyFont="1" applyFill="1" applyBorder="1" applyAlignment="1">
      <alignment horizontal="left" vertical="center" wrapText="1"/>
    </xf>
    <xf numFmtId="0" fontId="15" fillId="3" borderId="32" xfId="22" applyFont="1" applyFill="1" applyBorder="1" applyAlignment="1">
      <alignment horizontal="left" vertical="center"/>
    </xf>
    <xf numFmtId="0" fontId="15" fillId="3" borderId="35" xfId="22" applyFont="1" applyFill="1" applyBorder="1" applyAlignment="1">
      <alignment horizontal="left" vertical="center"/>
    </xf>
    <xf numFmtId="0" fontId="15" fillId="3" borderId="37" xfId="22" applyFont="1" applyFill="1" applyBorder="1" applyAlignment="1">
      <alignment horizontal="left" vertical="center"/>
    </xf>
    <xf numFmtId="178" fontId="22" fillId="0" borderId="32" xfId="24" applyNumberFormat="1" applyFont="1" applyBorder="1">
      <alignment vertical="center"/>
    </xf>
    <xf numFmtId="178" fontId="22" fillId="0" borderId="35" xfId="24" applyNumberFormat="1" applyFont="1" applyBorder="1">
      <alignment vertical="center"/>
    </xf>
    <xf numFmtId="178" fontId="22" fillId="0" borderId="37" xfId="24" applyNumberFormat="1" applyFont="1" applyBorder="1">
      <alignment vertical="center"/>
    </xf>
    <xf numFmtId="0" fontId="23" fillId="0" borderId="19" xfId="7" applyFont="1" applyFill="1" applyBorder="1" applyAlignment="1" applyProtection="1">
      <alignment horizontal="left" vertical="center" wrapText="1"/>
    </xf>
    <xf numFmtId="0" fontId="23" fillId="0" borderId="53" xfId="7" applyFont="1" applyFill="1" applyBorder="1" applyAlignment="1" applyProtection="1">
      <alignment horizontal="left" vertical="center" wrapText="1"/>
    </xf>
    <xf numFmtId="0" fontId="23" fillId="0" borderId="23" xfId="7" applyFont="1" applyFill="1" applyBorder="1" applyAlignment="1" applyProtection="1">
      <alignment horizontal="left" vertical="center"/>
    </xf>
    <xf numFmtId="0" fontId="23" fillId="0" borderId="54" xfId="7" applyFont="1" applyFill="1" applyBorder="1" applyAlignment="1" applyProtection="1">
      <alignment horizontal="left" vertical="center"/>
    </xf>
    <xf numFmtId="0" fontId="23" fillId="0" borderId="36" xfId="7" applyFont="1" applyFill="1" applyBorder="1" applyAlignment="1" applyProtection="1">
      <alignment horizontal="left" vertical="center"/>
    </xf>
    <xf numFmtId="0" fontId="23" fillId="0" borderId="52" xfId="7" applyFont="1" applyFill="1" applyBorder="1" applyAlignment="1" applyProtection="1">
      <alignment horizontal="left" vertical="center"/>
    </xf>
    <xf numFmtId="0" fontId="25" fillId="0" borderId="35" xfId="21" applyFont="1" applyFill="1" applyBorder="1" applyAlignment="1">
      <alignment horizontal="left" vertical="center" wrapText="1"/>
    </xf>
    <xf numFmtId="0" fontId="25" fillId="0" borderId="51" xfId="21" applyFont="1" applyBorder="1" applyAlignment="1">
      <alignment horizontal="left" vertical="center" wrapText="1"/>
    </xf>
    <xf numFmtId="0" fontId="25" fillId="0" borderId="36" xfId="21" applyFont="1" applyFill="1" applyBorder="1" applyAlignment="1">
      <alignment horizontal="left" vertical="center" wrapText="1"/>
    </xf>
    <xf numFmtId="0" fontId="25" fillId="0" borderId="52" xfId="21" applyFont="1" applyBorder="1" applyAlignment="1">
      <alignment horizontal="left" vertical="center" wrapText="1"/>
    </xf>
    <xf numFmtId="0" fontId="25" fillId="0" borderId="22" xfId="21" applyFont="1" applyFill="1" applyBorder="1" applyAlignment="1">
      <alignment horizontal="left" vertical="center" wrapText="1"/>
    </xf>
    <xf numFmtId="0" fontId="25" fillId="0" borderId="50" xfId="21" applyFont="1" applyFill="1" applyBorder="1" applyAlignment="1">
      <alignment horizontal="left" vertical="center" wrapText="1"/>
    </xf>
    <xf numFmtId="0" fontId="0" fillId="0" borderId="39" xfId="9" applyFont="1" applyBorder="1">
      <alignment vertical="center"/>
    </xf>
    <xf numFmtId="0" fontId="0" fillId="0" borderId="22" xfId="9" applyFont="1" applyBorder="1">
      <alignment vertical="center"/>
    </xf>
    <xf numFmtId="0" fontId="0" fillId="0" borderId="41" xfId="9" applyFont="1" applyBorder="1">
      <alignment vertical="center"/>
    </xf>
    <xf numFmtId="0" fontId="26" fillId="0" borderId="32" xfId="9" applyFont="1" applyBorder="1">
      <alignment vertical="center"/>
    </xf>
    <xf numFmtId="0" fontId="26" fillId="0" borderId="35" xfId="9" applyFont="1" applyBorder="1">
      <alignment vertical="center"/>
    </xf>
    <xf numFmtId="0" fontId="26" fillId="0" borderId="51" xfId="9" applyFont="1" applyBorder="1">
      <alignment vertical="center"/>
    </xf>
    <xf numFmtId="0" fontId="26" fillId="0" borderId="33" xfId="9" applyFont="1" applyBorder="1">
      <alignment vertical="center"/>
    </xf>
    <xf numFmtId="0" fontId="26" fillId="0" borderId="36" xfId="9" applyFont="1" applyBorder="1">
      <alignment vertical="center"/>
    </xf>
    <xf numFmtId="0" fontId="26" fillId="0" borderId="38" xfId="9" applyFont="1" applyBorder="1">
      <alignment vertical="center"/>
    </xf>
    <xf numFmtId="0" fontId="26" fillId="0" borderId="183" xfId="9" applyFont="1" applyBorder="1" applyAlignment="1">
      <alignment horizontal="center" vertical="center" wrapText="1"/>
    </xf>
    <xf numFmtId="0" fontId="26" fillId="0" borderId="185" xfId="9" applyFont="1" applyBorder="1" applyAlignment="1">
      <alignment horizontal="center" vertical="center" wrapText="1"/>
    </xf>
    <xf numFmtId="0" fontId="26" fillId="0" borderId="2" xfId="9" applyFont="1" applyBorder="1" applyAlignment="1">
      <alignment horizontal="center" vertical="center" wrapText="1"/>
    </xf>
    <xf numFmtId="0" fontId="26" fillId="0" borderId="25" xfId="9" applyFont="1" applyBorder="1" applyAlignment="1">
      <alignment horizontal="center" vertical="center" wrapText="1"/>
    </xf>
    <xf numFmtId="0" fontId="26" fillId="0" borderId="79" xfId="9" applyFont="1" applyBorder="1" applyAlignment="1">
      <alignment horizontal="center" vertical="center" wrapText="1"/>
    </xf>
    <xf numFmtId="0" fontId="26" fillId="0" borderId="182" xfId="9" applyFont="1" applyBorder="1" applyAlignment="1">
      <alignment horizontal="center" vertical="center" wrapText="1"/>
    </xf>
    <xf numFmtId="0" fontId="25" fillId="0" borderId="7" xfId="9" applyFont="1" applyFill="1" applyBorder="1" applyAlignment="1">
      <alignment vertical="center" wrapText="1"/>
    </xf>
    <xf numFmtId="0" fontId="25" fillId="0" borderId="13" xfId="9" applyFont="1" applyFill="1" applyBorder="1" applyAlignment="1">
      <alignment vertical="center" wrapText="1"/>
    </xf>
    <xf numFmtId="0" fontId="25" fillId="0" borderId="8" xfId="9" applyFont="1" applyFill="1" applyBorder="1" applyAlignment="1">
      <alignment vertical="center" wrapText="1"/>
    </xf>
    <xf numFmtId="0" fontId="25" fillId="0" borderId="14" xfId="9" applyFont="1" applyFill="1" applyBorder="1" applyAlignment="1">
      <alignment vertical="center" wrapText="1"/>
    </xf>
    <xf numFmtId="0" fontId="25" fillId="0" borderId="56" xfId="9" applyFont="1" applyFill="1" applyBorder="1" applyAlignment="1">
      <alignment vertical="center" wrapText="1"/>
    </xf>
    <xf numFmtId="0" fontId="25" fillId="0" borderId="15" xfId="9" applyFont="1" applyFill="1" applyBorder="1" applyAlignment="1">
      <alignment vertical="center" wrapText="1"/>
    </xf>
    <xf numFmtId="0" fontId="25" fillId="0" borderId="35" xfId="9" applyFont="1" applyFill="1" applyBorder="1" applyAlignment="1">
      <alignment vertical="center"/>
    </xf>
    <xf numFmtId="0" fontId="25" fillId="0" borderId="51" xfId="9" applyFont="1" applyFill="1" applyBorder="1" applyAlignment="1">
      <alignment vertical="center"/>
    </xf>
    <xf numFmtId="0" fontId="25" fillId="0" borderId="57" xfId="9" applyFont="1" applyFill="1" applyBorder="1" applyAlignment="1">
      <alignment vertical="center" wrapText="1"/>
    </xf>
    <xf numFmtId="0" fontId="25" fillId="0" borderId="37" xfId="9" applyFont="1" applyFill="1" applyBorder="1" applyAlignment="1">
      <alignment vertical="center" wrapText="1"/>
    </xf>
    <xf numFmtId="0" fontId="25" fillId="0" borderId="61" xfId="9" applyFont="1" applyFill="1" applyBorder="1" applyAlignment="1">
      <alignment vertical="center"/>
    </xf>
    <xf numFmtId="0" fontId="25" fillId="0" borderId="38" xfId="9" applyFont="1" applyFill="1" applyBorder="1" applyAlignment="1">
      <alignment vertical="center"/>
    </xf>
    <xf numFmtId="0" fontId="25" fillId="0" borderId="36" xfId="9" applyFont="1" applyFill="1" applyBorder="1" applyAlignment="1">
      <alignment vertical="center"/>
    </xf>
    <xf numFmtId="0" fontId="25" fillId="0" borderId="52" xfId="9" applyFont="1" applyFill="1" applyBorder="1" applyAlignment="1">
      <alignment vertical="center"/>
    </xf>
    <xf numFmtId="0" fontId="25" fillId="0" borderId="22" xfId="9" applyFont="1" applyFill="1" applyBorder="1" applyAlignment="1">
      <alignment vertical="center"/>
    </xf>
    <xf numFmtId="0" fontId="25" fillId="0" borderId="50" xfId="9" applyFont="1" applyFill="1" applyBorder="1" applyAlignment="1">
      <alignment vertical="center"/>
    </xf>
    <xf numFmtId="0" fontId="25" fillId="0" borderId="35" xfId="8" applyFont="1" applyFill="1" applyBorder="1" applyAlignment="1">
      <alignment horizontal="left" vertical="center"/>
    </xf>
    <xf numFmtId="0" fontId="25" fillId="0" borderId="51" xfId="8" applyFont="1" applyFill="1" applyBorder="1" applyAlignment="1">
      <alignment horizontal="left" vertical="center"/>
    </xf>
    <xf numFmtId="0" fontId="25" fillId="0" borderId="36" xfId="8" applyFont="1" applyFill="1" applyBorder="1" applyAlignment="1">
      <alignment horizontal="left" vertical="center"/>
    </xf>
    <xf numFmtId="0" fontId="25" fillId="0" borderId="52" xfId="8" applyFont="1" applyFill="1" applyBorder="1" applyAlignment="1">
      <alignment horizontal="left" vertical="center"/>
    </xf>
    <xf numFmtId="0" fontId="25" fillId="0" borderId="12" xfId="8" applyFont="1" applyFill="1" applyBorder="1" applyAlignment="1">
      <alignment vertical="center" wrapText="1"/>
    </xf>
    <xf numFmtId="0" fontId="25" fillId="0" borderId="16" xfId="8" applyFont="1" applyFill="1" applyBorder="1" applyAlignment="1">
      <alignment vertical="center" wrapText="1"/>
    </xf>
    <xf numFmtId="0" fontId="25" fillId="0" borderId="32" xfId="8" applyFont="1" applyFill="1" applyBorder="1" applyAlignment="1">
      <alignment horizontal="center" vertical="center" shrinkToFit="1"/>
    </xf>
    <xf numFmtId="0" fontId="25" fillId="0" borderId="35" xfId="8" applyFont="1" applyFill="1" applyBorder="1" applyAlignment="1">
      <alignment horizontal="center" vertical="center" shrinkToFit="1"/>
    </xf>
    <xf numFmtId="0" fontId="25" fillId="0" borderId="51" xfId="8" applyFont="1" applyFill="1" applyBorder="1" applyAlignment="1">
      <alignment horizontal="center" vertical="center" shrinkToFit="1"/>
    </xf>
    <xf numFmtId="0" fontId="25" fillId="0" borderId="22" xfId="8" applyFont="1" applyFill="1" applyBorder="1" applyAlignment="1">
      <alignment horizontal="left" vertical="center"/>
    </xf>
    <xf numFmtId="0" fontId="25" fillId="0" borderId="50" xfId="8" applyFont="1" applyFill="1" applyBorder="1" applyAlignment="1">
      <alignment horizontal="left" vertical="center"/>
    </xf>
    <xf numFmtId="0" fontId="30" fillId="0" borderId="32" xfId="7" applyFont="1" applyFill="1" applyBorder="1" applyAlignment="1" applyProtection="1">
      <alignment horizontal="left" vertical="center" wrapText="1"/>
      <protection locked="0"/>
    </xf>
    <xf numFmtId="0" fontId="30" fillId="0" borderId="35" xfId="7" applyFont="1" applyFill="1" applyBorder="1" applyAlignment="1" applyProtection="1">
      <alignment horizontal="left" vertical="center" wrapText="1"/>
      <protection locked="0"/>
    </xf>
    <xf numFmtId="0" fontId="30" fillId="0" borderId="51" xfId="7" applyFont="1" applyFill="1" applyBorder="1" applyAlignment="1" applyProtection="1">
      <alignment horizontal="left" vertical="center" wrapText="1"/>
      <protection locked="0"/>
    </xf>
    <xf numFmtId="0" fontId="30" fillId="0" borderId="33" xfId="7" applyFont="1" applyFill="1" applyBorder="1" applyAlignment="1" applyProtection="1">
      <alignment horizontal="left" vertical="center" wrapText="1"/>
      <protection locked="0"/>
    </xf>
    <xf numFmtId="0" fontId="30" fillId="0" borderId="36" xfId="7" applyFont="1" applyFill="1" applyBorder="1" applyAlignment="1" applyProtection="1">
      <alignment horizontal="left" vertical="center" wrapText="1"/>
      <protection locked="0"/>
    </xf>
    <xf numFmtId="0" fontId="30" fillId="0" borderId="52" xfId="7" applyFont="1" applyFill="1" applyBorder="1" applyAlignment="1" applyProtection="1">
      <alignment horizontal="left" vertical="center" wrapText="1"/>
      <protection locked="0"/>
    </xf>
    <xf numFmtId="0" fontId="30" fillId="0" borderId="18" xfId="7" applyFont="1" applyFill="1" applyBorder="1" applyAlignment="1" applyProtection="1">
      <alignment horizontal="left" vertical="center"/>
    </xf>
    <xf numFmtId="0" fontId="30" fillId="0" borderId="64" xfId="7" applyFont="1" applyFill="1" applyBorder="1" applyAlignment="1" applyProtection="1">
      <alignment horizontal="left" vertical="center"/>
    </xf>
    <xf numFmtId="0" fontId="30" fillId="0" borderId="19" xfId="7" applyFont="1" applyFill="1" applyBorder="1" applyAlignment="1" applyProtection="1">
      <alignment horizontal="left" vertical="center" wrapText="1"/>
    </xf>
    <xf numFmtId="0" fontId="30" fillId="0" borderId="53" xfId="7" applyFont="1" applyFill="1" applyBorder="1" applyAlignment="1" applyProtection="1">
      <alignment horizontal="left" vertical="center" wrapText="1"/>
    </xf>
    <xf numFmtId="0" fontId="30" fillId="0" borderId="23" xfId="7" applyFont="1" applyFill="1" applyBorder="1" applyAlignment="1" applyProtection="1">
      <alignment horizontal="left" vertical="center"/>
    </xf>
    <xf numFmtId="0" fontId="30" fillId="0" borderId="54" xfId="7" applyFont="1" applyFill="1" applyBorder="1" applyAlignment="1" applyProtection="1">
      <alignment horizontal="left" vertical="center"/>
    </xf>
    <xf numFmtId="0" fontId="30" fillId="0" borderId="35" xfId="7" applyFont="1" applyFill="1" applyBorder="1" applyAlignment="1" applyProtection="1">
      <alignment horizontal="left" vertical="center"/>
    </xf>
    <xf numFmtId="0" fontId="30" fillId="0" borderId="51" xfId="7" applyFont="1" applyFill="1" applyBorder="1" applyAlignment="1" applyProtection="1">
      <alignment horizontal="left" vertical="center"/>
    </xf>
    <xf numFmtId="184" fontId="3" fillId="3" borderId="74" xfId="23" applyNumberFormat="1" applyFont="1" applyFill="1" applyBorder="1" applyAlignment="1">
      <alignment horizontal="center" vertical="center"/>
    </xf>
    <xf numFmtId="0" fontId="3" fillId="0" borderId="0" xfId="25" applyFont="1" applyAlignment="1">
      <alignment horizontal="center" vertical="center"/>
    </xf>
    <xf numFmtId="184" fontId="3" fillId="3" borderId="0" xfId="23" applyNumberFormat="1" applyFont="1" applyFill="1" applyAlignment="1">
      <alignment horizontal="center" vertical="center" wrapText="1"/>
    </xf>
    <xf numFmtId="0" fontId="3" fillId="0" borderId="74" xfId="25" applyFont="1" applyBorder="1" applyAlignment="1">
      <alignment horizontal="center" vertical="center"/>
    </xf>
    <xf numFmtId="187" fontId="3" fillId="3" borderId="74" xfId="23" applyNumberFormat="1" applyFont="1" applyFill="1" applyBorder="1" applyAlignment="1">
      <alignment horizontal="center" vertical="center" wrapText="1"/>
    </xf>
    <xf numFmtId="178" fontId="1" fillId="0" borderId="0" xfId="25" applyNumberFormat="1" applyAlignment="1">
      <alignment horizontal="center" vertical="center"/>
    </xf>
    <xf numFmtId="184" fontId="3" fillId="0" borderId="0" xfId="25" applyNumberFormat="1" applyFont="1" applyAlignment="1">
      <alignment horizontal="center" vertical="center"/>
    </xf>
    <xf numFmtId="0" fontId="3" fillId="0" borderId="30" xfId="25" applyFont="1" applyBorder="1" applyAlignment="1" applyProtection="1">
      <alignment horizontal="left" vertical="top" wrapText="1"/>
      <protection locked="0"/>
    </xf>
    <xf numFmtId="0" fontId="3" fillId="0" borderId="23" xfId="25" applyFont="1" applyBorder="1" applyAlignment="1" applyProtection="1">
      <alignment horizontal="left" vertical="top" wrapText="1"/>
      <protection locked="0"/>
    </xf>
    <xf numFmtId="0" fontId="3" fillId="0" borderId="16" xfId="25" applyFont="1" applyBorder="1" applyAlignment="1" applyProtection="1">
      <alignment horizontal="left" vertical="top" wrapText="1"/>
      <protection locked="0"/>
    </xf>
    <xf numFmtId="0" fontId="3" fillId="0" borderId="42" xfId="25" applyFont="1" applyBorder="1" applyAlignment="1" applyProtection="1">
      <alignment horizontal="left" vertical="top" wrapText="1"/>
      <protection locked="0"/>
    </xf>
    <xf numFmtId="0" fontId="3" fillId="0" borderId="0" xfId="25" applyFont="1" applyAlignment="1" applyProtection="1">
      <alignment horizontal="left" vertical="top" wrapText="1"/>
      <protection locked="0"/>
    </xf>
    <xf numFmtId="0" fontId="3" fillId="0" borderId="14" xfId="25" applyFont="1" applyBorder="1" applyAlignment="1" applyProtection="1">
      <alignment horizontal="left" vertical="top" wrapText="1"/>
      <protection locked="0"/>
    </xf>
    <xf numFmtId="0" fontId="3" fillId="0" borderId="31" xfId="25" applyFont="1" applyBorder="1" applyAlignment="1" applyProtection="1">
      <alignment horizontal="left" vertical="top" wrapText="1"/>
      <protection locked="0"/>
    </xf>
    <xf numFmtId="0" fontId="3" fillId="0" borderId="34" xfId="25" applyFont="1" applyBorder="1" applyAlignment="1" applyProtection="1">
      <alignment horizontal="left" vertical="top" wrapText="1"/>
      <protection locked="0"/>
    </xf>
    <xf numFmtId="0" fontId="3" fillId="0" borderId="15" xfId="25" applyFont="1" applyBorder="1" applyAlignment="1" applyProtection="1">
      <alignment horizontal="left" vertical="top" wrapText="1"/>
      <protection locked="0"/>
    </xf>
    <xf numFmtId="187" fontId="3" fillId="3" borderId="0" xfId="23" applyNumberFormat="1" applyFont="1" applyFill="1" applyAlignment="1">
      <alignment horizontal="center" vertical="center" wrapText="1"/>
    </xf>
    <xf numFmtId="184" fontId="3" fillId="3" borderId="0" xfId="23" applyNumberFormat="1" applyFont="1" applyFill="1" applyAlignment="1">
      <alignment horizontal="center" vertical="center"/>
    </xf>
    <xf numFmtId="187" fontId="3" fillId="0" borderId="0" xfId="23" applyNumberFormat="1" applyFont="1" applyAlignment="1">
      <alignment horizontal="center" vertical="center" wrapText="1"/>
    </xf>
    <xf numFmtId="0" fontId="3" fillId="0" borderId="32" xfId="25" applyFont="1" applyBorder="1" applyAlignment="1">
      <alignment horizontal="center" vertical="center"/>
    </xf>
  </cellXfs>
  <cellStyles count="26">
    <cellStyle name="標準" xfId="0" builtinId="0"/>
    <cellStyle name="標準 2" xfId="1" xr:uid="{00000000-0005-0000-0000-000001000000}"/>
    <cellStyle name="標準 2 2" xfId="2" xr:uid="{00000000-0005-0000-0000-000002000000}"/>
    <cellStyle name="標準 2 3" xfId="3" xr:uid="{00000000-0005-0000-0000-000003000000}"/>
    <cellStyle name="標準 2_【財政状況資料集】_172111_能美市_2023(2回目)" xfId="4" xr:uid="{00000000-0005-0000-0000-000004000000}"/>
    <cellStyle name="標準 3" xfId="5" xr:uid="{00000000-0005-0000-0000-000005000000}"/>
    <cellStyle name="標準 4" xfId="6" xr:uid="{00000000-0005-0000-0000-000006000000}"/>
    <cellStyle name="標準 4_APAHO401600" xfId="7" xr:uid="{00000000-0005-0000-0000-000007000000}"/>
    <cellStyle name="標準 4_APAHO4019001" xfId="8" xr:uid="{00000000-0005-0000-0000-000008000000}"/>
    <cellStyle name="標準 4_ZJ08_022012_青森市_2010" xfId="9" xr:uid="{00000000-0005-0000-0000-000009000000}"/>
    <cellStyle name="標準 6" xfId="10" xr:uid="{00000000-0005-0000-0000-00000A000000}"/>
    <cellStyle name="標準 6_APAHO401000" xfId="11" xr:uid="{00000000-0005-0000-0000-00000B000000}"/>
    <cellStyle name="標準 6_APAHO401200_O-JJ1016-001-3_財政状況資料集(決算状況カード(各会計・関係団体))(Rev2)2" xfId="12" xr:uid="{00000000-0005-0000-0000-00000C000000}"/>
    <cellStyle name="標準 6_APAHO402200_O-JJ1016-001-3_財政状況資料集(決算状況カード(各会計・関係団体))(Rev2)2" xfId="13" xr:uid="{00000000-0005-0000-0000-00000D000000}"/>
    <cellStyle name="標準 7" xfId="14" xr:uid="{00000000-0005-0000-0000-00000E000000}"/>
    <cellStyle name="標準_【レイアウト】（県）資料３（Ｐ２）　歳出比較分析表" xfId="24" xr:uid="{00000000-0005-0000-0000-000018000000}"/>
    <cellStyle name="標準_【レイアウト】（県）資料３（Ｐ２）　歳出比較分析表_【財政状況資料集】_172111_能美市_2023(2回目)" xfId="25" xr:uid="{00000000-0005-0000-0000-000019000000}"/>
    <cellStyle name="標準_【レイアウト】（市）資料３（Ｐ２）　歳出比較分析表" xfId="22" xr:uid="{00000000-0005-0000-0000-000016000000}"/>
    <cellStyle name="標準_【レイアウト】（市）資料３（Ｐ２）　歳出比較分析表_【財政状況資料集】_172111_能美市_2023(2回目)" xfId="23" xr:uid="{00000000-0005-0000-0000-000017000000}"/>
    <cellStyle name="標準_APAHO251300" xfId="15" xr:uid="{00000000-0005-0000-0000-00000F000000}"/>
    <cellStyle name="標準_APAHO251300_【財政状況資料集】_172111_能美市_2023(2回目)" xfId="16" xr:uid="{00000000-0005-0000-0000-000010000000}"/>
    <cellStyle name="標準_APAHO252300" xfId="17" xr:uid="{00000000-0005-0000-0000-000011000000}"/>
    <cellStyle name="標準_APAHO252300_【財政状況資料集】_172111_能美市_2023(2回目)" xfId="18" xr:uid="{00000000-0005-0000-0000-000012000000}"/>
    <cellStyle name="標準_Book1" xfId="19" xr:uid="{00000000-0005-0000-0000-000013000000}"/>
    <cellStyle name="標準_O-JJ0722-001-3_決算状況カード(各会計・関係団体)_O-JJ1016-001-3_財政状況資料集(決算状況カード(各会計・関係団体))(Rev2)2" xfId="20" xr:uid="{00000000-0005-0000-0000-000014000000}"/>
    <cellStyle name="標準_O-JJ0722-001-8_連結実質赤字比率に係る赤字・黒字の構成分析" xfId="21" xr:uid="{00000000-0005-0000-0000-000015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74581</c:v>
                </c:pt>
                <c:pt idx="1">
                  <c:v>76347</c:v>
                </c:pt>
                <c:pt idx="2">
                  <c:v>69604</c:v>
                </c:pt>
                <c:pt idx="3">
                  <c:v>68410</c:v>
                </c:pt>
                <c:pt idx="4">
                  <c:v>73019</c:v>
                </c:pt>
              </c:numCache>
            </c:numRef>
          </c:val>
          <c:smooth val="0"/>
          <c:extLst>
            <c:ext xmlns:c16="http://schemas.microsoft.com/office/drawing/2014/chart" uri="{C3380CC4-5D6E-409C-BE32-E72D297353CC}">
              <c16:uniqueId val="{00000000-A069-4016-B7EA-0042ECE9891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85825</c:v>
                </c:pt>
                <c:pt idx="1">
                  <c:v>82266</c:v>
                </c:pt>
                <c:pt idx="2">
                  <c:v>56011</c:v>
                </c:pt>
                <c:pt idx="3">
                  <c:v>73640</c:v>
                </c:pt>
                <c:pt idx="4">
                  <c:v>76751</c:v>
                </c:pt>
              </c:numCache>
            </c:numRef>
          </c:val>
          <c:smooth val="0"/>
          <c:extLst>
            <c:ext xmlns:c16="http://schemas.microsoft.com/office/drawing/2014/chart" uri="{C3380CC4-5D6E-409C-BE32-E72D297353CC}">
              <c16:uniqueId val="{00000001-A069-4016-B7EA-0042ECE9891F}"/>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1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2545931758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4.1900000000000004</c:v>
                </c:pt>
                <c:pt idx="1">
                  <c:v>3.8</c:v>
                </c:pt>
                <c:pt idx="2">
                  <c:v>4.2</c:v>
                </c:pt>
                <c:pt idx="3">
                  <c:v>3.92</c:v>
                </c:pt>
                <c:pt idx="4">
                  <c:v>3.52</c:v>
                </c:pt>
              </c:numCache>
            </c:numRef>
          </c:val>
          <c:extLst>
            <c:ext xmlns:c16="http://schemas.microsoft.com/office/drawing/2014/chart" uri="{C3380CC4-5D6E-409C-BE32-E72D297353CC}">
              <c16:uniqueId val="{00000000-4B97-452F-831C-3146F2C3705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28.29</c:v>
                </c:pt>
                <c:pt idx="1">
                  <c:v>25.67</c:v>
                </c:pt>
                <c:pt idx="2">
                  <c:v>24.86</c:v>
                </c:pt>
                <c:pt idx="3">
                  <c:v>24.78</c:v>
                </c:pt>
                <c:pt idx="4">
                  <c:v>24.51</c:v>
                </c:pt>
              </c:numCache>
            </c:numRef>
          </c:val>
          <c:extLst>
            <c:ext xmlns:c16="http://schemas.microsoft.com/office/drawing/2014/chart" uri="{C3380CC4-5D6E-409C-BE32-E72D297353CC}">
              <c16:uniqueId val="{00000001-4B97-452F-831C-3146F2C37051}"/>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-3.57</c:v>
                </c:pt>
                <c:pt idx="1">
                  <c:v>-3.68</c:v>
                </c:pt>
                <c:pt idx="2">
                  <c:v>-1.51</c:v>
                </c:pt>
                <c:pt idx="3">
                  <c:v>-3.14</c:v>
                </c:pt>
                <c:pt idx="4">
                  <c:v>-1.31</c:v>
                </c:pt>
              </c:numCache>
            </c:numRef>
          </c:val>
          <c:smooth val="0"/>
          <c:extLst>
            <c:ext xmlns:c16="http://schemas.microsoft.com/office/drawing/2014/chart" uri="{C3380CC4-5D6E-409C-BE32-E72D297353CC}">
              <c16:uniqueId val="{00000002-4B97-452F-831C-3146F2C37051}"/>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7.39</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0-D35C-4738-90D9-08186379728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35C-4738-90D9-081863797284}"/>
            </c:ext>
          </c:extLst>
        </c:ser>
        <c:ser>
          <c:idx val="2"/>
          <c:order val="2"/>
          <c:tx>
            <c:strRef>
              <c:f>データシート!$A$29</c:f>
              <c:strCache>
                <c:ptCount val="1"/>
                <c:pt idx="0">
                  <c:v>能美市温泉事業特別会計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0.01</c:v>
                </c:pt>
                <c:pt idx="2">
                  <c:v>#N/A</c:v>
                </c:pt>
                <c:pt idx="3">
                  <c:v>0</c:v>
                </c:pt>
                <c:pt idx="4">
                  <c:v>#N/A</c:v>
                </c:pt>
                <c:pt idx="5">
                  <c:v>0</c:v>
                </c:pt>
                <c:pt idx="6">
                  <c:v>#N/A</c:v>
                </c:pt>
                <c:pt idx="7">
                  <c:v>0.01</c:v>
                </c:pt>
                <c:pt idx="8">
                  <c:v>#N/A</c:v>
                </c:pt>
                <c:pt idx="9">
                  <c:v>0.03</c:v>
                </c:pt>
              </c:numCache>
            </c:numRef>
          </c:val>
          <c:extLst>
            <c:ext xmlns:c16="http://schemas.microsoft.com/office/drawing/2014/chart" uri="{C3380CC4-5D6E-409C-BE32-E72D297353CC}">
              <c16:uniqueId val="{00000002-D35C-4738-90D9-081863797284}"/>
            </c:ext>
          </c:extLst>
        </c:ser>
        <c:ser>
          <c:idx val="3"/>
          <c:order val="3"/>
          <c:tx>
            <c:strRef>
              <c:f>データシート!$A$30</c:f>
              <c:strCache>
                <c:ptCount val="1"/>
                <c:pt idx="0">
                  <c:v>能美市国民健康保険特別会計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0.37</c:v>
                </c:pt>
                <c:pt idx="2">
                  <c:v>#N/A</c:v>
                </c:pt>
                <c:pt idx="3">
                  <c:v>0.76</c:v>
                </c:pt>
                <c:pt idx="4">
                  <c:v>#N/A</c:v>
                </c:pt>
                <c:pt idx="5">
                  <c:v>0.68</c:v>
                </c:pt>
                <c:pt idx="6">
                  <c:v>#N/A</c:v>
                </c:pt>
                <c:pt idx="7">
                  <c:v>0.84</c:v>
                </c:pt>
                <c:pt idx="8">
                  <c:v>#N/A</c:v>
                </c:pt>
                <c:pt idx="9">
                  <c:v>0.23</c:v>
                </c:pt>
              </c:numCache>
            </c:numRef>
          </c:val>
          <c:extLst>
            <c:ext xmlns:c16="http://schemas.microsoft.com/office/drawing/2014/chart" uri="{C3380CC4-5D6E-409C-BE32-E72D297353CC}">
              <c16:uniqueId val="{00000003-D35C-4738-90D9-081863797284}"/>
            </c:ext>
          </c:extLst>
        </c:ser>
        <c:ser>
          <c:idx val="4"/>
          <c:order val="4"/>
          <c:tx>
            <c:strRef>
              <c:f>データシート!$A$31</c:f>
              <c:strCache>
                <c:ptCount val="1"/>
                <c:pt idx="0">
                  <c:v>能美市介護保険特別会計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0.77</c:v>
                </c:pt>
                <c:pt idx="2">
                  <c:v>#N/A</c:v>
                </c:pt>
                <c:pt idx="3">
                  <c:v>0.94</c:v>
                </c:pt>
                <c:pt idx="4">
                  <c:v>#N/A</c:v>
                </c:pt>
                <c:pt idx="5">
                  <c:v>0.48</c:v>
                </c:pt>
                <c:pt idx="6">
                  <c:v>#N/A</c:v>
                </c:pt>
                <c:pt idx="7">
                  <c:v>0.98</c:v>
                </c:pt>
                <c:pt idx="8">
                  <c:v>#N/A</c:v>
                </c:pt>
                <c:pt idx="9">
                  <c:v>1.51</c:v>
                </c:pt>
              </c:numCache>
            </c:numRef>
          </c:val>
          <c:extLst>
            <c:ext xmlns:c16="http://schemas.microsoft.com/office/drawing/2014/chart" uri="{C3380CC4-5D6E-409C-BE32-E72D297353CC}">
              <c16:uniqueId val="{00000004-D35C-4738-90D9-081863797284}"/>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4.1900000000000004</c:v>
                </c:pt>
                <c:pt idx="2">
                  <c:v>#N/A</c:v>
                </c:pt>
                <c:pt idx="3">
                  <c:v>3.79</c:v>
                </c:pt>
                <c:pt idx="4">
                  <c:v>#N/A</c:v>
                </c:pt>
                <c:pt idx="5">
                  <c:v>4.1900000000000004</c:v>
                </c:pt>
                <c:pt idx="6">
                  <c:v>#N/A</c:v>
                </c:pt>
                <c:pt idx="7">
                  <c:v>3.91</c:v>
                </c:pt>
                <c:pt idx="8">
                  <c:v>#N/A</c:v>
                </c:pt>
                <c:pt idx="9">
                  <c:v>3.51</c:v>
                </c:pt>
              </c:numCache>
            </c:numRef>
          </c:val>
          <c:extLst>
            <c:ext xmlns:c16="http://schemas.microsoft.com/office/drawing/2014/chart" uri="{C3380CC4-5D6E-409C-BE32-E72D297353CC}">
              <c16:uniqueId val="{00000005-D35C-4738-90D9-081863797284}"/>
            </c:ext>
          </c:extLst>
        </c:ser>
        <c:ser>
          <c:idx val="6"/>
          <c:order val="6"/>
          <c:tx>
            <c:strRef>
              <c:f>データシート!$A$33</c:f>
              <c:strCache>
                <c:ptCount val="1"/>
                <c:pt idx="0">
                  <c:v>能美市下水道事業会計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#N/A</c:v>
                </c:pt>
                <c:pt idx="3">
                  <c:v>6.32</c:v>
                </c:pt>
                <c:pt idx="4">
                  <c:v>#N/A</c:v>
                </c:pt>
                <c:pt idx="5">
                  <c:v>6.36</c:v>
                </c:pt>
                <c:pt idx="6">
                  <c:v>#N/A</c:v>
                </c:pt>
                <c:pt idx="7">
                  <c:v>5.23</c:v>
                </c:pt>
                <c:pt idx="8">
                  <c:v>#N/A</c:v>
                </c:pt>
                <c:pt idx="9">
                  <c:v>4.8</c:v>
                </c:pt>
              </c:numCache>
            </c:numRef>
          </c:val>
          <c:extLst>
            <c:ext xmlns:c16="http://schemas.microsoft.com/office/drawing/2014/chart" uri="{C3380CC4-5D6E-409C-BE32-E72D297353CC}">
              <c16:uniqueId val="{00000006-D35C-4738-90D9-081863797284}"/>
            </c:ext>
          </c:extLst>
        </c:ser>
        <c:ser>
          <c:idx val="7"/>
          <c:order val="7"/>
          <c:tx>
            <c:strRef>
              <c:f>データシート!$A$34</c:f>
              <c:strCache>
                <c:ptCount val="1"/>
                <c:pt idx="0">
                  <c:v>能美市工業用水道事業会計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4.29</c:v>
                </c:pt>
                <c:pt idx="2">
                  <c:v>#N/A</c:v>
                </c:pt>
                <c:pt idx="3">
                  <c:v>5.04</c:v>
                </c:pt>
                <c:pt idx="4">
                  <c:v>#N/A</c:v>
                </c:pt>
                <c:pt idx="5">
                  <c:v>4.87</c:v>
                </c:pt>
                <c:pt idx="6">
                  <c:v>#N/A</c:v>
                </c:pt>
                <c:pt idx="7">
                  <c:v>6.51</c:v>
                </c:pt>
                <c:pt idx="8">
                  <c:v>#N/A</c:v>
                </c:pt>
                <c:pt idx="9">
                  <c:v>5.94</c:v>
                </c:pt>
              </c:numCache>
            </c:numRef>
          </c:val>
          <c:extLst>
            <c:ext xmlns:c16="http://schemas.microsoft.com/office/drawing/2014/chart" uri="{C3380CC4-5D6E-409C-BE32-E72D297353CC}">
              <c16:uniqueId val="{00000007-D35C-4738-90D9-081863797284}"/>
            </c:ext>
          </c:extLst>
        </c:ser>
        <c:ser>
          <c:idx val="8"/>
          <c:order val="8"/>
          <c:tx>
            <c:strRef>
              <c:f>データシート!$A$35</c:f>
              <c:strCache>
                <c:ptCount val="1"/>
                <c:pt idx="0">
                  <c:v>能美市水道事業会計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4.51</c:v>
                </c:pt>
                <c:pt idx="2">
                  <c:v>#N/A</c:v>
                </c:pt>
                <c:pt idx="3">
                  <c:v>4.8499999999999996</c:v>
                </c:pt>
                <c:pt idx="4">
                  <c:v>#N/A</c:v>
                </c:pt>
                <c:pt idx="5">
                  <c:v>5.99</c:v>
                </c:pt>
                <c:pt idx="6">
                  <c:v>#N/A</c:v>
                </c:pt>
                <c:pt idx="7">
                  <c:v>6.45</c:v>
                </c:pt>
                <c:pt idx="8">
                  <c:v>#N/A</c:v>
                </c:pt>
                <c:pt idx="9">
                  <c:v>6.97</c:v>
                </c:pt>
              </c:numCache>
            </c:numRef>
          </c:val>
          <c:extLst>
            <c:ext xmlns:c16="http://schemas.microsoft.com/office/drawing/2014/chart" uri="{C3380CC4-5D6E-409C-BE32-E72D297353CC}">
              <c16:uniqueId val="{00000008-D35C-4738-90D9-081863797284}"/>
            </c:ext>
          </c:extLst>
        </c:ser>
        <c:ser>
          <c:idx val="9"/>
          <c:order val="9"/>
          <c:tx>
            <c:strRef>
              <c:f>データシート!$A$36</c:f>
              <c:strCache>
                <c:ptCount val="1"/>
                <c:pt idx="0">
                  <c:v>国民健康保険能美市立病院事業会計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2.02</c:v>
                </c:pt>
                <c:pt idx="2">
                  <c:v>#N/A</c:v>
                </c:pt>
                <c:pt idx="3">
                  <c:v>1.97</c:v>
                </c:pt>
                <c:pt idx="4">
                  <c:v>#N/A</c:v>
                </c:pt>
                <c:pt idx="5">
                  <c:v>3.26</c:v>
                </c:pt>
                <c:pt idx="6">
                  <c:v>#N/A</c:v>
                </c:pt>
                <c:pt idx="7">
                  <c:v>9.67</c:v>
                </c:pt>
                <c:pt idx="8">
                  <c:v>#N/A</c:v>
                </c:pt>
                <c:pt idx="9">
                  <c:v>10.57</c:v>
                </c:pt>
              </c:numCache>
            </c:numRef>
          </c:val>
          <c:extLst>
            <c:ext xmlns:c16="http://schemas.microsoft.com/office/drawing/2014/chart" uri="{C3380CC4-5D6E-409C-BE32-E72D297353CC}">
              <c16:uniqueId val="{00000009-D35C-4738-90D9-081863797284}"/>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3096</c:v>
                </c:pt>
                <c:pt idx="5">
                  <c:v>2977</c:v>
                </c:pt>
                <c:pt idx="8">
                  <c:v>2919</c:v>
                </c:pt>
                <c:pt idx="11">
                  <c:v>2978</c:v>
                </c:pt>
                <c:pt idx="14">
                  <c:v>3009</c:v>
                </c:pt>
              </c:numCache>
            </c:numRef>
          </c:val>
          <c:extLst>
            <c:ext xmlns:c16="http://schemas.microsoft.com/office/drawing/2014/chart" uri="{C3380CC4-5D6E-409C-BE32-E72D297353CC}">
              <c16:uniqueId val="{00000000-A8C8-4A47-9303-13B2030E80B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8C8-4A47-9303-13B2030E80B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33</c:v>
                </c:pt>
                <c:pt idx="12">
                  <c:v>34</c:v>
                </c:pt>
              </c:numCache>
            </c:numRef>
          </c:val>
          <c:extLst>
            <c:ext xmlns:c16="http://schemas.microsoft.com/office/drawing/2014/chart" uri="{C3380CC4-5D6E-409C-BE32-E72D297353CC}">
              <c16:uniqueId val="{00000002-A8C8-4A47-9303-13B2030E80B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8C8-4A47-9303-13B2030E80B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869</c:v>
                </c:pt>
                <c:pt idx="3">
                  <c:v>789</c:v>
                </c:pt>
                <c:pt idx="6">
                  <c:v>742</c:v>
                </c:pt>
                <c:pt idx="9">
                  <c:v>765</c:v>
                </c:pt>
                <c:pt idx="12">
                  <c:v>698</c:v>
                </c:pt>
              </c:numCache>
            </c:numRef>
          </c:val>
          <c:extLst>
            <c:ext xmlns:c16="http://schemas.microsoft.com/office/drawing/2014/chart" uri="{C3380CC4-5D6E-409C-BE32-E72D297353CC}">
              <c16:uniqueId val="{00000004-A8C8-4A47-9303-13B2030E80B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8C8-4A47-9303-13B2030E80B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8C8-4A47-9303-13B2030E80B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2764</c:v>
                </c:pt>
                <c:pt idx="3">
                  <c:v>2665</c:v>
                </c:pt>
                <c:pt idx="6">
                  <c:v>2481</c:v>
                </c:pt>
                <c:pt idx="9">
                  <c:v>2717</c:v>
                </c:pt>
                <c:pt idx="12">
                  <c:v>2827</c:v>
                </c:pt>
              </c:numCache>
            </c:numRef>
          </c:val>
          <c:extLst>
            <c:ext xmlns:c16="http://schemas.microsoft.com/office/drawing/2014/chart" uri="{C3380CC4-5D6E-409C-BE32-E72D297353CC}">
              <c16:uniqueId val="{00000007-A8C8-4A47-9303-13B2030E80BF}"/>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537</c:v>
                </c:pt>
                <c:pt idx="2">
                  <c:v>#N/A</c:v>
                </c:pt>
                <c:pt idx="3">
                  <c:v>#N/A</c:v>
                </c:pt>
                <c:pt idx="4">
                  <c:v>477</c:v>
                </c:pt>
                <c:pt idx="5">
                  <c:v>#N/A</c:v>
                </c:pt>
                <c:pt idx="6">
                  <c:v>#N/A</c:v>
                </c:pt>
                <c:pt idx="7">
                  <c:v>304</c:v>
                </c:pt>
                <c:pt idx="8">
                  <c:v>#N/A</c:v>
                </c:pt>
                <c:pt idx="9">
                  <c:v>#N/A</c:v>
                </c:pt>
                <c:pt idx="10">
                  <c:v>537</c:v>
                </c:pt>
                <c:pt idx="11">
                  <c:v>#N/A</c:v>
                </c:pt>
                <c:pt idx="12">
                  <c:v>#N/A</c:v>
                </c:pt>
                <c:pt idx="13">
                  <c:v>550</c:v>
                </c:pt>
                <c:pt idx="14">
                  <c:v>#N/A</c:v>
                </c:pt>
              </c:numCache>
            </c:numRef>
          </c:val>
          <c:smooth val="0"/>
          <c:extLst>
            <c:ext xmlns:c16="http://schemas.microsoft.com/office/drawing/2014/chart" uri="{C3380CC4-5D6E-409C-BE32-E72D297353CC}">
              <c16:uniqueId val="{00000008-A8C8-4A47-9303-13B2030E80BF}"/>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32297</c:v>
                </c:pt>
                <c:pt idx="5">
                  <c:v>31945</c:v>
                </c:pt>
                <c:pt idx="8">
                  <c:v>31373</c:v>
                </c:pt>
                <c:pt idx="11">
                  <c:v>30348</c:v>
                </c:pt>
                <c:pt idx="14">
                  <c:v>29589</c:v>
                </c:pt>
              </c:numCache>
            </c:numRef>
          </c:val>
          <c:extLst>
            <c:ext xmlns:c16="http://schemas.microsoft.com/office/drawing/2014/chart" uri="{C3380CC4-5D6E-409C-BE32-E72D297353CC}">
              <c16:uniqueId val="{00000000-A26E-442B-ABAA-34F8C4BD035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6169</c:v>
                </c:pt>
                <c:pt idx="5">
                  <c:v>6426</c:v>
                </c:pt>
                <c:pt idx="8">
                  <c:v>6714</c:v>
                </c:pt>
                <c:pt idx="11">
                  <c:v>6360</c:v>
                </c:pt>
                <c:pt idx="14">
                  <c:v>6190</c:v>
                </c:pt>
              </c:numCache>
            </c:numRef>
          </c:val>
          <c:extLst>
            <c:ext xmlns:c16="http://schemas.microsoft.com/office/drawing/2014/chart" uri="{C3380CC4-5D6E-409C-BE32-E72D297353CC}">
              <c16:uniqueId val="{00000001-A26E-442B-ABAA-34F8C4BD035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6902</c:v>
                </c:pt>
                <c:pt idx="5">
                  <c:v>6407</c:v>
                </c:pt>
                <c:pt idx="8">
                  <c:v>6424</c:v>
                </c:pt>
                <c:pt idx="11">
                  <c:v>6439</c:v>
                </c:pt>
                <c:pt idx="14">
                  <c:v>6225</c:v>
                </c:pt>
              </c:numCache>
            </c:numRef>
          </c:val>
          <c:extLst>
            <c:ext xmlns:c16="http://schemas.microsoft.com/office/drawing/2014/chart" uri="{C3380CC4-5D6E-409C-BE32-E72D297353CC}">
              <c16:uniqueId val="{00000002-A26E-442B-ABAA-34F8C4BD035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26E-442B-ABAA-34F8C4BD035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26E-442B-ABAA-34F8C4BD035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26E-442B-ABAA-34F8C4BD035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2591</c:v>
                </c:pt>
                <c:pt idx="3">
                  <c:v>2455</c:v>
                </c:pt>
                <c:pt idx="6">
                  <c:v>2364</c:v>
                </c:pt>
                <c:pt idx="9">
                  <c:v>2215</c:v>
                </c:pt>
                <c:pt idx="12">
                  <c:v>2072</c:v>
                </c:pt>
              </c:numCache>
            </c:numRef>
          </c:val>
          <c:extLst>
            <c:ext xmlns:c16="http://schemas.microsoft.com/office/drawing/2014/chart" uri="{C3380CC4-5D6E-409C-BE32-E72D297353CC}">
              <c16:uniqueId val="{00000006-A26E-442B-ABAA-34F8C4BD035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A26E-442B-ABAA-34F8C4BD035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11211</c:v>
                </c:pt>
                <c:pt idx="3">
                  <c:v>10115</c:v>
                </c:pt>
                <c:pt idx="6">
                  <c:v>9031</c:v>
                </c:pt>
                <c:pt idx="9">
                  <c:v>8203</c:v>
                </c:pt>
                <c:pt idx="12">
                  <c:v>7950</c:v>
                </c:pt>
              </c:numCache>
            </c:numRef>
          </c:val>
          <c:extLst>
            <c:ext xmlns:c16="http://schemas.microsoft.com/office/drawing/2014/chart" uri="{C3380CC4-5D6E-409C-BE32-E72D297353CC}">
              <c16:uniqueId val="{00000008-A26E-442B-ABAA-34F8C4BD035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494</c:v>
                </c:pt>
                <c:pt idx="9">
                  <c:v>461</c:v>
                </c:pt>
                <c:pt idx="12">
                  <c:v>433</c:v>
                </c:pt>
              </c:numCache>
            </c:numRef>
          </c:val>
          <c:extLst>
            <c:ext xmlns:c16="http://schemas.microsoft.com/office/drawing/2014/chart" uri="{C3380CC4-5D6E-409C-BE32-E72D297353CC}">
              <c16:uniqueId val="{00000009-A26E-442B-ABAA-34F8C4BD035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31662</c:v>
                </c:pt>
                <c:pt idx="3">
                  <c:v>32268</c:v>
                </c:pt>
                <c:pt idx="6">
                  <c:v>32156</c:v>
                </c:pt>
                <c:pt idx="9">
                  <c:v>31989</c:v>
                </c:pt>
                <c:pt idx="12">
                  <c:v>31781</c:v>
                </c:pt>
              </c:numCache>
            </c:numRef>
          </c:val>
          <c:extLst>
            <c:ext xmlns:c16="http://schemas.microsoft.com/office/drawing/2014/chart" uri="{C3380CC4-5D6E-409C-BE32-E72D297353CC}">
              <c16:uniqueId val="{0000000A-A26E-442B-ABAA-34F8C4BD0354}"/>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96</c:v>
                </c:pt>
                <c:pt idx="2">
                  <c:v>#N/A</c:v>
                </c:pt>
                <c:pt idx="3">
                  <c:v>#N/A</c:v>
                </c:pt>
                <c:pt idx="4">
                  <c:v>60</c:v>
                </c:pt>
                <c:pt idx="5">
                  <c:v>#N/A</c:v>
                </c:pt>
                <c:pt idx="6">
                  <c:v>#N/A</c:v>
                </c:pt>
                <c:pt idx="7">
                  <c:v>0</c:v>
                </c:pt>
                <c:pt idx="8">
                  <c:v>#N/A</c:v>
                </c:pt>
                <c:pt idx="9">
                  <c:v>#N/A</c:v>
                </c:pt>
                <c:pt idx="10">
                  <c:v>0</c:v>
                </c:pt>
                <c:pt idx="11">
                  <c:v>#N/A</c:v>
                </c:pt>
                <c:pt idx="12">
                  <c:v>#N/A</c:v>
                </c:pt>
                <c:pt idx="13">
                  <c:v>231</c:v>
                </c:pt>
                <c:pt idx="14">
                  <c:v>#N/A</c:v>
                </c:pt>
              </c:numCache>
            </c:numRef>
          </c:val>
          <c:smooth val="0"/>
          <c:extLst>
            <c:ext xmlns:c16="http://schemas.microsoft.com/office/drawing/2014/chart" uri="{C3380CC4-5D6E-409C-BE32-E72D297353CC}">
              <c16:uniqueId val="{0000000B-A26E-442B-ABAA-34F8C4BD0354}"/>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3634</c:v>
                </c:pt>
                <c:pt idx="1">
                  <c:v>3548</c:v>
                </c:pt>
                <c:pt idx="2">
                  <c:v>3600</c:v>
                </c:pt>
              </c:numCache>
            </c:numRef>
          </c:val>
          <c:extLst>
            <c:ext xmlns:c16="http://schemas.microsoft.com/office/drawing/2014/chart" uri="{C3380CC4-5D6E-409C-BE32-E72D297353CC}">
              <c16:uniqueId val="{00000000-5358-4438-BC8D-7B125CBD3C0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283</c:v>
                </c:pt>
                <c:pt idx="1">
                  <c:v>284</c:v>
                </c:pt>
                <c:pt idx="2">
                  <c:v>384</c:v>
                </c:pt>
              </c:numCache>
            </c:numRef>
          </c:val>
          <c:extLst>
            <c:ext xmlns:c16="http://schemas.microsoft.com/office/drawing/2014/chart" uri="{C3380CC4-5D6E-409C-BE32-E72D297353CC}">
              <c16:uniqueId val="{00000001-5358-4438-BC8D-7B125CBD3C0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4386</c:v>
                </c:pt>
                <c:pt idx="1">
                  <c:v>4466</c:v>
                </c:pt>
                <c:pt idx="2">
                  <c:v>3976</c:v>
                </c:pt>
              </c:numCache>
            </c:numRef>
          </c:val>
          <c:extLst>
            <c:ext xmlns:c16="http://schemas.microsoft.com/office/drawing/2014/chart" uri="{C3380CC4-5D6E-409C-BE32-E72D297353CC}">
              <c16:uniqueId val="{00000002-5358-4438-BC8D-7B125CBD3C0D}"/>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607A-4672-8EE8-81E178FAB686}"/>
              </c:ext>
            </c:extLst>
          </c:dPt>
          <c:dPt>
            <c:idx val="1"/>
            <c:bubble3D val="0"/>
            <c:extLst>
              <c:ext xmlns:c16="http://schemas.microsoft.com/office/drawing/2014/chart" uri="{C3380CC4-5D6E-409C-BE32-E72D297353CC}">
                <c16:uniqueId val="{00000001-607A-4672-8EE8-81E178FAB686}"/>
              </c:ext>
            </c:extLst>
          </c:dPt>
          <c:dPt>
            <c:idx val="2"/>
            <c:bubble3D val="0"/>
            <c:extLst>
              <c:ext xmlns:c16="http://schemas.microsoft.com/office/drawing/2014/chart" uri="{C3380CC4-5D6E-409C-BE32-E72D297353CC}">
                <c16:uniqueId val="{00000002-607A-4672-8EE8-81E178FAB686}"/>
              </c:ext>
            </c:extLst>
          </c:dPt>
          <c:dPt>
            <c:idx val="3"/>
            <c:bubble3D val="0"/>
            <c:extLst>
              <c:ext xmlns:c16="http://schemas.microsoft.com/office/drawing/2014/chart" uri="{C3380CC4-5D6E-409C-BE32-E72D297353CC}">
                <c16:uniqueId val="{00000003-607A-4672-8EE8-81E178FAB686}"/>
              </c:ext>
            </c:extLst>
          </c:dPt>
          <c:dPt>
            <c:idx val="4"/>
            <c:bubble3D val="0"/>
            <c:extLst>
              <c:ext xmlns:c16="http://schemas.microsoft.com/office/drawing/2014/chart" uri="{C3380CC4-5D6E-409C-BE32-E72D297353CC}">
                <c16:uniqueId val="{00000004-607A-4672-8EE8-81E178FAB686}"/>
              </c:ext>
            </c:extLst>
          </c:dPt>
          <c:dPt>
            <c:idx val="8"/>
            <c:bubble3D val="0"/>
            <c:extLst>
              <c:ext xmlns:c16="http://schemas.microsoft.com/office/drawing/2014/chart" uri="{C3380CC4-5D6E-409C-BE32-E72D297353CC}">
                <c16:uniqueId val="{00000005-607A-4672-8EE8-81E178FAB686}"/>
              </c:ext>
            </c:extLst>
          </c:dPt>
          <c:dPt>
            <c:idx val="16"/>
            <c:bubble3D val="0"/>
            <c:extLst>
              <c:ext xmlns:c16="http://schemas.microsoft.com/office/drawing/2014/chart" uri="{C3380CC4-5D6E-409C-BE32-E72D297353CC}">
                <c16:uniqueId val="{00000006-607A-4672-8EE8-81E178FAB686}"/>
              </c:ext>
            </c:extLst>
          </c:dPt>
          <c:dPt>
            <c:idx val="24"/>
            <c:bubble3D val="0"/>
            <c:extLst>
              <c:ext xmlns:c16="http://schemas.microsoft.com/office/drawing/2014/chart" uri="{C3380CC4-5D6E-409C-BE32-E72D297353CC}">
                <c16:uniqueId val="{00000007-607A-4672-8EE8-81E178FAB686}"/>
              </c:ext>
            </c:extLst>
          </c:dPt>
          <c:dPt>
            <c:idx val="32"/>
            <c:bubble3D val="0"/>
            <c:extLst>
              <c:ext xmlns:c16="http://schemas.microsoft.com/office/drawing/2014/chart" uri="{C3380CC4-5D6E-409C-BE32-E72D297353CC}">
                <c16:uniqueId val="{00000008-607A-4672-8EE8-81E178FAB686}"/>
              </c:ext>
            </c:extLst>
          </c:dPt>
          <c:dLbls>
            <c:dLbl>
              <c:idx val="0"/>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607A-4672-8EE8-81E178FAB686}"/>
                </c:ext>
              </c:extLst>
            </c:dLbl>
            <c:dLbl>
              <c:idx val="1"/>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6="http://schemas.microsoft.com/office/drawing/2014/chart" uri="{C3380CC4-5D6E-409C-BE32-E72D297353CC}">
                  <c16:uniqueId val="{00000001-607A-4672-8EE8-81E178FAB686}"/>
                </c:ext>
              </c:extLst>
            </c:dLbl>
            <c:dLbl>
              <c:idx val="2"/>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6="http://schemas.microsoft.com/office/drawing/2014/chart" uri="{C3380CC4-5D6E-409C-BE32-E72D297353CC}">
                  <c16:uniqueId val="{00000002-607A-4672-8EE8-81E178FAB686}"/>
                </c:ext>
              </c:extLst>
            </c:dLbl>
            <c:dLbl>
              <c:idx val="3"/>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6="http://schemas.microsoft.com/office/drawing/2014/chart" uri="{C3380CC4-5D6E-409C-BE32-E72D297353CC}">
                  <c16:uniqueId val="{00000003-607A-4672-8EE8-81E178FAB686}"/>
                </c:ext>
              </c:extLst>
            </c:dLbl>
            <c:dLbl>
              <c:idx val="4"/>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6="http://schemas.microsoft.com/office/drawing/2014/chart" uri="{C3380CC4-5D6E-409C-BE32-E72D297353CC}">
                  <c16:uniqueId val="{00000004-607A-4672-8EE8-81E178FAB686}"/>
                </c:ext>
              </c:extLst>
            </c:dLbl>
            <c:dLbl>
              <c:idx val="8"/>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607A-4672-8EE8-81E178FAB686}"/>
                </c:ext>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607A-4672-8EE8-81E178FAB686}"/>
                </c:ext>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607A-4672-8EE8-81E178FAB686}"/>
                </c:ext>
              </c:extLst>
            </c:dLbl>
            <c:dLbl>
              <c:idx val="32"/>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607A-4672-8EE8-81E178FAB686}"/>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61.5</c:v>
                </c:pt>
                <c:pt idx="8">
                  <c:v>62.1</c:v>
                </c:pt>
                <c:pt idx="16">
                  <c:v>63.4</c:v>
                </c:pt>
                <c:pt idx="24">
                  <c:v>64.8</c:v>
                </c:pt>
                <c:pt idx="32">
                  <c:v>66</c:v>
                </c:pt>
              </c:numCache>
            </c:numRef>
          </c:xVal>
          <c:yVal>
            <c:numRef>
              <c:f>公会計指標分析・財政指標組合せ分析表!$BP$51:$DC$51</c:f>
              <c:numCache>
                <c:formatCode>#,##0.0;"▲ "#,##0.0</c:formatCode>
                <c:ptCount val="40"/>
                <c:pt idx="0">
                  <c:v>0.8</c:v>
                </c:pt>
                <c:pt idx="8">
                  <c:v>0.5</c:v>
                </c:pt>
                <c:pt idx="32">
                  <c:v>1.8</c:v>
                </c:pt>
              </c:numCache>
            </c:numRef>
          </c:yVal>
          <c:smooth val="0"/>
          <c:extLst>
            <c:ext xmlns:c16="http://schemas.microsoft.com/office/drawing/2014/chart" uri="{C3380CC4-5D6E-409C-BE32-E72D297353CC}">
              <c16:uniqueId val="{00000009-607A-4672-8EE8-81E178FAB68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extLst>
              <c:ext xmlns:c16="http://schemas.microsoft.com/office/drawing/2014/chart" uri="{C3380CC4-5D6E-409C-BE32-E72D297353CC}">
                <c16:uniqueId val="{0000000A-607A-4672-8EE8-81E178FAB686}"/>
              </c:ext>
            </c:extLst>
          </c:dPt>
          <c:dPt>
            <c:idx val="1"/>
            <c:bubble3D val="0"/>
            <c:extLst>
              <c:ext xmlns:c16="http://schemas.microsoft.com/office/drawing/2014/chart" uri="{C3380CC4-5D6E-409C-BE32-E72D297353CC}">
                <c16:uniqueId val="{0000000B-607A-4672-8EE8-81E178FAB686}"/>
              </c:ext>
            </c:extLst>
          </c:dPt>
          <c:dPt>
            <c:idx val="2"/>
            <c:bubble3D val="0"/>
            <c:extLst>
              <c:ext xmlns:c16="http://schemas.microsoft.com/office/drawing/2014/chart" uri="{C3380CC4-5D6E-409C-BE32-E72D297353CC}">
                <c16:uniqueId val="{0000000C-607A-4672-8EE8-81E178FAB686}"/>
              </c:ext>
            </c:extLst>
          </c:dPt>
          <c:dPt>
            <c:idx val="3"/>
            <c:bubble3D val="0"/>
            <c:extLst>
              <c:ext xmlns:c16="http://schemas.microsoft.com/office/drawing/2014/chart" uri="{C3380CC4-5D6E-409C-BE32-E72D297353CC}">
                <c16:uniqueId val="{0000000D-607A-4672-8EE8-81E178FAB686}"/>
              </c:ext>
            </c:extLst>
          </c:dPt>
          <c:dPt>
            <c:idx val="4"/>
            <c:bubble3D val="0"/>
            <c:extLst>
              <c:ext xmlns:c16="http://schemas.microsoft.com/office/drawing/2014/chart" uri="{C3380CC4-5D6E-409C-BE32-E72D297353CC}">
                <c16:uniqueId val="{0000000E-607A-4672-8EE8-81E178FAB686}"/>
              </c:ext>
            </c:extLst>
          </c:dPt>
          <c:dPt>
            <c:idx val="8"/>
            <c:bubble3D val="0"/>
            <c:extLst>
              <c:ext xmlns:c16="http://schemas.microsoft.com/office/drawing/2014/chart" uri="{C3380CC4-5D6E-409C-BE32-E72D297353CC}">
                <c16:uniqueId val="{0000000F-607A-4672-8EE8-81E178FAB686}"/>
              </c:ext>
            </c:extLst>
          </c:dPt>
          <c:dPt>
            <c:idx val="16"/>
            <c:bubble3D val="0"/>
            <c:extLst>
              <c:ext xmlns:c16="http://schemas.microsoft.com/office/drawing/2014/chart" uri="{C3380CC4-5D6E-409C-BE32-E72D297353CC}">
                <c16:uniqueId val="{00000010-607A-4672-8EE8-81E178FAB686}"/>
              </c:ext>
            </c:extLst>
          </c:dPt>
          <c:dPt>
            <c:idx val="24"/>
            <c:bubble3D val="0"/>
            <c:extLst>
              <c:ext xmlns:c16="http://schemas.microsoft.com/office/drawing/2014/chart" uri="{C3380CC4-5D6E-409C-BE32-E72D297353CC}">
                <c16:uniqueId val="{00000011-607A-4672-8EE8-81E178FAB686}"/>
              </c:ext>
            </c:extLst>
          </c:dPt>
          <c:dPt>
            <c:idx val="32"/>
            <c:bubble3D val="0"/>
            <c:extLst>
              <c:ext xmlns:c16="http://schemas.microsoft.com/office/drawing/2014/chart" uri="{C3380CC4-5D6E-409C-BE32-E72D297353CC}">
                <c16:uniqueId val="{00000012-607A-4672-8EE8-81E178FAB686}"/>
              </c:ext>
            </c:extLst>
          </c:dPt>
          <c:dLbls>
            <c:dLbl>
              <c:idx val="0"/>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607A-4672-8EE8-81E178FAB686}"/>
                </c:ext>
              </c:extLst>
            </c:dLbl>
            <c:dLbl>
              <c:idx val="1"/>
              <c:delete val="1"/>
              <c:extLst>
                <c:ext xmlns:c15="http://schemas.microsoft.com/office/drawing/2012/chart" uri="{CE6537A1-D6FC-4f65-9D91-7224C49458BB}"/>
                <c:ext xmlns:c16="http://schemas.microsoft.com/office/drawing/2014/chart" uri="{C3380CC4-5D6E-409C-BE32-E72D297353CC}">
                  <c16:uniqueId val="{0000000B-607A-4672-8EE8-81E178FAB686}"/>
                </c:ext>
              </c:extLst>
            </c:dLbl>
            <c:dLbl>
              <c:idx val="2"/>
              <c:delete val="1"/>
              <c:extLst>
                <c:ext xmlns:c15="http://schemas.microsoft.com/office/drawing/2012/chart" uri="{CE6537A1-D6FC-4f65-9D91-7224C49458BB}"/>
                <c:ext xmlns:c16="http://schemas.microsoft.com/office/drawing/2014/chart" uri="{C3380CC4-5D6E-409C-BE32-E72D297353CC}">
                  <c16:uniqueId val="{0000000C-607A-4672-8EE8-81E178FAB686}"/>
                </c:ext>
              </c:extLst>
            </c:dLbl>
            <c:dLbl>
              <c:idx val="3"/>
              <c:delete val="1"/>
              <c:extLst>
                <c:ext xmlns:c15="http://schemas.microsoft.com/office/drawing/2012/chart" uri="{CE6537A1-D6FC-4f65-9D91-7224C49458BB}"/>
                <c:ext xmlns:c16="http://schemas.microsoft.com/office/drawing/2014/chart" uri="{C3380CC4-5D6E-409C-BE32-E72D297353CC}">
                  <c16:uniqueId val="{0000000D-607A-4672-8EE8-81E178FAB686}"/>
                </c:ext>
              </c:extLst>
            </c:dLbl>
            <c:dLbl>
              <c:idx val="4"/>
              <c:delete val="1"/>
              <c:extLst>
                <c:ext xmlns:c15="http://schemas.microsoft.com/office/drawing/2012/chart" uri="{CE6537A1-D6FC-4f65-9D91-7224C49458BB}"/>
                <c:ext xmlns:c16="http://schemas.microsoft.com/office/drawing/2014/chart" uri="{C3380CC4-5D6E-409C-BE32-E72D297353CC}">
                  <c16:uniqueId val="{0000000E-607A-4672-8EE8-81E178FAB686}"/>
                </c:ext>
              </c:extLst>
            </c:dLbl>
            <c:dLbl>
              <c:idx val="8"/>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607A-4672-8EE8-81E178FAB686}"/>
                </c:ext>
              </c:extLst>
            </c:dLbl>
            <c:dLbl>
              <c:idx val="16"/>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607A-4672-8EE8-81E178FAB686}"/>
                </c:ext>
              </c:extLst>
            </c:dLbl>
            <c:dLbl>
              <c:idx val="24"/>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607A-4672-8EE8-81E178FAB686}"/>
                </c:ext>
              </c:extLst>
            </c:dLbl>
            <c:dLbl>
              <c:idx val="32"/>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607A-4672-8EE8-81E178FAB686}"/>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62</c:v>
                </c:pt>
                <c:pt idx="16">
                  <c:v>63.2</c:v>
                </c:pt>
                <c:pt idx="24">
                  <c:v>65.3</c:v>
                </c:pt>
                <c:pt idx="32">
                  <c:v>66.900000000000006</c:v>
                </c:pt>
              </c:numCache>
            </c:numRef>
          </c:xVal>
          <c:yVal>
            <c:numRef>
              <c:f>公会計指標分析・財政指標組合せ分析表!$BP$55:$DC$55</c:f>
              <c:numCache>
                <c:formatCode>#,##0.0;"▲ "#,##0.0</c:formatCode>
                <c:ptCount val="40"/>
                <c:pt idx="0">
                  <c:v>49.7</c:v>
                </c:pt>
                <c:pt idx="8">
                  <c:v>37.299999999999997</c:v>
                </c:pt>
                <c:pt idx="16">
                  <c:v>25.4</c:v>
                </c:pt>
                <c:pt idx="24">
                  <c:v>17.600000000000001</c:v>
                </c:pt>
                <c:pt idx="32">
                  <c:v>17.2</c:v>
                </c:pt>
              </c:numCache>
            </c:numRef>
          </c:yVal>
          <c:smooth val="0"/>
          <c:extLst>
            <c:ext xmlns:c16="http://schemas.microsoft.com/office/drawing/2014/chart" uri="{C3380CC4-5D6E-409C-BE32-E72D297353CC}">
              <c16:uniqueId val="{00000013-607A-4672-8EE8-81E178FAB686}"/>
            </c:ext>
          </c:extLst>
        </c:ser>
        <c:dLbls>
          <c:showLegendKey val="0"/>
          <c:showVal val="1"/>
          <c:showCatName val="0"/>
          <c:showSerName val="0"/>
          <c:showPercent val="0"/>
          <c:showBubbleSize val="0"/>
        </c:dLbls>
        <c:axId val="3"/>
        <c:axId val="2"/>
      </c:scatterChart>
      <c:valAx>
        <c:axId val="3"/>
        <c:scaling>
          <c:orientation val="maxMin"/>
          <c:max val="68"/>
          <c:min val="59"/>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3466695042"/>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crossBetween val="midCat"/>
      </c:valAx>
      <c:valAx>
        <c:axId val="2"/>
        <c:scaling>
          <c:orientation val="maxMin"/>
          <c:max val="60"/>
          <c:min val="-2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2"/>
              <c:y val="0.25088139320422786"/>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headerFooter/>
    <c:pageMargins b="0.75000000000000044" l="0.7000000000000004" r="0.7000000000000004" t="0.75000000000000044"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517E-4E0D-879D-C74595E84C61}"/>
              </c:ext>
            </c:extLst>
          </c:dPt>
          <c:dPt>
            <c:idx val="1"/>
            <c:bubble3D val="0"/>
            <c:extLst>
              <c:ext xmlns:c16="http://schemas.microsoft.com/office/drawing/2014/chart" uri="{C3380CC4-5D6E-409C-BE32-E72D297353CC}">
                <c16:uniqueId val="{00000001-517E-4E0D-879D-C74595E84C61}"/>
              </c:ext>
            </c:extLst>
          </c:dPt>
          <c:dPt>
            <c:idx val="2"/>
            <c:bubble3D val="0"/>
            <c:extLst>
              <c:ext xmlns:c16="http://schemas.microsoft.com/office/drawing/2014/chart" uri="{C3380CC4-5D6E-409C-BE32-E72D297353CC}">
                <c16:uniqueId val="{00000002-517E-4E0D-879D-C74595E84C61}"/>
              </c:ext>
            </c:extLst>
          </c:dPt>
          <c:dPt>
            <c:idx val="3"/>
            <c:bubble3D val="0"/>
            <c:extLst>
              <c:ext xmlns:c16="http://schemas.microsoft.com/office/drawing/2014/chart" uri="{C3380CC4-5D6E-409C-BE32-E72D297353CC}">
                <c16:uniqueId val="{00000003-517E-4E0D-879D-C74595E84C61}"/>
              </c:ext>
            </c:extLst>
          </c:dPt>
          <c:dPt>
            <c:idx val="4"/>
            <c:bubble3D val="0"/>
            <c:extLst>
              <c:ext xmlns:c16="http://schemas.microsoft.com/office/drawing/2014/chart" uri="{C3380CC4-5D6E-409C-BE32-E72D297353CC}">
                <c16:uniqueId val="{00000004-517E-4E0D-879D-C74595E84C61}"/>
              </c:ext>
            </c:extLst>
          </c:dPt>
          <c:dPt>
            <c:idx val="8"/>
            <c:bubble3D val="0"/>
            <c:extLst>
              <c:ext xmlns:c16="http://schemas.microsoft.com/office/drawing/2014/chart" uri="{C3380CC4-5D6E-409C-BE32-E72D297353CC}">
                <c16:uniqueId val="{00000005-517E-4E0D-879D-C74595E84C61}"/>
              </c:ext>
            </c:extLst>
          </c:dPt>
          <c:dPt>
            <c:idx val="16"/>
            <c:bubble3D val="0"/>
            <c:extLst>
              <c:ext xmlns:c16="http://schemas.microsoft.com/office/drawing/2014/chart" uri="{C3380CC4-5D6E-409C-BE32-E72D297353CC}">
                <c16:uniqueId val="{00000006-517E-4E0D-879D-C74595E84C61}"/>
              </c:ext>
            </c:extLst>
          </c:dPt>
          <c:dPt>
            <c:idx val="24"/>
            <c:bubble3D val="0"/>
            <c:extLst>
              <c:ext xmlns:c16="http://schemas.microsoft.com/office/drawing/2014/chart" uri="{C3380CC4-5D6E-409C-BE32-E72D297353CC}">
                <c16:uniqueId val="{00000007-517E-4E0D-879D-C74595E84C61}"/>
              </c:ext>
            </c:extLst>
          </c:dPt>
          <c:dPt>
            <c:idx val="32"/>
            <c:bubble3D val="0"/>
            <c:extLst>
              <c:ext xmlns:c16="http://schemas.microsoft.com/office/drawing/2014/chart" uri="{C3380CC4-5D6E-409C-BE32-E72D297353CC}">
                <c16:uniqueId val="{00000008-517E-4E0D-879D-C74595E84C61}"/>
              </c:ext>
            </c:extLst>
          </c:dPt>
          <c:dLbls>
            <c:dLbl>
              <c:idx val="0"/>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517E-4E0D-879D-C74595E84C61}"/>
                </c:ext>
              </c:extLst>
            </c:dLbl>
            <c:dLbl>
              <c:idx val="1"/>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517E-4E0D-879D-C74595E84C61}"/>
                </c:ext>
              </c:extLst>
            </c:dLbl>
            <c:dLbl>
              <c:idx val="2"/>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517E-4E0D-879D-C74595E84C61}"/>
                </c:ext>
              </c:extLst>
            </c:dLbl>
            <c:dLbl>
              <c:idx val="3"/>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517E-4E0D-879D-C74595E84C61}"/>
                </c:ext>
              </c:extLst>
            </c:dLbl>
            <c:dLbl>
              <c:idx val="4"/>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517E-4E0D-879D-C74595E84C61}"/>
                </c:ext>
              </c:extLst>
            </c:dLbl>
            <c:dLbl>
              <c:idx val="8"/>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517E-4E0D-879D-C74595E84C61}"/>
                </c:ext>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517E-4E0D-879D-C74595E84C61}"/>
                </c:ext>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517E-4E0D-879D-C74595E84C61}"/>
                </c:ext>
              </c:extLst>
            </c:dLbl>
            <c:dLbl>
              <c:idx val="32"/>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517E-4E0D-879D-C74595E84C61}"/>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7.2</c:v>
                </c:pt>
                <c:pt idx="8">
                  <c:v>5.6</c:v>
                </c:pt>
                <c:pt idx="16">
                  <c:v>3.7</c:v>
                </c:pt>
                <c:pt idx="24">
                  <c:v>3.6</c:v>
                </c:pt>
                <c:pt idx="32">
                  <c:v>3.8</c:v>
                </c:pt>
              </c:numCache>
            </c:numRef>
          </c:xVal>
          <c:yVal>
            <c:numRef>
              <c:f>公会計指標分析・財政指標組合せ分析表!$BP$73:$DC$73</c:f>
              <c:numCache>
                <c:formatCode>#,##0.0;"▲ "#,##0.0</c:formatCode>
                <c:ptCount val="40"/>
                <c:pt idx="0">
                  <c:v>0.8</c:v>
                </c:pt>
                <c:pt idx="8">
                  <c:v>0.5</c:v>
                </c:pt>
                <c:pt idx="32">
                  <c:v>1.8</c:v>
                </c:pt>
              </c:numCache>
            </c:numRef>
          </c:yVal>
          <c:smooth val="0"/>
          <c:extLst>
            <c:ext xmlns:c16="http://schemas.microsoft.com/office/drawing/2014/chart" uri="{C3380CC4-5D6E-409C-BE32-E72D297353CC}">
              <c16:uniqueId val="{00000009-517E-4E0D-879D-C74595E84C6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extLst>
              <c:ext xmlns:c16="http://schemas.microsoft.com/office/drawing/2014/chart" uri="{C3380CC4-5D6E-409C-BE32-E72D297353CC}">
                <c16:uniqueId val="{0000000A-517E-4E0D-879D-C74595E84C61}"/>
              </c:ext>
            </c:extLst>
          </c:dPt>
          <c:dPt>
            <c:idx val="1"/>
            <c:bubble3D val="0"/>
            <c:extLst>
              <c:ext xmlns:c16="http://schemas.microsoft.com/office/drawing/2014/chart" uri="{C3380CC4-5D6E-409C-BE32-E72D297353CC}">
                <c16:uniqueId val="{0000000B-517E-4E0D-879D-C74595E84C61}"/>
              </c:ext>
            </c:extLst>
          </c:dPt>
          <c:dPt>
            <c:idx val="2"/>
            <c:bubble3D val="0"/>
            <c:extLst>
              <c:ext xmlns:c16="http://schemas.microsoft.com/office/drawing/2014/chart" uri="{C3380CC4-5D6E-409C-BE32-E72D297353CC}">
                <c16:uniqueId val="{0000000C-517E-4E0D-879D-C74595E84C61}"/>
              </c:ext>
            </c:extLst>
          </c:dPt>
          <c:dPt>
            <c:idx val="3"/>
            <c:bubble3D val="0"/>
            <c:extLst>
              <c:ext xmlns:c16="http://schemas.microsoft.com/office/drawing/2014/chart" uri="{C3380CC4-5D6E-409C-BE32-E72D297353CC}">
                <c16:uniqueId val="{0000000D-517E-4E0D-879D-C74595E84C61}"/>
              </c:ext>
            </c:extLst>
          </c:dPt>
          <c:dPt>
            <c:idx val="4"/>
            <c:bubble3D val="0"/>
            <c:extLst>
              <c:ext xmlns:c16="http://schemas.microsoft.com/office/drawing/2014/chart" uri="{C3380CC4-5D6E-409C-BE32-E72D297353CC}">
                <c16:uniqueId val="{0000000E-517E-4E0D-879D-C74595E84C61}"/>
              </c:ext>
            </c:extLst>
          </c:dPt>
          <c:dPt>
            <c:idx val="8"/>
            <c:bubble3D val="0"/>
            <c:extLst>
              <c:ext xmlns:c16="http://schemas.microsoft.com/office/drawing/2014/chart" uri="{C3380CC4-5D6E-409C-BE32-E72D297353CC}">
                <c16:uniqueId val="{0000000F-517E-4E0D-879D-C74595E84C61}"/>
              </c:ext>
            </c:extLst>
          </c:dPt>
          <c:dPt>
            <c:idx val="16"/>
            <c:bubble3D val="0"/>
            <c:extLst>
              <c:ext xmlns:c16="http://schemas.microsoft.com/office/drawing/2014/chart" uri="{C3380CC4-5D6E-409C-BE32-E72D297353CC}">
                <c16:uniqueId val="{00000010-517E-4E0D-879D-C74595E84C61}"/>
              </c:ext>
            </c:extLst>
          </c:dPt>
          <c:dPt>
            <c:idx val="24"/>
            <c:bubble3D val="0"/>
            <c:extLst>
              <c:ext xmlns:c16="http://schemas.microsoft.com/office/drawing/2014/chart" uri="{C3380CC4-5D6E-409C-BE32-E72D297353CC}">
                <c16:uniqueId val="{00000011-517E-4E0D-879D-C74595E84C61}"/>
              </c:ext>
            </c:extLst>
          </c:dPt>
          <c:dPt>
            <c:idx val="32"/>
            <c:bubble3D val="0"/>
            <c:extLst>
              <c:ext xmlns:c16="http://schemas.microsoft.com/office/drawing/2014/chart" uri="{C3380CC4-5D6E-409C-BE32-E72D297353CC}">
                <c16:uniqueId val="{00000012-517E-4E0D-879D-C74595E84C61}"/>
              </c:ext>
            </c:extLst>
          </c:dPt>
          <c:dLbls>
            <c:dLbl>
              <c:idx val="0"/>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517E-4E0D-879D-C74595E84C61}"/>
                </c:ext>
              </c:extLst>
            </c:dLbl>
            <c:dLbl>
              <c:idx val="1"/>
              <c:delete val="1"/>
              <c:extLst>
                <c:ext xmlns:c15="http://schemas.microsoft.com/office/drawing/2012/chart" uri="{CE6537A1-D6FC-4f65-9D91-7224C49458BB}"/>
                <c:ext xmlns:c16="http://schemas.microsoft.com/office/drawing/2014/chart" uri="{C3380CC4-5D6E-409C-BE32-E72D297353CC}">
                  <c16:uniqueId val="{0000000B-517E-4E0D-879D-C74595E84C61}"/>
                </c:ext>
              </c:extLst>
            </c:dLbl>
            <c:dLbl>
              <c:idx val="2"/>
              <c:delete val="1"/>
              <c:extLst>
                <c:ext xmlns:c15="http://schemas.microsoft.com/office/drawing/2012/chart" uri="{CE6537A1-D6FC-4f65-9D91-7224C49458BB}"/>
                <c:ext xmlns:c16="http://schemas.microsoft.com/office/drawing/2014/chart" uri="{C3380CC4-5D6E-409C-BE32-E72D297353CC}">
                  <c16:uniqueId val="{0000000C-517E-4E0D-879D-C74595E84C61}"/>
                </c:ext>
              </c:extLst>
            </c:dLbl>
            <c:dLbl>
              <c:idx val="3"/>
              <c:delete val="1"/>
              <c:extLst>
                <c:ext xmlns:c15="http://schemas.microsoft.com/office/drawing/2012/chart" uri="{CE6537A1-D6FC-4f65-9D91-7224C49458BB}"/>
                <c:ext xmlns:c16="http://schemas.microsoft.com/office/drawing/2014/chart" uri="{C3380CC4-5D6E-409C-BE32-E72D297353CC}">
                  <c16:uniqueId val="{0000000D-517E-4E0D-879D-C74595E84C61}"/>
                </c:ext>
              </c:extLst>
            </c:dLbl>
            <c:dLbl>
              <c:idx val="4"/>
              <c:delete val="1"/>
              <c:extLst>
                <c:ext xmlns:c15="http://schemas.microsoft.com/office/drawing/2012/chart" uri="{CE6537A1-D6FC-4f65-9D91-7224C49458BB}"/>
                <c:ext xmlns:c16="http://schemas.microsoft.com/office/drawing/2014/chart" uri="{C3380CC4-5D6E-409C-BE32-E72D297353CC}">
                  <c16:uniqueId val="{0000000E-517E-4E0D-879D-C74595E84C61}"/>
                </c:ext>
              </c:extLst>
            </c:dLbl>
            <c:dLbl>
              <c:idx val="8"/>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517E-4E0D-879D-C74595E84C61}"/>
                </c:ext>
              </c:extLst>
            </c:dLbl>
            <c:dLbl>
              <c:idx val="16"/>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517E-4E0D-879D-C74595E84C61}"/>
                </c:ext>
              </c:extLst>
            </c:dLbl>
            <c:dLbl>
              <c:idx val="24"/>
              <c:layout>
                <c:manualLayout>
                  <c:x val="0"/>
                  <c:y val="1.6972827721217779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517E-4E0D-879D-C74595E84C61}"/>
                </c:ext>
              </c:extLst>
            </c:dLbl>
            <c:dLbl>
              <c:idx val="32"/>
              <c:layout>
                <c:manualLayout>
                  <c:x val="0"/>
                  <c:y val="-1.6972827721217859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R05</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517E-4E0D-879D-C74595E84C61}"/>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8.6</c:v>
                </c:pt>
                <c:pt idx="16">
                  <c:v>8.3000000000000007</c:v>
                </c:pt>
                <c:pt idx="24">
                  <c:v>8.4</c:v>
                </c:pt>
                <c:pt idx="32">
                  <c:v>8.6</c:v>
                </c:pt>
              </c:numCache>
            </c:numRef>
          </c:xVal>
          <c:yVal>
            <c:numRef>
              <c:f>公会計指標分析・財政指標組合せ分析表!$BP$77:$DC$77</c:f>
              <c:numCache>
                <c:formatCode>#,##0.0;"▲ "#,##0.0</c:formatCode>
                <c:ptCount val="40"/>
                <c:pt idx="0">
                  <c:v>49.7</c:v>
                </c:pt>
                <c:pt idx="8">
                  <c:v>37.299999999999997</c:v>
                </c:pt>
                <c:pt idx="16">
                  <c:v>25.4</c:v>
                </c:pt>
                <c:pt idx="24">
                  <c:v>17.600000000000001</c:v>
                </c:pt>
                <c:pt idx="32">
                  <c:v>17.2</c:v>
                </c:pt>
              </c:numCache>
            </c:numRef>
          </c:yVal>
          <c:smooth val="0"/>
          <c:extLst>
            <c:ext xmlns:c16="http://schemas.microsoft.com/office/drawing/2014/chart" uri="{C3380CC4-5D6E-409C-BE32-E72D297353CC}">
              <c16:uniqueId val="{00000013-517E-4E0D-879D-C74595E84C61}"/>
            </c:ext>
          </c:extLst>
        </c:ser>
        <c:dLbls>
          <c:showLegendKey val="0"/>
          <c:showVal val="1"/>
          <c:showCatName val="0"/>
          <c:showSerName val="0"/>
          <c:showPercent val="0"/>
          <c:showBubbleSize val="0"/>
        </c:dLbls>
        <c:axId val="3"/>
        <c:axId val="2"/>
      </c:scatterChart>
      <c:valAx>
        <c:axId val="3"/>
        <c:scaling>
          <c:orientation val="maxMin"/>
          <c:max val="10"/>
          <c:min val="3"/>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62220113368"/>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crossBetween val="midCat"/>
      </c:valAx>
      <c:valAx>
        <c:axId val="2"/>
        <c:scaling>
          <c:orientation val="maxMin"/>
          <c:max val="60"/>
          <c:min val="-2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2"/>
              <c:y val="0.2511556250908376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headerFooter/>
    <c:pageMargins b="0.75000000000000044" l="0.7000000000000004" r="0.7000000000000004" t="0.75000000000000044"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78878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97953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694690</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836930</xdr:colOff>
      <xdr:row>1</xdr:row>
      <xdr:rowOff>19050</xdr:rowOff>
    </xdr:from>
    <xdr:to>
      <xdr:col>15</xdr:col>
      <xdr:colOff>372110</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88015" y="190500"/>
          <a:ext cx="25260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04570" y="190500"/>
          <a:ext cx="379031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石川県能美市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5236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838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838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838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838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838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838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838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838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838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8031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094335" y="7600315"/>
          <a:ext cx="441071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094335" y="7591425"/>
          <a:ext cx="88201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4018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17525" y="7934325"/>
          <a:ext cx="414401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latin typeface="ＭＳ ゴシック"/>
              <a:ea typeface="ＭＳ ゴシック"/>
            </a:rPr>
            <a:t>　元利償還金は、令和５年度償還開始額と令和４年度償還終了額との差額により増加した。主な要因は、令和元年度借入の博物館建設事業の償還開始（67百万円）によるものである。</a:t>
          </a:r>
          <a:endParaRPr kumimoji="1" lang="ja-JP" altLang="en-US" sz="1400">
            <a:latin typeface="ＭＳ ゴシック"/>
            <a:ea typeface="ＭＳ ゴシック"/>
          </a:endParaRPr>
        </a:p>
        <a:p>
          <a:r>
            <a:rPr kumimoji="1" lang="ja-JP" altLang="en-US" sz="1300">
              <a:latin typeface="ＭＳ ゴシック"/>
              <a:ea typeface="ＭＳ ゴシック"/>
            </a:rPr>
            <a:t>　公営企業債の元利償還金に対する繰入金では、下水道事業及び病院事業における基準外繰出の減により減少している。</a:t>
          </a:r>
          <a:endParaRPr kumimoji="1" lang="ja-JP" altLang="en-US" sz="1400">
            <a:latin typeface="ＭＳ ゴシック"/>
            <a:ea typeface="ＭＳ ゴシック"/>
          </a:endParaRPr>
        </a:p>
        <a:p>
          <a:r>
            <a:rPr kumimoji="1" lang="ja-JP" altLang="en-US" sz="1400">
              <a:latin typeface="ＭＳ ゴシック"/>
              <a:ea typeface="ＭＳ ゴシック"/>
            </a:rPr>
            <a:t>　</a:t>
          </a:r>
          <a:r>
            <a:rPr kumimoji="1" lang="ja-JP" altLang="en-US" sz="1300">
              <a:latin typeface="ＭＳ ゴシック"/>
              <a:ea typeface="ＭＳ ゴシック"/>
            </a:rPr>
            <a:t>債務負担行為に基づく支出額は、能美市役所の省エネルギー化事業に係る委託料を令和４年度から令和１８年度までの１５年間で支払うものである。</a:t>
          </a:r>
          <a:endParaRPr kumimoji="1" lang="ja-JP" altLang="en-US" sz="1400">
            <a:latin typeface="ＭＳ ゴシック"/>
            <a:ea typeface="ＭＳ ゴシック"/>
          </a:endParaRPr>
        </a:p>
        <a:p>
          <a:r>
            <a:rPr kumimoji="1" lang="ja-JP" altLang="en-US" sz="1400">
              <a:latin typeface="ＭＳ ゴシック"/>
              <a:ea typeface="ＭＳ ゴシック"/>
            </a:rPr>
            <a:t>　</a:t>
          </a:r>
          <a:r>
            <a:rPr kumimoji="1" lang="ja-JP" altLang="en-US" sz="1300">
              <a:solidFill>
                <a:schemeClr val="tx1"/>
              </a:solidFill>
              <a:latin typeface="ＭＳ ゴシック"/>
              <a:ea typeface="ＭＳ ゴシック"/>
            </a:rPr>
            <a:t>算入公債費等については、ほぼ横ばいであるが、交付税算入率の高い旧合併特例事業債の償還が進んでいることから、今後減少が見込まれる。</a:t>
          </a:r>
          <a:endParaRPr kumimoji="1" lang="ja-JP" altLang="en-US" sz="1400">
            <a:latin typeface="ＭＳ ゴシック"/>
            <a:ea typeface="ＭＳ ゴシック"/>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411075"/>
          <a:ext cx="745236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094335" y="12420600"/>
          <a:ext cx="443674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116205</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19100" y="12411075"/>
          <a:ext cx="811530"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257810</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199745" y="12630785"/>
          <a:ext cx="4229735"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sz="1400">
              <a:solidFill>
                <a:schemeClr val="tx1"/>
              </a:solidFill>
              <a:latin typeface="ＭＳ ゴシック"/>
              <a:ea typeface="ＭＳ ゴシック"/>
            </a:rPr>
            <a:t>　満期一括償還地方債の償還の財源として積み立てた減債基金はない。</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8067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3909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2401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591185</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02620" y="238125"/>
          <a:ext cx="252984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3792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石川県能美市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6709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09497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a:ea typeface="ＭＳ ゴシック"/>
            </a:rPr>
            <a:t>　一般会計等に係る地方債現在高は償還が進んだことから減少しているが、新学校給食センター整備の借入等による増加要因も見込まれる。</a:t>
          </a:r>
          <a:endParaRPr kumimoji="1" lang="ja-JP" altLang="en-US" sz="1400">
            <a:latin typeface="ＭＳ ゴシック"/>
            <a:ea typeface="ＭＳ ゴシック"/>
          </a:endParaRPr>
        </a:p>
        <a:p>
          <a:r>
            <a:rPr kumimoji="1" lang="ja-JP" altLang="en-US" sz="1400">
              <a:latin typeface="ＭＳ ゴシック"/>
              <a:ea typeface="ＭＳ ゴシック"/>
            </a:rPr>
            <a:t>　</a:t>
          </a:r>
          <a:r>
            <a:rPr kumimoji="1" lang="ja-JP" altLang="en-US" sz="1400">
              <a:solidFill>
                <a:schemeClr val="tx1"/>
              </a:solidFill>
              <a:latin typeface="ＭＳ ゴシック"/>
              <a:ea typeface="ＭＳ ゴシック"/>
            </a:rPr>
            <a:t>公営企業債等繰入見込額については、減少傾向にあるが、施設の長寿命化対策等増加要因も見込まれる。</a:t>
          </a:r>
          <a:endParaRPr kumimoji="1" lang="ja-JP" altLang="en-US" sz="1400">
            <a:latin typeface="ＭＳ ゴシック"/>
            <a:ea typeface="ＭＳ ゴシック"/>
          </a:endParaRPr>
        </a:p>
        <a:p>
          <a:r>
            <a:rPr kumimoji="1" lang="ja-JP" altLang="en-US" sz="1400">
              <a:latin typeface="ＭＳ ゴシック"/>
              <a:ea typeface="ＭＳ ゴシック"/>
            </a:rPr>
            <a:t>　</a:t>
          </a:r>
          <a:r>
            <a:rPr kumimoji="1" lang="ja-JP" altLang="en-US" sz="1400">
              <a:solidFill>
                <a:schemeClr val="tx1"/>
              </a:solidFill>
              <a:latin typeface="ＭＳ ゴシック"/>
              <a:ea typeface="ＭＳ ゴシック"/>
            </a:rPr>
            <a:t>充当可能特定歳入は、都市計画事業に係る地方債現在高の減少により、都市計画税収の充当見込額が減少したことが要因である。</a:t>
          </a:r>
          <a:endParaRPr kumimoji="1" lang="ja-JP" altLang="en-US" sz="1400">
            <a:latin typeface="ＭＳ ゴシック"/>
            <a:ea typeface="ＭＳ ゴシック"/>
          </a:endParaRPr>
        </a:p>
        <a:p>
          <a:r>
            <a:rPr kumimoji="1" lang="ja-JP" altLang="en-US" sz="1400">
              <a:latin typeface="ＭＳ ゴシック"/>
              <a:ea typeface="ＭＳ ゴシック"/>
            </a:rPr>
            <a:t>　充当可能基金の減少は、公共施設の長寿命化等への積極的投資及び戦略的企業誘致の推進により、特定目的基金を取り崩したことが要因である。</a:t>
          </a:r>
        </a:p>
        <a:p>
          <a:r>
            <a:rPr kumimoji="1" lang="ja-JP" altLang="en-US" sz="1400">
              <a:latin typeface="ＭＳ ゴシック"/>
              <a:ea typeface="ＭＳ ゴシック"/>
            </a:rPr>
            <a:t>　</a:t>
          </a:r>
          <a:r>
            <a:rPr kumimoji="1" lang="ja-JP" altLang="en-US" sz="1400">
              <a:solidFill>
                <a:schemeClr val="tx1"/>
              </a:solidFill>
              <a:latin typeface="ＭＳ ゴシック"/>
              <a:ea typeface="ＭＳ ゴシック"/>
            </a:rPr>
            <a:t>基準財政需要額算入見込額の減少は、旧合併特例事業債のように交付税算入率の高い地方債の償還が進んだことが要因である。</a:t>
          </a:r>
          <a:endParaRPr kumimoji="1" lang="ja-JP" altLang="en-US" sz="1400">
            <a:latin typeface="ＭＳ ゴシック"/>
            <a:ea typeface="ＭＳ ゴシック"/>
          </a:endParaRPr>
        </a:p>
        <a:p>
          <a:r>
            <a:rPr kumimoji="1" lang="ja-JP" altLang="en-US" sz="1400">
              <a:latin typeface="ＭＳ ゴシック"/>
              <a:ea typeface="ＭＳ ゴシック"/>
            </a:rPr>
            <a:t>　上記の理由により、将来負担比率の分子は３年ぶりにプラスとなった。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994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994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4231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9920" y="11934825"/>
          <a:ext cx="725106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934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5208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石川県能美市</a:t>
          </a:r>
        </a:p>
      </xdr:txBody>
    </xdr:sp>
    <xdr:clientData/>
  </xdr:twoCellAnchor>
  <xdr:twoCellAnchor>
    <xdr:from>
      <xdr:col>0</xdr:col>
      <xdr:colOff>533400</xdr:colOff>
      <xdr:row>4</xdr:row>
      <xdr:rowOff>119380</xdr:rowOff>
    </xdr:from>
    <xdr:to>
      <xdr:col>2</xdr:col>
      <xdr:colOff>1009650</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67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994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934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934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・財政調整基金は、財源調整のため2億5,000万円を取り崩した一方、3億円を積み増したため、基金残高は5,200万円の増加となった。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その他特定目的基金は、ふるさと応援基金において積み増しにより2,700万円の増となった一方、財源調整のため公共施設等整備改修基金、まちづくり振興基金、企業立地促進基金等において基金を取り崩したことにより基金全体としては4億9,000万円の減少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・公共施設等の老朽化対策に要する費用や企業誘致に係る補助金等の将来的な需要を見据えて、公共施設等整備改修基金や企業立地促進基金の基金残高を確保する。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・災害などの不測の事態に備えて、財政規模に見合った財政調整基金の基金残高を維持する。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5062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934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934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・まちづくり振興基金：市の一体化のための推進事業や、賑わいと活力のあるまちづくりに必要な資金に充てるため。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・企業立地促進基金：企業立地等を促進し、産業の振興と雇用の拡大を図るため。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・公共施設等整備改修基金：公共施設等の整備及び改修を図るため。</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・ふるさと応援基金：返礼品の拡充等により、ふるさと納税が増となった。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・企業立地促進基金：企業立地促進助成金の状況に応じて取り崩し、決算状況に応じて積み増す。</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・公共施設等整備改修基金：公共施設等の整備及び維持補修の状況に応じて取り崩し、決算状況に応じて積み増す。</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5062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934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934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・財源調整のため毎年度一定額を取り崩している。</a:t>
          </a:r>
          <a:endParaRPr kumimoji="1" lang="en-US" altLang="ja-JP" sz="1300">
            <a:solidFill>
              <a:schemeClr val="dk1"/>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・令和５年度は、取崩額より積増額を多くしたことにより基金残高は増加した。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・不測の事態に対応できるよう、標準財政規模の10％から20％程度を目途に基金残高を維持する。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5062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934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934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・繰上償還が発生したことから1億円を取り崩した一方、</a:t>
          </a:r>
          <a:r>
            <a:rPr kumimoji="1" lang="ja-JP" altLang="ja-JP" sz="1300">
              <a:solidFill>
                <a:sysClr val="windowText" lastClr="000000"/>
              </a:solidFill>
              <a:latin typeface="ＭＳ Ｐゴシック"/>
              <a:ea typeface="ＭＳ Ｐゴシック"/>
              <a:cs typeface="+mn-cs"/>
            </a:rPr>
            <a:t>普通交付税で措置された臨時財政対策債償還基金費や旧手取川流域環境衛生事業組合の清算金等を積み増したことにより、基金残高は増額となった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・定時償還方式の採用等による公債費の平準化に努め、基金残高を維持する。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5062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57150</xdr:colOff>
      <xdr:row>60</xdr:row>
      <xdr:rowOff>119380</xdr:rowOff>
    </xdr:to>
    <xdr:graphicFrame macro="">
      <xdr:nvGraphicFramePr>
        <xdr:cNvPr id="2" name="グラフ1">
          <a:extLst>
            <a:ext uri="{FF2B5EF4-FFF2-40B4-BE49-F238E27FC236}">
              <a16:creationId xmlns:a16="http://schemas.microsoft.com/office/drawing/2014/main" id="{00000000-0008-0000-0E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125730</xdr:colOff>
      <xdr:row>82</xdr:row>
      <xdr:rowOff>138430</xdr:rowOff>
    </xdr:to>
    <xdr:graphicFrame macro="">
      <xdr:nvGraphicFramePr>
        <xdr:cNvPr id="3" name="グラフ2">
          <a:extLst>
            <a:ext uri="{FF2B5EF4-FFF2-40B4-BE49-F238E27FC236}">
              <a16:creationId xmlns:a16="http://schemas.microsoft.com/office/drawing/2014/main" id="{00000000-0008-0000-0E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6106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7630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106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7630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0</xdr:col>
      <xdr:colOff>355600</xdr:colOff>
      <xdr:row>0</xdr:row>
      <xdr:rowOff>64135</xdr:rowOff>
    </xdr:from>
    <xdr:to>
      <xdr:col>66</xdr:col>
      <xdr:colOff>187325</xdr:colOff>
      <xdr:row>1</xdr:row>
      <xdr:rowOff>156210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215265</xdr:rowOff>
    </xdr:from>
    <xdr:to>
      <xdr:col>107</xdr:col>
      <xdr:colOff>263525</xdr:colOff>
      <xdr:row>1</xdr:row>
      <xdr:rowOff>181610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石川県能美市</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482600</xdr:colOff>
      <xdr:row>2</xdr:row>
      <xdr:rowOff>22860</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49,697
48,275
84.14
26,856,866
26,063,440
516,243
14,685,148
31,781,161</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00000000-0008-0000-0E00-000012000000}"/>
            </a:ext>
          </a:extLst>
        </xdr:cNvPr>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3.8
1.8</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00000000-0008-0000-0E00-000016000000}"/>
            </a:ext>
          </a:extLst>
        </xdr:cNvPr>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00000000-0008-0000-0E00-000017000000}"/>
            </a:ext>
          </a:extLst>
        </xdr:cNvPr>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dr:col>56</xdr:col>
      <xdr:colOff>111125</xdr:colOff>
      <xdr:row>2</xdr:row>
      <xdr:rowOff>22860</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00000000-0008-0000-0E00-000018000000}"/>
            </a:ext>
          </a:extLst>
        </xdr:cNvPr>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86360</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00000000-0008-0000-0E00-000019000000}"/>
            </a:ext>
          </a:extLst>
        </xdr:cNvPr>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180975</xdr:colOff>
      <xdr:row>3</xdr:row>
      <xdr:rowOff>29210</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00000000-0008-0000-0E00-00001A000000}"/>
            </a:ext>
          </a:extLst>
        </xdr:cNvPr>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180975</xdr:colOff>
      <xdr:row>5</xdr:row>
      <xdr:rowOff>29210</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00000000-0008-0000-0E00-00001B000000}"/>
            </a:ext>
          </a:extLst>
        </xdr:cNvPr>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29" name="楕円 28">
          <a:extLst>
            <a:ext uri="{FF2B5EF4-FFF2-40B4-BE49-F238E27FC236}">
              <a16:creationId xmlns:a16="http://schemas.microsoft.com/office/drawing/2014/main" id="{00000000-0008-0000-0E00-00001D000000}"/>
            </a:ext>
          </a:extLst>
        </xdr:cNvPr>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00000000-0008-0000-0E00-00001E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29210</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00000000-0008-0000-0E00-00001F000000}"/>
            </a:ext>
          </a:extLst>
        </xdr:cNvPr>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29210</xdr:rowOff>
    </xdr:from>
    <xdr:to>
      <xdr:col>58</xdr:col>
      <xdr:colOff>3175</xdr:colOff>
      <xdr:row>5</xdr:row>
      <xdr:rowOff>29210</xdr:rowOff>
    </xdr:to>
    <xdr:cxnSp macro="">
      <xdr:nvCxnSpPr>
        <xdr:cNvPr id="32" name="直線コネクタ 31">
          <a:extLst>
            <a:ext uri="{FF2B5EF4-FFF2-40B4-BE49-F238E27FC236}">
              <a16:creationId xmlns:a16="http://schemas.microsoft.com/office/drawing/2014/main" id="{00000000-0008-0000-0E00-000020000000}"/>
            </a:ext>
          </a:extLst>
        </xdr:cNvPr>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00000000-0008-0000-0E00-000021000000}"/>
            </a:ext>
          </a:extLst>
        </xdr:cNvPr>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00000000-0008-0000-0E00-000022000000}"/>
            </a:ext>
          </a:extLst>
        </xdr:cNvPr>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350" cy="259080"/>
    <xdr:sp macro="" textlink="">
      <xdr:nvSpPr>
        <xdr:cNvPr id="35" name="テキスト ボックス 34">
          <a:extLst>
            <a:ext uri="{FF2B5EF4-FFF2-40B4-BE49-F238E27FC236}">
              <a16:creationId xmlns:a16="http://schemas.microsoft.com/office/drawing/2014/main" id="{00000000-0008-0000-0E00-000023000000}"/>
            </a:ext>
          </a:extLst>
        </xdr:cNvPr>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470" cy="259080"/>
    <xdr:sp macro="" textlink="">
      <xdr:nvSpPr>
        <xdr:cNvPr id="36" name="テキスト ボックス 35">
          <a:extLst>
            <a:ext uri="{FF2B5EF4-FFF2-40B4-BE49-F238E27FC236}">
              <a16:creationId xmlns:a16="http://schemas.microsoft.com/office/drawing/2014/main" id="{00000000-0008-0000-0E00-000024000000}"/>
            </a:ext>
          </a:extLst>
        </xdr:cNvPr>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31505" cy="259080"/>
    <xdr:sp macro="" textlink="">
      <xdr:nvSpPr>
        <xdr:cNvPr id="37" name="テキスト ボックス 36">
          <a:extLst>
            <a:ext uri="{FF2B5EF4-FFF2-40B4-BE49-F238E27FC236}">
              <a16:creationId xmlns:a16="http://schemas.microsoft.com/office/drawing/2014/main" id="{00000000-0008-0000-0E00-000025000000}"/>
            </a:ext>
          </a:extLst>
        </xdr:cNvPr>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570" cy="259080"/>
    <xdr:sp macro="" textlink="">
      <xdr:nvSpPr>
        <xdr:cNvPr id="38" name="テキスト ボックス 37">
          <a:extLst>
            <a:ext uri="{FF2B5EF4-FFF2-40B4-BE49-F238E27FC236}">
              <a16:creationId xmlns:a16="http://schemas.microsoft.com/office/drawing/2014/main" id="{00000000-0008-0000-0E00-000026000000}"/>
            </a:ext>
          </a:extLst>
        </xdr:cNvPr>
        <xdr:cNvSpPr txBox="1"/>
      </xdr:nvSpPr>
      <xdr:spPr>
        <a:xfrm>
          <a:off x="419100" y="3492500"/>
          <a:ext cx="4433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dr:col>0</xdr:col>
      <xdr:colOff>419100</xdr:colOff>
      <xdr:row>17</xdr:row>
      <xdr:rowOff>143510</xdr:rowOff>
    </xdr:from>
    <xdr:ext cx="184785" cy="255270"/>
    <xdr:sp macro="" textlink="">
      <xdr:nvSpPr>
        <xdr:cNvPr id="39" name="テキスト ボックス 38">
          <a:extLst>
            <a:ext uri="{FF2B5EF4-FFF2-40B4-BE49-F238E27FC236}">
              <a16:creationId xmlns:a16="http://schemas.microsoft.com/office/drawing/2014/main" id="{00000000-0008-0000-0E00-000027000000}"/>
            </a:ext>
          </a:extLst>
        </xdr:cNvPr>
        <xdr:cNvSpPr txBox="1"/>
      </xdr:nvSpPr>
      <xdr:spPr>
        <a:xfrm>
          <a:off x="419100" y="3734435"/>
          <a:ext cx="1847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5</xdr:col>
      <xdr:colOff>22225</xdr:colOff>
      <xdr:row>20</xdr:row>
      <xdr:rowOff>149225</xdr:rowOff>
    </xdr:from>
    <xdr:to>
      <xdr:col>27</xdr:col>
      <xdr:colOff>73025</xdr:colOff>
      <xdr:row>22</xdr:row>
      <xdr:rowOff>29210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81280</xdr:rowOff>
    </xdr:from>
    <xdr:to>
      <xdr:col>18</xdr:col>
      <xdr:colOff>4445</xdr:colOff>
      <xdr:row>24</xdr:row>
      <xdr:rowOff>13970</xdr:rowOff>
    </xdr:to>
    <xdr:sp macro="" textlink="">
      <xdr:nvSpPr>
        <xdr:cNvPr id="41" name="正方形/長方形 40">
          <a:extLst>
            <a:ext uri="{FF2B5EF4-FFF2-40B4-BE49-F238E27FC236}">
              <a16:creationId xmlns:a16="http://schemas.microsoft.com/office/drawing/2014/main" id="{00000000-0008-0000-0E00-000029000000}"/>
            </a:ext>
          </a:extLst>
        </xdr:cNvPr>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64770</xdr:rowOff>
    </xdr:from>
    <xdr:to>
      <xdr:col>23</xdr:col>
      <xdr:colOff>5080</xdr:colOff>
      <xdr:row>24</xdr:row>
      <xdr:rowOff>30480</xdr:rowOff>
    </xdr:to>
    <xdr:sp macro="" textlink="">
      <xdr:nvSpPr>
        <xdr:cNvPr id="42" name="正方形/長方形 41">
          <a:extLst>
            <a:ext uri="{FF2B5EF4-FFF2-40B4-BE49-F238E27FC236}">
              <a16:creationId xmlns:a16="http://schemas.microsoft.com/office/drawing/2014/main" id="{00000000-0008-0000-0E00-00002A000000}"/>
            </a:ext>
          </a:extLst>
        </xdr:cNvPr>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[ 66.0</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00000000-0008-0000-0E00-00002B000000}"/>
            </a:ext>
          </a:extLst>
        </xdr:cNvPr>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29210</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00000000-0008-0000-0E00-00002C000000}"/>
            </a:ext>
          </a:extLst>
        </xdr:cNvPr>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37/80</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00000000-0008-0000-0E00-00002D000000}"/>
            </a:ext>
          </a:extLst>
        </xdr:cNvPr>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29210</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00000000-0008-0000-0E00-00002E000000}"/>
            </a:ext>
          </a:extLst>
        </xdr:cNvPr>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00000000-0008-0000-0E00-00002F000000}"/>
            </a:ext>
          </a:extLst>
        </xdr:cNvPr>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43</xdr:col>
      <xdr:colOff>149225</xdr:colOff>
      <xdr:row>22</xdr:row>
      <xdr:rowOff>29210</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00000000-0008-0000-0E00-000030000000}"/>
            </a:ext>
          </a:extLst>
        </xdr:cNvPr>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67.8</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00000000-0008-0000-0E00-000031000000}"/>
            </a:ext>
          </a:extLst>
        </xdr:cNvPr>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00000000-0008-0000-0E00-000032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00000000-0008-0000-0E00-000033000000}"/>
            </a:ext>
          </a:extLst>
        </xdr:cNvPr>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00000000-0008-0000-0E00-000034000000}"/>
            </a:ext>
          </a:extLst>
        </xdr:cNvPr>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solidFill>
                <a:sysClr val="windowText" lastClr="000000"/>
              </a:solidFill>
              <a:latin typeface="ＭＳ Ｐゴシック"/>
              <a:ea typeface="ＭＳ Ｐゴシック"/>
            </a:rPr>
            <a:t>有形固定資産減価償却率は県平均を下回っているものの、有形固定資産全体として、老朽化が課題といえる。「能美市公共施設等総合計画」に基づき、今後も当該償却率の推移に注視しながら、計画的な改修及び修繕を推進するとともに、適正な公共施設の維持管理に努める。</a:t>
          </a:r>
          <a:endParaRPr kumimoji="1" lang="ja-JP" altLang="en-US" sz="1100">
            <a:latin typeface="ＭＳ Ｐゴシック"/>
            <a:ea typeface="ＭＳ Ｐゴシック"/>
          </a:endParaRPr>
        </a:p>
      </xdr:txBody>
    </xdr:sp>
    <xdr:clientData/>
  </xdr:twoCellAnchor>
  <xdr:oneCellAnchor>
    <xdr:from>
      <xdr:col>4</xdr:col>
      <xdr:colOff>174625</xdr:colOff>
      <xdr:row>23</xdr:row>
      <xdr:rowOff>47625</xdr:rowOff>
    </xdr:from>
    <xdr:ext cx="349885" cy="22542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119380</xdr:colOff>
      <xdr:row>36</xdr:row>
      <xdr:rowOff>74930</xdr:rowOff>
    </xdr:from>
    <xdr:ext cx="407035" cy="22161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795655" y="7018655"/>
          <a:ext cx="40703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dr:col>5</xdr:col>
      <xdr:colOff>22225</xdr:colOff>
      <xdr:row>35</xdr:row>
      <xdr:rowOff>31115</xdr:rowOff>
    </xdr:from>
    <xdr:to>
      <xdr:col>27</xdr:col>
      <xdr:colOff>73025</xdr:colOff>
      <xdr:row>35</xdr:row>
      <xdr:rowOff>31115</xdr:rowOff>
    </xdr:to>
    <xdr:cxnSp macro="">
      <xdr:nvCxnSpPr>
        <xdr:cNvPr id="56" name="直線コネクタ 55">
          <a:extLst>
            <a:ext uri="{FF2B5EF4-FFF2-40B4-BE49-F238E27FC236}">
              <a16:creationId xmlns:a16="http://schemas.microsoft.com/office/drawing/2014/main" id="{00000000-0008-0000-0E00-000038000000}"/>
            </a:ext>
          </a:extLst>
        </xdr:cNvPr>
        <xdr:cNvCxnSpPr/>
      </xdr:nvCxnSpPr>
      <xdr:spPr>
        <a:xfrm>
          <a:off x="1270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34</xdr:row>
      <xdr:rowOff>109220</xdr:rowOff>
    </xdr:from>
    <xdr:ext cx="355600" cy="221615"/>
    <xdr:sp macro="" textlink="">
      <xdr:nvSpPr>
        <xdr:cNvPr id="57" name="テキスト ボックス 56">
          <a:extLst>
            <a:ext uri="{FF2B5EF4-FFF2-40B4-BE49-F238E27FC236}">
              <a16:creationId xmlns:a16="http://schemas.microsoft.com/office/drawing/2014/main" id="{00000000-0008-0000-0E00-000039000000}"/>
            </a:ext>
          </a:extLst>
        </xdr:cNvPr>
        <xdr:cNvSpPr txBox="1"/>
      </xdr:nvSpPr>
      <xdr:spPr>
        <a:xfrm>
          <a:off x="847090" y="6710045"/>
          <a:ext cx="35560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dr:col>5</xdr:col>
      <xdr:colOff>22225</xdr:colOff>
      <xdr:row>33</xdr:row>
      <xdr:rowOff>66040</xdr:rowOff>
    </xdr:from>
    <xdr:to>
      <xdr:col>27</xdr:col>
      <xdr:colOff>73025</xdr:colOff>
      <xdr:row>33</xdr:row>
      <xdr:rowOff>66040</xdr:rowOff>
    </xdr:to>
    <xdr:cxnSp macro="">
      <xdr:nvCxnSpPr>
        <xdr:cNvPr id="58" name="直線コネクタ 57">
          <a:extLst>
            <a:ext uri="{FF2B5EF4-FFF2-40B4-BE49-F238E27FC236}">
              <a16:creationId xmlns:a16="http://schemas.microsoft.com/office/drawing/2014/main" id="{00000000-0008-0000-0E00-00003A000000}"/>
            </a:ext>
          </a:extLst>
        </xdr:cNvPr>
        <xdr:cNvCxnSpPr/>
      </xdr:nvCxnSpPr>
      <xdr:spPr>
        <a:xfrm>
          <a:off x="1270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32</xdr:row>
      <xdr:rowOff>143510</xdr:rowOff>
    </xdr:from>
    <xdr:ext cx="355600" cy="221615"/>
    <xdr:sp macro="" textlink="">
      <xdr:nvSpPr>
        <xdr:cNvPr id="59" name="テキスト ボックス 58">
          <a:extLst>
            <a:ext uri="{FF2B5EF4-FFF2-40B4-BE49-F238E27FC236}">
              <a16:creationId xmlns:a16="http://schemas.microsoft.com/office/drawing/2014/main" id="{00000000-0008-0000-0E00-00003B000000}"/>
            </a:ext>
          </a:extLst>
        </xdr:cNvPr>
        <xdr:cNvSpPr txBox="1"/>
      </xdr:nvSpPr>
      <xdr:spPr>
        <a:xfrm>
          <a:off x="847090" y="6401435"/>
          <a:ext cx="35560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31</xdr:row>
      <xdr:rowOff>100330</xdr:rowOff>
    </xdr:from>
    <xdr:to>
      <xdr:col>27</xdr:col>
      <xdr:colOff>73025</xdr:colOff>
      <xdr:row>31</xdr:row>
      <xdr:rowOff>100330</xdr:rowOff>
    </xdr:to>
    <xdr:cxnSp macro="">
      <xdr:nvCxnSpPr>
        <xdr:cNvPr id="60" name="直線コネクタ 59">
          <a:extLst>
            <a:ext uri="{FF2B5EF4-FFF2-40B4-BE49-F238E27FC236}">
              <a16:creationId xmlns:a16="http://schemas.microsoft.com/office/drawing/2014/main" id="{00000000-0008-0000-0E00-00003C000000}"/>
            </a:ext>
          </a:extLst>
        </xdr:cNvPr>
        <xdr:cNvCxnSpPr/>
      </xdr:nvCxnSpPr>
      <xdr:spPr>
        <a:xfrm>
          <a:off x="1270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31</xdr:row>
      <xdr:rowOff>6350</xdr:rowOff>
    </xdr:from>
    <xdr:ext cx="355600" cy="221615"/>
    <xdr:sp macro="" textlink="">
      <xdr:nvSpPr>
        <xdr:cNvPr id="61" name="テキスト ボックス 60">
          <a:extLst>
            <a:ext uri="{FF2B5EF4-FFF2-40B4-BE49-F238E27FC236}">
              <a16:creationId xmlns:a16="http://schemas.microsoft.com/office/drawing/2014/main" id="{00000000-0008-0000-0E00-00003D000000}"/>
            </a:ext>
          </a:extLst>
        </xdr:cNvPr>
        <xdr:cNvSpPr txBox="1"/>
      </xdr:nvSpPr>
      <xdr:spPr>
        <a:xfrm>
          <a:off x="847090" y="6092825"/>
          <a:ext cx="35560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dr:col>5</xdr:col>
      <xdr:colOff>22225</xdr:colOff>
      <xdr:row>29</xdr:row>
      <xdr:rowOff>134620</xdr:rowOff>
    </xdr:from>
    <xdr:to>
      <xdr:col>27</xdr:col>
      <xdr:colOff>73025</xdr:colOff>
      <xdr:row>29</xdr:row>
      <xdr:rowOff>134620</xdr:rowOff>
    </xdr:to>
    <xdr:cxnSp macro="">
      <xdr:nvCxnSpPr>
        <xdr:cNvPr id="62" name="直線コネクタ 61">
          <a:extLst>
            <a:ext uri="{FF2B5EF4-FFF2-40B4-BE49-F238E27FC236}">
              <a16:creationId xmlns:a16="http://schemas.microsoft.com/office/drawing/2014/main" id="{00000000-0008-0000-0E00-00003E000000}"/>
            </a:ext>
          </a:extLst>
        </xdr:cNvPr>
        <xdr:cNvCxnSpPr/>
      </xdr:nvCxnSpPr>
      <xdr:spPr>
        <a:xfrm>
          <a:off x="1270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29</xdr:row>
      <xdr:rowOff>40640</xdr:rowOff>
    </xdr:from>
    <xdr:ext cx="355600" cy="221615"/>
    <xdr:sp macro="" textlink="">
      <xdr:nvSpPr>
        <xdr:cNvPr id="63" name="テキスト ボックス 62">
          <a:extLst>
            <a:ext uri="{FF2B5EF4-FFF2-40B4-BE49-F238E27FC236}">
              <a16:creationId xmlns:a16="http://schemas.microsoft.com/office/drawing/2014/main" id="{00000000-0008-0000-0E00-00003F000000}"/>
            </a:ext>
          </a:extLst>
        </xdr:cNvPr>
        <xdr:cNvSpPr txBox="1"/>
      </xdr:nvSpPr>
      <xdr:spPr>
        <a:xfrm>
          <a:off x="847090" y="5784215"/>
          <a:ext cx="35560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27</xdr:row>
      <xdr:rowOff>168910</xdr:rowOff>
    </xdr:from>
    <xdr:to>
      <xdr:col>27</xdr:col>
      <xdr:colOff>73025</xdr:colOff>
      <xdr:row>27</xdr:row>
      <xdr:rowOff>168910</xdr:rowOff>
    </xdr:to>
    <xdr:cxnSp macro="">
      <xdr:nvCxnSpPr>
        <xdr:cNvPr id="64" name="直線コネクタ 63">
          <a:extLst>
            <a:ext uri="{FF2B5EF4-FFF2-40B4-BE49-F238E27FC236}">
              <a16:creationId xmlns:a16="http://schemas.microsoft.com/office/drawing/2014/main" id="{00000000-0008-0000-0E00-000040000000}"/>
            </a:ext>
          </a:extLst>
        </xdr:cNvPr>
        <xdr:cNvCxnSpPr/>
      </xdr:nvCxnSpPr>
      <xdr:spPr>
        <a:xfrm>
          <a:off x="1270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27</xdr:row>
      <xdr:rowOff>75565</xdr:rowOff>
    </xdr:from>
    <xdr:ext cx="355600" cy="221615"/>
    <xdr:sp macro="" textlink="">
      <xdr:nvSpPr>
        <xdr:cNvPr id="65" name="テキスト ボックス 64">
          <a:extLst>
            <a:ext uri="{FF2B5EF4-FFF2-40B4-BE49-F238E27FC236}">
              <a16:creationId xmlns:a16="http://schemas.microsoft.com/office/drawing/2014/main" id="{00000000-0008-0000-0E00-000041000000}"/>
            </a:ext>
          </a:extLst>
        </xdr:cNvPr>
        <xdr:cNvSpPr txBox="1"/>
      </xdr:nvSpPr>
      <xdr:spPr>
        <a:xfrm>
          <a:off x="847090" y="5476240"/>
          <a:ext cx="35560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dr:col>5</xdr:col>
      <xdr:colOff>22225</xdr:colOff>
      <xdr:row>26</xdr:row>
      <xdr:rowOff>32385</xdr:rowOff>
    </xdr:from>
    <xdr:to>
      <xdr:col>27</xdr:col>
      <xdr:colOff>73025</xdr:colOff>
      <xdr:row>26</xdr:row>
      <xdr:rowOff>32385</xdr:rowOff>
    </xdr:to>
    <xdr:cxnSp macro="">
      <xdr:nvCxnSpPr>
        <xdr:cNvPr id="66" name="直線コネクタ 65">
          <a:extLst>
            <a:ext uri="{FF2B5EF4-FFF2-40B4-BE49-F238E27FC236}">
              <a16:creationId xmlns:a16="http://schemas.microsoft.com/office/drawing/2014/main" id="{00000000-0008-0000-0E00-000042000000}"/>
            </a:ext>
          </a:extLst>
        </xdr:cNvPr>
        <xdr:cNvCxnSpPr/>
      </xdr:nvCxnSpPr>
      <xdr:spPr>
        <a:xfrm>
          <a:off x="1270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25</xdr:row>
      <xdr:rowOff>109855</xdr:rowOff>
    </xdr:from>
    <xdr:ext cx="355600" cy="221615"/>
    <xdr:sp macro="" textlink="">
      <xdr:nvSpPr>
        <xdr:cNvPr id="67" name="テキスト ボックス 66">
          <a:extLst>
            <a:ext uri="{FF2B5EF4-FFF2-40B4-BE49-F238E27FC236}">
              <a16:creationId xmlns:a16="http://schemas.microsoft.com/office/drawing/2014/main" id="{00000000-0008-0000-0E00-000043000000}"/>
            </a:ext>
          </a:extLst>
        </xdr:cNvPr>
        <xdr:cNvSpPr txBox="1"/>
      </xdr:nvSpPr>
      <xdr:spPr>
        <a:xfrm>
          <a:off x="847090" y="5167630"/>
          <a:ext cx="35560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00000000-0008-0000-0E00-000044000000}"/>
            </a:ext>
          </a:extLst>
        </xdr:cNvPr>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144145</xdr:rowOff>
    </xdr:from>
    <xdr:ext cx="355600" cy="22161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847090" y="4859020"/>
          <a:ext cx="35560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00000000-0008-0000-0E00-000046000000}"/>
            </a:ext>
          </a:extLst>
        </xdr:cNvPr>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118745</xdr:rowOff>
    </xdr:from>
    <xdr:to>
      <xdr:col>23</xdr:col>
      <xdr:colOff>85090</xdr:colOff>
      <xdr:row>34</xdr:row>
      <xdr:rowOff>125730</xdr:rowOff>
    </xdr:to>
    <xdr:cxnSp macro="">
      <xdr:nvCxnSpPr>
        <xdr:cNvPr id="71" name="直線コネクタ 70">
          <a:extLst>
            <a:ext uri="{FF2B5EF4-FFF2-40B4-BE49-F238E27FC236}">
              <a16:creationId xmlns:a16="http://schemas.microsoft.com/office/drawing/2014/main" id="{00000000-0008-0000-0E00-000047000000}"/>
            </a:ext>
          </a:extLst>
        </xdr:cNvPr>
        <xdr:cNvCxnSpPr/>
      </xdr:nvCxnSpPr>
      <xdr:spPr>
        <a:xfrm flipV="1">
          <a:off x="4760595" y="5347970"/>
          <a:ext cx="1270" cy="1378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129540</xdr:rowOff>
    </xdr:from>
    <xdr:ext cx="401320" cy="259080"/>
    <xdr:sp macro="" textlink="">
      <xdr:nvSpPr>
        <xdr:cNvPr id="72" name="有形固定資産減価償却率最小値テキスト">
          <a:extLst>
            <a:ext uri="{FF2B5EF4-FFF2-40B4-BE49-F238E27FC236}">
              <a16:creationId xmlns:a16="http://schemas.microsoft.com/office/drawing/2014/main" id="{00000000-0008-0000-0E00-000048000000}"/>
            </a:ext>
          </a:extLst>
        </xdr:cNvPr>
        <xdr:cNvSpPr txBox="1"/>
      </xdr:nvSpPr>
      <xdr:spPr>
        <a:xfrm>
          <a:off x="4813300" y="673036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87.5</a:t>
          </a:r>
          <a:endParaRPr kumimoji="1" lang="ja-JP" altLang="en-US" sz="1000" b="1">
            <a:latin typeface="ＭＳ Ｐゴシック"/>
            <a:ea typeface="ＭＳ Ｐゴシック"/>
          </a:endParaRPr>
        </a:p>
      </xdr:txBody>
    </xdr:sp>
    <xdr:clientData/>
  </xdr:oneCellAnchor>
  <xdr:twoCellAnchor>
    <xdr:from>
      <xdr:col>22</xdr:col>
      <xdr:colOff>187325</xdr:colOff>
      <xdr:row>34</xdr:row>
      <xdr:rowOff>125730</xdr:rowOff>
    </xdr:from>
    <xdr:to>
      <xdr:col>23</xdr:col>
      <xdr:colOff>174625</xdr:colOff>
      <xdr:row>34</xdr:row>
      <xdr:rowOff>125730</xdr:rowOff>
    </xdr:to>
    <xdr:cxnSp macro="">
      <xdr:nvCxnSpPr>
        <xdr:cNvPr id="73" name="直線コネクタ 72">
          <a:extLst>
            <a:ext uri="{FF2B5EF4-FFF2-40B4-BE49-F238E27FC236}">
              <a16:creationId xmlns:a16="http://schemas.microsoft.com/office/drawing/2014/main" id="{00000000-0008-0000-0E00-000049000000}"/>
            </a:ext>
          </a:extLst>
        </xdr:cNvPr>
        <xdr:cNvCxnSpPr/>
      </xdr:nvCxnSpPr>
      <xdr:spPr>
        <a:xfrm>
          <a:off x="4673600" y="6726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65405</xdr:rowOff>
    </xdr:from>
    <xdr:ext cx="401320" cy="255270"/>
    <xdr:sp macro="" textlink="">
      <xdr:nvSpPr>
        <xdr:cNvPr id="74" name="有形固定資産減価償却率最大値テキスト">
          <a:extLst>
            <a:ext uri="{FF2B5EF4-FFF2-40B4-BE49-F238E27FC236}">
              <a16:creationId xmlns:a16="http://schemas.microsoft.com/office/drawing/2014/main" id="{00000000-0008-0000-0E00-00004A000000}"/>
            </a:ext>
          </a:extLst>
        </xdr:cNvPr>
        <xdr:cNvSpPr txBox="1"/>
      </xdr:nvSpPr>
      <xdr:spPr>
        <a:xfrm>
          <a:off x="4813300" y="512318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42.8</a:t>
          </a:r>
          <a:endParaRPr kumimoji="1" lang="ja-JP" altLang="en-US" sz="1000" b="1">
            <a:latin typeface="ＭＳ Ｐゴシック"/>
            <a:ea typeface="ＭＳ Ｐゴシック"/>
          </a:endParaRPr>
        </a:p>
      </xdr:txBody>
    </xdr:sp>
    <xdr:clientData/>
  </xdr:oneCellAnchor>
  <xdr:twoCellAnchor>
    <xdr:from>
      <xdr:col>22</xdr:col>
      <xdr:colOff>187325</xdr:colOff>
      <xdr:row>26</xdr:row>
      <xdr:rowOff>118745</xdr:rowOff>
    </xdr:from>
    <xdr:to>
      <xdr:col>23</xdr:col>
      <xdr:colOff>174625</xdr:colOff>
      <xdr:row>26</xdr:row>
      <xdr:rowOff>118745</xdr:rowOff>
    </xdr:to>
    <xdr:cxnSp macro="">
      <xdr:nvCxnSpPr>
        <xdr:cNvPr id="75" name="直線コネクタ 74">
          <a:extLst>
            <a:ext uri="{FF2B5EF4-FFF2-40B4-BE49-F238E27FC236}">
              <a16:creationId xmlns:a16="http://schemas.microsoft.com/office/drawing/2014/main" id="{00000000-0008-0000-0E00-00004B000000}"/>
            </a:ext>
          </a:extLst>
        </xdr:cNvPr>
        <xdr:cNvCxnSpPr/>
      </xdr:nvCxnSpPr>
      <xdr:spPr>
        <a:xfrm>
          <a:off x="4673600" y="5347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103505</xdr:rowOff>
    </xdr:from>
    <xdr:ext cx="401320" cy="259080"/>
    <xdr:sp macro="" textlink="">
      <xdr:nvSpPr>
        <xdr:cNvPr id="76" name="有形固定資産減価償却率平均値テキスト">
          <a:extLst>
            <a:ext uri="{FF2B5EF4-FFF2-40B4-BE49-F238E27FC236}">
              <a16:creationId xmlns:a16="http://schemas.microsoft.com/office/drawing/2014/main" id="{00000000-0008-0000-0E00-00004C000000}"/>
            </a:ext>
          </a:extLst>
        </xdr:cNvPr>
        <xdr:cNvSpPr txBox="1"/>
      </xdr:nvSpPr>
      <xdr:spPr>
        <a:xfrm>
          <a:off x="4813300" y="6018530"/>
          <a:ext cx="40132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30</xdr:row>
      <xdr:rowOff>125095</xdr:rowOff>
    </xdr:from>
    <xdr:to>
      <xdr:col>23</xdr:col>
      <xdr:colOff>136525</xdr:colOff>
      <xdr:row>31</xdr:row>
      <xdr:rowOff>55245</xdr:rowOff>
    </xdr:to>
    <xdr:sp macro="" textlink="">
      <xdr:nvSpPr>
        <xdr:cNvPr id="77" name="フローチャート: 判断 76">
          <a:extLst>
            <a:ext uri="{FF2B5EF4-FFF2-40B4-BE49-F238E27FC236}">
              <a16:creationId xmlns:a16="http://schemas.microsoft.com/office/drawing/2014/main" id="{00000000-0008-0000-0E00-00004D000000}"/>
            </a:ext>
          </a:extLst>
        </xdr:cNvPr>
        <xdr:cNvSpPr/>
      </xdr:nvSpPr>
      <xdr:spPr>
        <a:xfrm>
          <a:off x="4711700" y="604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76200</xdr:rowOff>
    </xdr:from>
    <xdr:to>
      <xdr:col>19</xdr:col>
      <xdr:colOff>187325</xdr:colOff>
      <xdr:row>31</xdr:row>
      <xdr:rowOff>6350</xdr:rowOff>
    </xdr:to>
    <xdr:sp macro="" textlink="">
      <xdr:nvSpPr>
        <xdr:cNvPr id="78" name="フローチャート: 判断 77">
          <a:extLst>
            <a:ext uri="{FF2B5EF4-FFF2-40B4-BE49-F238E27FC236}">
              <a16:creationId xmlns:a16="http://schemas.microsoft.com/office/drawing/2014/main" id="{00000000-0008-0000-0E00-00004E000000}"/>
            </a:ext>
          </a:extLst>
        </xdr:cNvPr>
        <xdr:cNvSpPr/>
      </xdr:nvSpPr>
      <xdr:spPr>
        <a:xfrm>
          <a:off x="4000500" y="5991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11430</xdr:rowOff>
    </xdr:from>
    <xdr:to>
      <xdr:col>15</xdr:col>
      <xdr:colOff>187325</xdr:colOff>
      <xdr:row>30</xdr:row>
      <xdr:rowOff>113030</xdr:rowOff>
    </xdr:to>
    <xdr:sp macro="" textlink="">
      <xdr:nvSpPr>
        <xdr:cNvPr id="79" name="フローチャート: 判断 78">
          <a:extLst>
            <a:ext uri="{FF2B5EF4-FFF2-40B4-BE49-F238E27FC236}">
              <a16:creationId xmlns:a16="http://schemas.microsoft.com/office/drawing/2014/main" id="{00000000-0008-0000-0E00-00004F000000}"/>
            </a:ext>
          </a:extLst>
        </xdr:cNvPr>
        <xdr:cNvSpPr/>
      </xdr:nvSpPr>
      <xdr:spPr>
        <a:xfrm>
          <a:off x="3238500" y="5926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145415</xdr:rowOff>
    </xdr:from>
    <xdr:to>
      <xdr:col>11</xdr:col>
      <xdr:colOff>187325</xdr:colOff>
      <xdr:row>30</xdr:row>
      <xdr:rowOff>75565</xdr:rowOff>
    </xdr:to>
    <xdr:sp macro="" textlink="">
      <xdr:nvSpPr>
        <xdr:cNvPr id="80" name="フローチャート: 判断 79">
          <a:extLst>
            <a:ext uri="{FF2B5EF4-FFF2-40B4-BE49-F238E27FC236}">
              <a16:creationId xmlns:a16="http://schemas.microsoft.com/office/drawing/2014/main" id="{00000000-0008-0000-0E00-000050000000}"/>
            </a:ext>
          </a:extLst>
        </xdr:cNvPr>
        <xdr:cNvSpPr/>
      </xdr:nvSpPr>
      <xdr:spPr>
        <a:xfrm>
          <a:off x="2476500" y="588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90170</xdr:rowOff>
    </xdr:from>
    <xdr:to>
      <xdr:col>7</xdr:col>
      <xdr:colOff>187325</xdr:colOff>
      <xdr:row>30</xdr:row>
      <xdr:rowOff>20320</xdr:rowOff>
    </xdr:to>
    <xdr:sp macro="" textlink="">
      <xdr:nvSpPr>
        <xdr:cNvPr id="81" name="フローチャート: 判断 80">
          <a:extLst>
            <a:ext uri="{FF2B5EF4-FFF2-40B4-BE49-F238E27FC236}">
              <a16:creationId xmlns:a16="http://schemas.microsoft.com/office/drawing/2014/main" id="{00000000-0008-0000-0E00-000051000000}"/>
            </a:ext>
          </a:extLst>
        </xdr:cNvPr>
        <xdr:cNvSpPr/>
      </xdr:nvSpPr>
      <xdr:spPr>
        <a:xfrm>
          <a:off x="1714500" y="583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42545</xdr:rowOff>
    </xdr:from>
    <xdr:ext cx="762000" cy="221615"/>
    <xdr:sp macro="" textlink="">
      <xdr:nvSpPr>
        <xdr:cNvPr id="82" name="テキスト ボックス 81">
          <a:extLst>
            <a:ext uri="{FF2B5EF4-FFF2-40B4-BE49-F238E27FC236}">
              <a16:creationId xmlns:a16="http://schemas.microsoft.com/office/drawing/2014/main" id="{00000000-0008-0000-0E00-000052000000}"/>
            </a:ext>
          </a:extLst>
        </xdr:cNvPr>
        <xdr:cNvSpPr txBox="1"/>
      </xdr:nvSpPr>
      <xdr:spPr>
        <a:xfrm>
          <a:off x="4584700" y="7157720"/>
          <a:ext cx="76200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42545</xdr:rowOff>
    </xdr:from>
    <xdr:ext cx="758190" cy="221615"/>
    <xdr:sp macro="" textlink="">
      <xdr:nvSpPr>
        <xdr:cNvPr id="83" name="テキスト ボックス 82">
          <a:extLst>
            <a:ext uri="{FF2B5EF4-FFF2-40B4-BE49-F238E27FC236}">
              <a16:creationId xmlns:a16="http://schemas.microsoft.com/office/drawing/2014/main" id="{00000000-0008-0000-0E00-000053000000}"/>
            </a:ext>
          </a:extLst>
        </xdr:cNvPr>
        <xdr:cNvSpPr txBox="1"/>
      </xdr:nvSpPr>
      <xdr:spPr>
        <a:xfrm>
          <a:off x="3873500" y="7157720"/>
          <a:ext cx="75819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42545</xdr:rowOff>
    </xdr:from>
    <xdr:ext cx="758190" cy="221615"/>
    <xdr:sp macro="" textlink="">
      <xdr:nvSpPr>
        <xdr:cNvPr id="84" name="テキスト ボックス 83">
          <a:extLst>
            <a:ext uri="{FF2B5EF4-FFF2-40B4-BE49-F238E27FC236}">
              <a16:creationId xmlns:a16="http://schemas.microsoft.com/office/drawing/2014/main" id="{00000000-0008-0000-0E00-000054000000}"/>
            </a:ext>
          </a:extLst>
        </xdr:cNvPr>
        <xdr:cNvSpPr txBox="1"/>
      </xdr:nvSpPr>
      <xdr:spPr>
        <a:xfrm>
          <a:off x="3111500" y="7157720"/>
          <a:ext cx="75819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42545</xdr:rowOff>
    </xdr:from>
    <xdr:ext cx="758190" cy="221615"/>
    <xdr:sp macro="" textlink="">
      <xdr:nvSpPr>
        <xdr:cNvPr id="85" name="テキスト ボックス 84">
          <a:extLst>
            <a:ext uri="{FF2B5EF4-FFF2-40B4-BE49-F238E27FC236}">
              <a16:creationId xmlns:a16="http://schemas.microsoft.com/office/drawing/2014/main" id="{00000000-0008-0000-0E00-000055000000}"/>
            </a:ext>
          </a:extLst>
        </xdr:cNvPr>
        <xdr:cNvSpPr txBox="1"/>
      </xdr:nvSpPr>
      <xdr:spPr>
        <a:xfrm>
          <a:off x="2349500" y="7157720"/>
          <a:ext cx="75819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6</xdr:col>
      <xdr:colOff>149225</xdr:colOff>
      <xdr:row>37</xdr:row>
      <xdr:rowOff>42545</xdr:rowOff>
    </xdr:from>
    <xdr:ext cx="758190" cy="221615"/>
    <xdr:sp macro="" textlink="">
      <xdr:nvSpPr>
        <xdr:cNvPr id="86" name="テキスト ボックス 85">
          <a:extLst>
            <a:ext uri="{FF2B5EF4-FFF2-40B4-BE49-F238E27FC236}">
              <a16:creationId xmlns:a16="http://schemas.microsoft.com/office/drawing/2014/main" id="{00000000-0008-0000-0E00-000056000000}"/>
            </a:ext>
          </a:extLst>
        </xdr:cNvPr>
        <xdr:cNvSpPr txBox="1"/>
      </xdr:nvSpPr>
      <xdr:spPr>
        <a:xfrm>
          <a:off x="1587500" y="7157720"/>
          <a:ext cx="75819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dr:col>23</xdr:col>
      <xdr:colOff>34925</xdr:colOff>
      <xdr:row>30</xdr:row>
      <xdr:rowOff>97790</xdr:rowOff>
    </xdr:from>
    <xdr:to>
      <xdr:col>23</xdr:col>
      <xdr:colOff>136525</xdr:colOff>
      <xdr:row>31</xdr:row>
      <xdr:rowOff>27940</xdr:rowOff>
    </xdr:to>
    <xdr:sp macro="" textlink="">
      <xdr:nvSpPr>
        <xdr:cNvPr id="87" name="楕円 86">
          <a:extLst>
            <a:ext uri="{FF2B5EF4-FFF2-40B4-BE49-F238E27FC236}">
              <a16:creationId xmlns:a16="http://schemas.microsoft.com/office/drawing/2014/main" id="{00000000-0008-0000-0E00-000057000000}"/>
            </a:ext>
          </a:extLst>
        </xdr:cNvPr>
        <xdr:cNvSpPr/>
      </xdr:nvSpPr>
      <xdr:spPr>
        <a:xfrm>
          <a:off x="4711700" y="601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120650</xdr:rowOff>
    </xdr:from>
    <xdr:ext cx="401320" cy="255270"/>
    <xdr:sp macro="" textlink="">
      <xdr:nvSpPr>
        <xdr:cNvPr id="88" name="有形固定資産減価償却率該当値テキスト">
          <a:extLst>
            <a:ext uri="{FF2B5EF4-FFF2-40B4-BE49-F238E27FC236}">
              <a16:creationId xmlns:a16="http://schemas.microsoft.com/office/drawing/2014/main" id="{00000000-0008-0000-0E00-000058000000}"/>
            </a:ext>
          </a:extLst>
        </xdr:cNvPr>
        <xdr:cNvSpPr txBox="1"/>
      </xdr:nvSpPr>
      <xdr:spPr>
        <a:xfrm>
          <a:off x="4813300" y="586422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30</xdr:row>
      <xdr:rowOff>60325</xdr:rowOff>
    </xdr:from>
    <xdr:to>
      <xdr:col>19</xdr:col>
      <xdr:colOff>187325</xdr:colOff>
      <xdr:row>30</xdr:row>
      <xdr:rowOff>161925</xdr:rowOff>
    </xdr:to>
    <xdr:sp macro="" textlink="">
      <xdr:nvSpPr>
        <xdr:cNvPr id="89" name="楕円 88">
          <a:extLst>
            <a:ext uri="{FF2B5EF4-FFF2-40B4-BE49-F238E27FC236}">
              <a16:creationId xmlns:a16="http://schemas.microsoft.com/office/drawing/2014/main" id="{00000000-0008-0000-0E00-000059000000}"/>
            </a:ext>
          </a:extLst>
        </xdr:cNvPr>
        <xdr:cNvSpPr/>
      </xdr:nvSpPr>
      <xdr:spPr>
        <a:xfrm>
          <a:off x="4000500" y="597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111125</xdr:rowOff>
    </xdr:from>
    <xdr:to>
      <xdr:col>23</xdr:col>
      <xdr:colOff>85725</xdr:colOff>
      <xdr:row>30</xdr:row>
      <xdr:rowOff>148590</xdr:rowOff>
    </xdr:to>
    <xdr:cxnSp macro="">
      <xdr:nvCxnSpPr>
        <xdr:cNvPr id="90" name="直線コネクタ 89">
          <a:extLst>
            <a:ext uri="{FF2B5EF4-FFF2-40B4-BE49-F238E27FC236}">
              <a16:creationId xmlns:a16="http://schemas.microsoft.com/office/drawing/2014/main" id="{00000000-0008-0000-0E00-00005A000000}"/>
            </a:ext>
          </a:extLst>
        </xdr:cNvPr>
        <xdr:cNvCxnSpPr/>
      </xdr:nvCxnSpPr>
      <xdr:spPr>
        <a:xfrm>
          <a:off x="4051300" y="6026150"/>
          <a:ext cx="7112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17780</xdr:rowOff>
    </xdr:from>
    <xdr:to>
      <xdr:col>15</xdr:col>
      <xdr:colOff>187325</xdr:colOff>
      <xdr:row>30</xdr:row>
      <xdr:rowOff>118745</xdr:rowOff>
    </xdr:to>
    <xdr:sp macro="" textlink="">
      <xdr:nvSpPr>
        <xdr:cNvPr id="91" name="楕円 90">
          <a:extLst>
            <a:ext uri="{FF2B5EF4-FFF2-40B4-BE49-F238E27FC236}">
              <a16:creationId xmlns:a16="http://schemas.microsoft.com/office/drawing/2014/main" id="{00000000-0008-0000-0E00-00005B000000}"/>
            </a:ext>
          </a:extLst>
        </xdr:cNvPr>
        <xdr:cNvSpPr/>
      </xdr:nvSpPr>
      <xdr:spPr>
        <a:xfrm>
          <a:off x="3238500" y="593280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67945</xdr:rowOff>
    </xdr:from>
    <xdr:to>
      <xdr:col>19</xdr:col>
      <xdr:colOff>136525</xdr:colOff>
      <xdr:row>30</xdr:row>
      <xdr:rowOff>111125</xdr:rowOff>
    </xdr:to>
    <xdr:cxnSp macro="">
      <xdr:nvCxnSpPr>
        <xdr:cNvPr id="92" name="直線コネクタ 91">
          <a:extLst>
            <a:ext uri="{FF2B5EF4-FFF2-40B4-BE49-F238E27FC236}">
              <a16:creationId xmlns:a16="http://schemas.microsoft.com/office/drawing/2014/main" id="{00000000-0008-0000-0E00-00005C000000}"/>
            </a:ext>
          </a:extLst>
        </xdr:cNvPr>
        <xdr:cNvCxnSpPr/>
      </xdr:nvCxnSpPr>
      <xdr:spPr>
        <a:xfrm>
          <a:off x="3289300" y="5982970"/>
          <a:ext cx="762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148590</xdr:rowOff>
    </xdr:from>
    <xdr:to>
      <xdr:col>11</xdr:col>
      <xdr:colOff>187325</xdr:colOff>
      <xdr:row>30</xdr:row>
      <xdr:rowOff>78740</xdr:rowOff>
    </xdr:to>
    <xdr:sp macro="" textlink="">
      <xdr:nvSpPr>
        <xdr:cNvPr id="93" name="楕円 92">
          <a:extLst>
            <a:ext uri="{FF2B5EF4-FFF2-40B4-BE49-F238E27FC236}">
              <a16:creationId xmlns:a16="http://schemas.microsoft.com/office/drawing/2014/main" id="{00000000-0008-0000-0E00-00005D000000}"/>
            </a:ext>
          </a:extLst>
        </xdr:cNvPr>
        <xdr:cNvSpPr/>
      </xdr:nvSpPr>
      <xdr:spPr>
        <a:xfrm>
          <a:off x="2476500" y="589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27940</xdr:rowOff>
    </xdr:from>
    <xdr:to>
      <xdr:col>15</xdr:col>
      <xdr:colOff>136525</xdr:colOff>
      <xdr:row>30</xdr:row>
      <xdr:rowOff>67945</xdr:rowOff>
    </xdr:to>
    <xdr:cxnSp macro="">
      <xdr:nvCxnSpPr>
        <xdr:cNvPr id="94" name="直線コネクタ 93">
          <a:extLst>
            <a:ext uri="{FF2B5EF4-FFF2-40B4-BE49-F238E27FC236}">
              <a16:creationId xmlns:a16="http://schemas.microsoft.com/office/drawing/2014/main" id="{00000000-0008-0000-0E00-00005E000000}"/>
            </a:ext>
          </a:extLst>
        </xdr:cNvPr>
        <xdr:cNvCxnSpPr/>
      </xdr:nvCxnSpPr>
      <xdr:spPr>
        <a:xfrm>
          <a:off x="2527300" y="5942965"/>
          <a:ext cx="762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130175</xdr:rowOff>
    </xdr:from>
    <xdr:to>
      <xdr:col>7</xdr:col>
      <xdr:colOff>187325</xdr:colOff>
      <xdr:row>30</xdr:row>
      <xdr:rowOff>60325</xdr:rowOff>
    </xdr:to>
    <xdr:sp macro="" textlink="">
      <xdr:nvSpPr>
        <xdr:cNvPr id="95" name="楕円 94">
          <a:extLst>
            <a:ext uri="{FF2B5EF4-FFF2-40B4-BE49-F238E27FC236}">
              <a16:creationId xmlns:a16="http://schemas.microsoft.com/office/drawing/2014/main" id="{00000000-0008-0000-0E00-00005F000000}"/>
            </a:ext>
          </a:extLst>
        </xdr:cNvPr>
        <xdr:cNvSpPr/>
      </xdr:nvSpPr>
      <xdr:spPr>
        <a:xfrm>
          <a:off x="1714500" y="587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9525</xdr:rowOff>
    </xdr:from>
    <xdr:to>
      <xdr:col>11</xdr:col>
      <xdr:colOff>136525</xdr:colOff>
      <xdr:row>30</xdr:row>
      <xdr:rowOff>27940</xdr:rowOff>
    </xdr:to>
    <xdr:cxnSp macro="">
      <xdr:nvCxnSpPr>
        <xdr:cNvPr id="96" name="直線コネクタ 95">
          <a:extLst>
            <a:ext uri="{FF2B5EF4-FFF2-40B4-BE49-F238E27FC236}">
              <a16:creationId xmlns:a16="http://schemas.microsoft.com/office/drawing/2014/main" id="{00000000-0008-0000-0E00-000060000000}"/>
            </a:ext>
          </a:extLst>
        </xdr:cNvPr>
        <xdr:cNvCxnSpPr/>
      </xdr:nvCxnSpPr>
      <xdr:spPr>
        <a:xfrm>
          <a:off x="1765300" y="5924550"/>
          <a:ext cx="762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30</xdr:row>
      <xdr:rowOff>168910</xdr:rowOff>
    </xdr:from>
    <xdr:ext cx="401320" cy="255270"/>
    <xdr:sp macro="" textlink="">
      <xdr:nvSpPr>
        <xdr:cNvPr id="97" name="n_1aveValue有形固定資産減価償却率">
          <a:extLst>
            <a:ext uri="{FF2B5EF4-FFF2-40B4-BE49-F238E27FC236}">
              <a16:creationId xmlns:a16="http://schemas.microsoft.com/office/drawing/2014/main" id="{00000000-0008-0000-0E00-000061000000}"/>
            </a:ext>
          </a:extLst>
        </xdr:cNvPr>
        <xdr:cNvSpPr txBox="1"/>
      </xdr:nvSpPr>
      <xdr:spPr>
        <a:xfrm>
          <a:off x="3836035" y="608393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28</xdr:row>
      <xdr:rowOff>129540</xdr:rowOff>
    </xdr:from>
    <xdr:ext cx="401320" cy="259080"/>
    <xdr:sp macro="" textlink="">
      <xdr:nvSpPr>
        <xdr:cNvPr id="98" name="n_2aveValue有形固定資産減価償却率">
          <a:extLst>
            <a:ext uri="{FF2B5EF4-FFF2-40B4-BE49-F238E27FC236}">
              <a16:creationId xmlns:a16="http://schemas.microsoft.com/office/drawing/2014/main" id="{00000000-0008-0000-0E00-000062000000}"/>
            </a:ext>
          </a:extLst>
        </xdr:cNvPr>
        <xdr:cNvSpPr txBox="1"/>
      </xdr:nvSpPr>
      <xdr:spPr>
        <a:xfrm>
          <a:off x="3086735" y="570166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28</xdr:row>
      <xdr:rowOff>92075</xdr:rowOff>
    </xdr:from>
    <xdr:ext cx="401320" cy="259080"/>
    <xdr:sp macro="" textlink="">
      <xdr:nvSpPr>
        <xdr:cNvPr id="99" name="n_3aveValue有形固定資産減価償却率">
          <a:extLst>
            <a:ext uri="{FF2B5EF4-FFF2-40B4-BE49-F238E27FC236}">
              <a16:creationId xmlns:a16="http://schemas.microsoft.com/office/drawing/2014/main" id="{00000000-0008-0000-0E00-000063000000}"/>
            </a:ext>
          </a:extLst>
        </xdr:cNvPr>
        <xdr:cNvSpPr txBox="1"/>
      </xdr:nvSpPr>
      <xdr:spPr>
        <a:xfrm>
          <a:off x="2324735" y="566420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28</xdr:row>
      <xdr:rowOff>36830</xdr:rowOff>
    </xdr:from>
    <xdr:ext cx="401320" cy="259080"/>
    <xdr:sp macro="" textlink="">
      <xdr:nvSpPr>
        <xdr:cNvPr id="100" name="n_4aveValue有形固定資産減価償却率">
          <a:extLst>
            <a:ext uri="{FF2B5EF4-FFF2-40B4-BE49-F238E27FC236}">
              <a16:creationId xmlns:a16="http://schemas.microsoft.com/office/drawing/2014/main" id="{00000000-0008-0000-0E00-000064000000}"/>
            </a:ext>
          </a:extLst>
        </xdr:cNvPr>
        <xdr:cNvSpPr txBox="1"/>
      </xdr:nvSpPr>
      <xdr:spPr>
        <a:xfrm>
          <a:off x="1562735" y="560895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29</xdr:row>
      <xdr:rowOff>6985</xdr:rowOff>
    </xdr:from>
    <xdr:ext cx="401320" cy="255270"/>
    <xdr:sp macro="" textlink="">
      <xdr:nvSpPr>
        <xdr:cNvPr id="101" name="n_1mainValue有形固定資産減価償却率">
          <a:extLst>
            <a:ext uri="{FF2B5EF4-FFF2-40B4-BE49-F238E27FC236}">
              <a16:creationId xmlns:a16="http://schemas.microsoft.com/office/drawing/2014/main" id="{00000000-0008-0000-0E00-000065000000}"/>
            </a:ext>
          </a:extLst>
        </xdr:cNvPr>
        <xdr:cNvSpPr txBox="1"/>
      </xdr:nvSpPr>
      <xdr:spPr>
        <a:xfrm>
          <a:off x="3836035" y="575056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64.8</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30</xdr:row>
      <xdr:rowOff>109855</xdr:rowOff>
    </xdr:from>
    <xdr:ext cx="401320" cy="255270"/>
    <xdr:sp macro="" textlink="">
      <xdr:nvSpPr>
        <xdr:cNvPr id="102" name="n_2mainValue有形固定資産減価償却率">
          <a:extLst>
            <a:ext uri="{FF2B5EF4-FFF2-40B4-BE49-F238E27FC236}">
              <a16:creationId xmlns:a16="http://schemas.microsoft.com/office/drawing/2014/main" id="{00000000-0008-0000-0E00-000066000000}"/>
            </a:ext>
          </a:extLst>
        </xdr:cNvPr>
        <xdr:cNvSpPr txBox="1"/>
      </xdr:nvSpPr>
      <xdr:spPr>
        <a:xfrm>
          <a:off x="3086735" y="602488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63.4</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30</xdr:row>
      <xdr:rowOff>69850</xdr:rowOff>
    </xdr:from>
    <xdr:ext cx="401320" cy="259080"/>
    <xdr:sp macro="" textlink="">
      <xdr:nvSpPr>
        <xdr:cNvPr id="103" name="n_3mainValue有形固定資産減価償却率">
          <a:extLst>
            <a:ext uri="{FF2B5EF4-FFF2-40B4-BE49-F238E27FC236}">
              <a16:creationId xmlns:a16="http://schemas.microsoft.com/office/drawing/2014/main" id="{00000000-0008-0000-0E00-000067000000}"/>
            </a:ext>
          </a:extLst>
        </xdr:cNvPr>
        <xdr:cNvSpPr txBox="1"/>
      </xdr:nvSpPr>
      <xdr:spPr>
        <a:xfrm>
          <a:off x="2324735" y="598487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62.1</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30</xdr:row>
      <xdr:rowOff>52070</xdr:rowOff>
    </xdr:from>
    <xdr:ext cx="401320" cy="255270"/>
    <xdr:sp macro="" textlink="">
      <xdr:nvSpPr>
        <xdr:cNvPr id="104" name="n_4mainValue有形固定資産減価償却率">
          <a:extLst>
            <a:ext uri="{FF2B5EF4-FFF2-40B4-BE49-F238E27FC236}">
              <a16:creationId xmlns:a16="http://schemas.microsoft.com/office/drawing/2014/main" id="{00000000-0008-0000-0E00-000068000000}"/>
            </a:ext>
          </a:extLst>
        </xdr:cNvPr>
        <xdr:cNvSpPr txBox="1"/>
      </xdr:nvSpPr>
      <xdr:spPr>
        <a:xfrm>
          <a:off x="1562735" y="596709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61.5</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29210</xdr:rowOff>
    </xdr:to>
    <xdr:sp macro="" textlink="">
      <xdr:nvSpPr>
        <xdr:cNvPr id="105" name="正方形/長方形 104">
          <a:extLst>
            <a:ext uri="{FF2B5EF4-FFF2-40B4-BE49-F238E27FC236}">
              <a16:creationId xmlns:a16="http://schemas.microsoft.com/office/drawing/2014/main" id="{00000000-0008-0000-0E00-000069000000}"/>
            </a:ext>
          </a:extLst>
        </xdr:cNvPr>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81280</xdr:rowOff>
    </xdr:from>
    <xdr:to>
      <xdr:col>68</xdr:col>
      <xdr:colOff>158750</xdr:colOff>
      <xdr:row>24</xdr:row>
      <xdr:rowOff>13970</xdr:rowOff>
    </xdr:to>
    <xdr:sp macro="" textlink="">
      <xdr:nvSpPr>
        <xdr:cNvPr id="106" name="正方形/長方形 105">
          <a:extLst>
            <a:ext uri="{FF2B5EF4-FFF2-40B4-BE49-F238E27FC236}">
              <a16:creationId xmlns:a16="http://schemas.microsoft.com/office/drawing/2014/main" id="{00000000-0008-0000-0E00-00006A000000}"/>
            </a:ext>
          </a:extLst>
        </xdr:cNvPr>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187960</xdr:colOff>
      <xdr:row>22</xdr:row>
      <xdr:rowOff>64770</xdr:rowOff>
    </xdr:from>
    <xdr:to>
      <xdr:col>75</xdr:col>
      <xdr:colOff>173990</xdr:colOff>
      <xdr:row>24</xdr:row>
      <xdr:rowOff>30480</xdr:rowOff>
    </xdr:to>
    <xdr:sp macro="" textlink="">
      <xdr:nvSpPr>
        <xdr:cNvPr id="107" name="正方形/長方形 106">
          <a:extLst>
            <a:ext uri="{FF2B5EF4-FFF2-40B4-BE49-F238E27FC236}">
              <a16:creationId xmlns:a16="http://schemas.microsoft.com/office/drawing/2014/main" id="{00000000-0008-0000-0E00-00006B000000}"/>
            </a:ext>
          </a:extLst>
        </xdr:cNvPr>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[ 701.1</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00000000-0008-0000-0E00-00006C000000}"/>
            </a:ext>
          </a:extLst>
        </xdr:cNvPr>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29210</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00000000-0008-0000-0E00-00006D000000}"/>
            </a:ext>
          </a:extLst>
        </xdr:cNvPr>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63/82</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00000000-0008-0000-0E00-00006E000000}"/>
            </a:ext>
          </a:extLst>
        </xdr:cNvPr>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29210</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00000000-0008-0000-0E00-00006F000000}"/>
            </a:ext>
          </a:extLst>
        </xdr:cNvPr>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00000000-0008-0000-0E00-000070000000}"/>
            </a:ext>
          </a:extLst>
        </xdr:cNvPr>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96</xdr:col>
      <xdr:colOff>85725</xdr:colOff>
      <xdr:row>22</xdr:row>
      <xdr:rowOff>29210</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00000000-0008-0000-0E00-000071000000}"/>
            </a:ext>
          </a:extLst>
        </xdr:cNvPr>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657.3</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00000000-0008-0000-0E00-000072000000}"/>
            </a:ext>
          </a:extLst>
        </xdr:cNvPr>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00000000-0008-0000-0E00-000073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00000000-0008-0000-0E00-000074000000}"/>
            </a:ext>
          </a:extLst>
        </xdr:cNvPr>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00000000-0008-0000-0E00-000075000000}"/>
            </a:ext>
          </a:extLst>
        </xdr:cNvPr>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latin typeface="ＭＳ Ｐゴシック"/>
              <a:ea typeface="ＭＳ Ｐゴシック"/>
              <a:cs typeface="+mn-cs"/>
            </a:rPr>
            <a:t>　主に将来負担額の減少に比べ、充当可能基金をはじめとする充当可能財源等の減少が大きかったことから、分子が増加し、前年度から悪化した。</a:t>
          </a:r>
          <a:endParaRPr kumimoji="1" lang="en-US" altLang="ja-JP" sz="1100">
            <a:solidFill>
              <a:schemeClr val="dk1"/>
            </a:solidFill>
            <a:latin typeface="ＭＳ Ｐゴシック"/>
            <a:ea typeface="ＭＳ Ｐゴシック"/>
            <a:cs typeface="+mn-cs"/>
          </a:endParaRPr>
        </a:p>
        <a:p>
          <a:r>
            <a:rPr kumimoji="1" lang="ja-JP" altLang="en-US" sz="1100">
              <a:solidFill>
                <a:schemeClr val="dk1"/>
              </a:solidFill>
              <a:latin typeface="ＭＳ Ｐゴシック"/>
              <a:ea typeface="ＭＳ Ｐゴシック"/>
              <a:cs typeface="+mn-cs"/>
            </a:rPr>
            <a:t>　類似団体平均を上回るが、</a:t>
          </a:r>
          <a:r>
            <a:rPr kumimoji="1" lang="ja-JP" altLang="ja-JP" sz="1100">
              <a:solidFill>
                <a:schemeClr val="dk1"/>
              </a:solidFill>
              <a:latin typeface="ＭＳ Ｐゴシック"/>
              <a:ea typeface="ＭＳ Ｐゴシック"/>
              <a:cs typeface="+mn-cs"/>
            </a:rPr>
            <a:t>普通交付税措置率の高い合併特例事業債を積極的に活用し、合併まちづくり計画の進捗を図ってきたことによるものであり、積極的な投資の結果であるとも言える。</a:t>
          </a:r>
          <a:endParaRPr kumimoji="1" lang="en-US" altLang="ja-JP" sz="1100">
            <a:solidFill>
              <a:schemeClr val="dk1"/>
            </a:solidFill>
            <a:latin typeface="ＭＳ Ｐゴシック"/>
            <a:ea typeface="ＭＳ Ｐゴシック"/>
            <a:cs typeface="+mn-cs"/>
          </a:endParaRPr>
        </a:p>
        <a:p>
          <a:r>
            <a:rPr kumimoji="1" lang="ja-JP" altLang="ja-JP" sz="1100">
              <a:solidFill>
                <a:schemeClr val="dk1"/>
              </a:solidFill>
              <a:latin typeface="ＭＳ Ｐゴシック"/>
              <a:ea typeface="ＭＳ Ｐゴシック"/>
              <a:cs typeface="+mn-cs"/>
            </a:rPr>
            <a:t>　今後も交付税措置率の高い有利な地方債を活用するとともに将来世代への負担の軽減を念頭に健全な財政運営に努める。</a:t>
          </a:r>
          <a:endParaRPr kumimoji="1" lang="ja-JP" altLang="en-US" sz="1100">
            <a:latin typeface="ＭＳ Ｐゴシック"/>
            <a:ea typeface="ＭＳ Ｐゴシック"/>
          </a:endParaRPr>
        </a:p>
      </xdr:txBody>
    </xdr:sp>
    <xdr:clientData/>
  </xdr:twoCellAnchor>
  <xdr:oneCellAnchor>
    <xdr:from>
      <xdr:col>57</xdr:col>
      <xdr:colOff>111125</xdr:colOff>
      <xdr:row>23</xdr:row>
      <xdr:rowOff>47625</xdr:rowOff>
    </xdr:from>
    <xdr:ext cx="349885" cy="225425"/>
    <xdr:sp macro="" textlink="">
      <xdr:nvSpPr>
        <xdr:cNvPr id="118" name="テキスト ボックス 117">
          <a:extLst>
            <a:ext uri="{FF2B5EF4-FFF2-40B4-BE49-F238E27FC236}">
              <a16:creationId xmlns:a16="http://schemas.microsoft.com/office/drawing/2014/main" id="{00000000-0008-0000-0E00-000076000000}"/>
            </a:ext>
          </a:extLst>
        </xdr:cNvPr>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00000000-0008-0000-0E00-000077000000}"/>
            </a:ext>
          </a:extLst>
        </xdr:cNvPr>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36</xdr:row>
      <xdr:rowOff>74930</xdr:rowOff>
    </xdr:from>
    <xdr:ext cx="482600" cy="221615"/>
    <xdr:sp macro="" textlink="">
      <xdr:nvSpPr>
        <xdr:cNvPr id="120" name="テキスト ボックス 119">
          <a:extLst>
            <a:ext uri="{FF2B5EF4-FFF2-40B4-BE49-F238E27FC236}">
              <a16:creationId xmlns:a16="http://schemas.microsoft.com/office/drawing/2014/main" id="{00000000-0008-0000-0E00-000078000000}"/>
            </a:ext>
          </a:extLst>
        </xdr:cNvPr>
        <xdr:cNvSpPr txBox="1"/>
      </xdr:nvSpPr>
      <xdr:spPr>
        <a:xfrm>
          <a:off x="10756900" y="7018655"/>
          <a:ext cx="48260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1,400.0</a:t>
          </a:r>
          <a:endParaRPr kumimoji="1" lang="ja-JP" altLang="en-US" sz="800">
            <a:latin typeface="ＭＳ Ｐゴシック"/>
            <a:ea typeface="ＭＳ Ｐゴシック"/>
          </a:endParaRPr>
        </a:p>
      </xdr:txBody>
    </xdr:sp>
    <xdr:clientData/>
  </xdr:oneCellAnchor>
  <xdr:twoCellAnchor>
    <xdr:from>
      <xdr:col>57</xdr:col>
      <xdr:colOff>149225</xdr:colOff>
      <xdr:row>35</xdr:row>
      <xdr:rowOff>31115</xdr:rowOff>
    </xdr:from>
    <xdr:to>
      <xdr:col>80</xdr:col>
      <xdr:colOff>9525</xdr:colOff>
      <xdr:row>35</xdr:row>
      <xdr:rowOff>31115</xdr:rowOff>
    </xdr:to>
    <xdr:cxnSp macro="">
      <xdr:nvCxnSpPr>
        <xdr:cNvPr id="121" name="直線コネクタ 120">
          <a:extLst>
            <a:ext uri="{FF2B5EF4-FFF2-40B4-BE49-F238E27FC236}">
              <a16:creationId xmlns:a16="http://schemas.microsoft.com/office/drawing/2014/main" id="{00000000-0008-0000-0E00-000079000000}"/>
            </a:ext>
          </a:extLst>
        </xdr:cNvPr>
        <xdr:cNvCxnSpPr/>
      </xdr:nvCxnSpPr>
      <xdr:spPr>
        <a:xfrm>
          <a:off x="11303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34</xdr:row>
      <xdr:rowOff>109220</xdr:rowOff>
    </xdr:from>
    <xdr:ext cx="482600" cy="221615"/>
    <xdr:sp macro="" textlink="">
      <xdr:nvSpPr>
        <xdr:cNvPr id="122" name="テキスト ボックス 121">
          <a:extLst>
            <a:ext uri="{FF2B5EF4-FFF2-40B4-BE49-F238E27FC236}">
              <a16:creationId xmlns:a16="http://schemas.microsoft.com/office/drawing/2014/main" id="{00000000-0008-0000-0E00-00007A000000}"/>
            </a:ext>
          </a:extLst>
        </xdr:cNvPr>
        <xdr:cNvSpPr txBox="1"/>
      </xdr:nvSpPr>
      <xdr:spPr>
        <a:xfrm>
          <a:off x="10756900" y="6710045"/>
          <a:ext cx="48260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dr:col>57</xdr:col>
      <xdr:colOff>149225</xdr:colOff>
      <xdr:row>33</xdr:row>
      <xdr:rowOff>66040</xdr:rowOff>
    </xdr:from>
    <xdr:to>
      <xdr:col>80</xdr:col>
      <xdr:colOff>9525</xdr:colOff>
      <xdr:row>33</xdr:row>
      <xdr:rowOff>66040</xdr:rowOff>
    </xdr:to>
    <xdr:cxnSp macro="">
      <xdr:nvCxnSpPr>
        <xdr:cNvPr id="123" name="直線コネクタ 122">
          <a:extLst>
            <a:ext uri="{FF2B5EF4-FFF2-40B4-BE49-F238E27FC236}">
              <a16:creationId xmlns:a16="http://schemas.microsoft.com/office/drawing/2014/main" id="{00000000-0008-0000-0E00-00007B000000}"/>
            </a:ext>
          </a:extLst>
        </xdr:cNvPr>
        <xdr:cNvCxnSpPr/>
      </xdr:nvCxnSpPr>
      <xdr:spPr>
        <a:xfrm>
          <a:off x="11303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32</xdr:row>
      <xdr:rowOff>143510</xdr:rowOff>
    </xdr:from>
    <xdr:ext cx="482600" cy="22161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10756900" y="6401435"/>
          <a:ext cx="48260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dr:col>57</xdr:col>
      <xdr:colOff>149225</xdr:colOff>
      <xdr:row>31</xdr:row>
      <xdr:rowOff>100330</xdr:rowOff>
    </xdr:from>
    <xdr:to>
      <xdr:col>80</xdr:col>
      <xdr:colOff>9525</xdr:colOff>
      <xdr:row>31</xdr:row>
      <xdr:rowOff>100330</xdr:rowOff>
    </xdr:to>
    <xdr:cxnSp macro="">
      <xdr:nvCxnSpPr>
        <xdr:cNvPr id="125" name="直線コネクタ 124">
          <a:extLst>
            <a:ext uri="{FF2B5EF4-FFF2-40B4-BE49-F238E27FC236}">
              <a16:creationId xmlns:a16="http://schemas.microsoft.com/office/drawing/2014/main" id="{00000000-0008-0000-0E00-00007D000000}"/>
            </a:ext>
          </a:extLst>
        </xdr:cNvPr>
        <xdr:cNvCxnSpPr/>
      </xdr:nvCxnSpPr>
      <xdr:spPr>
        <a:xfrm>
          <a:off x="11303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31</xdr:row>
      <xdr:rowOff>6350</xdr:rowOff>
    </xdr:from>
    <xdr:ext cx="407035" cy="22161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10828655" y="6092825"/>
          <a:ext cx="40703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dr:col>57</xdr:col>
      <xdr:colOff>149225</xdr:colOff>
      <xdr:row>29</xdr:row>
      <xdr:rowOff>134620</xdr:rowOff>
    </xdr:from>
    <xdr:to>
      <xdr:col>80</xdr:col>
      <xdr:colOff>9525</xdr:colOff>
      <xdr:row>29</xdr:row>
      <xdr:rowOff>134620</xdr:rowOff>
    </xdr:to>
    <xdr:cxnSp macro="">
      <xdr:nvCxnSpPr>
        <xdr:cNvPr id="127" name="直線コネクタ 126">
          <a:extLst>
            <a:ext uri="{FF2B5EF4-FFF2-40B4-BE49-F238E27FC236}">
              <a16:creationId xmlns:a16="http://schemas.microsoft.com/office/drawing/2014/main" id="{00000000-0008-0000-0E00-00007F000000}"/>
            </a:ext>
          </a:extLst>
        </xdr:cNvPr>
        <xdr:cNvCxnSpPr/>
      </xdr:nvCxnSpPr>
      <xdr:spPr>
        <a:xfrm>
          <a:off x="11303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29</xdr:row>
      <xdr:rowOff>40640</xdr:rowOff>
    </xdr:from>
    <xdr:ext cx="407035" cy="22161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10828655" y="5784215"/>
          <a:ext cx="40703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27</xdr:row>
      <xdr:rowOff>168910</xdr:rowOff>
    </xdr:from>
    <xdr:to>
      <xdr:col>80</xdr:col>
      <xdr:colOff>9525</xdr:colOff>
      <xdr:row>27</xdr:row>
      <xdr:rowOff>168910</xdr:rowOff>
    </xdr:to>
    <xdr:cxnSp macro="">
      <xdr:nvCxnSpPr>
        <xdr:cNvPr id="129" name="直線コネクタ 128">
          <a:extLst>
            <a:ext uri="{FF2B5EF4-FFF2-40B4-BE49-F238E27FC236}">
              <a16:creationId xmlns:a16="http://schemas.microsoft.com/office/drawing/2014/main" id="{00000000-0008-0000-0E00-000081000000}"/>
            </a:ext>
          </a:extLst>
        </xdr:cNvPr>
        <xdr:cNvCxnSpPr/>
      </xdr:nvCxnSpPr>
      <xdr:spPr>
        <a:xfrm>
          <a:off x="11303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27</xdr:row>
      <xdr:rowOff>75565</xdr:rowOff>
    </xdr:from>
    <xdr:ext cx="407035" cy="221615"/>
    <xdr:sp macro="" textlink="">
      <xdr:nvSpPr>
        <xdr:cNvPr id="130" name="テキスト ボックス 129">
          <a:extLst>
            <a:ext uri="{FF2B5EF4-FFF2-40B4-BE49-F238E27FC236}">
              <a16:creationId xmlns:a16="http://schemas.microsoft.com/office/drawing/2014/main" id="{00000000-0008-0000-0E00-000082000000}"/>
            </a:ext>
          </a:extLst>
        </xdr:cNvPr>
        <xdr:cNvSpPr txBox="1"/>
      </xdr:nvSpPr>
      <xdr:spPr>
        <a:xfrm>
          <a:off x="10828655" y="5476240"/>
          <a:ext cx="40703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32385</xdr:rowOff>
    </xdr:from>
    <xdr:to>
      <xdr:col>80</xdr:col>
      <xdr:colOff>9525</xdr:colOff>
      <xdr:row>26</xdr:row>
      <xdr:rowOff>32385</xdr:rowOff>
    </xdr:to>
    <xdr:cxnSp macro="">
      <xdr:nvCxnSpPr>
        <xdr:cNvPr id="131" name="直線コネクタ 130">
          <a:extLst>
            <a:ext uri="{FF2B5EF4-FFF2-40B4-BE49-F238E27FC236}">
              <a16:creationId xmlns:a16="http://schemas.microsoft.com/office/drawing/2014/main" id="{00000000-0008-0000-0E00-000083000000}"/>
            </a:ext>
          </a:extLst>
        </xdr:cNvPr>
        <xdr:cNvCxnSpPr/>
      </xdr:nvCxnSpPr>
      <xdr:spPr>
        <a:xfrm>
          <a:off x="11303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25</xdr:row>
      <xdr:rowOff>109855</xdr:rowOff>
    </xdr:from>
    <xdr:ext cx="407035" cy="221615"/>
    <xdr:sp macro="" textlink="">
      <xdr:nvSpPr>
        <xdr:cNvPr id="132" name="テキスト ボックス 131">
          <a:extLst>
            <a:ext uri="{FF2B5EF4-FFF2-40B4-BE49-F238E27FC236}">
              <a16:creationId xmlns:a16="http://schemas.microsoft.com/office/drawing/2014/main" id="{00000000-0008-0000-0E00-000084000000}"/>
            </a:ext>
          </a:extLst>
        </xdr:cNvPr>
        <xdr:cNvSpPr txBox="1"/>
      </xdr:nvSpPr>
      <xdr:spPr>
        <a:xfrm>
          <a:off x="10828655" y="5167630"/>
          <a:ext cx="40703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23</xdr:row>
      <xdr:rowOff>144145</xdr:rowOff>
    </xdr:from>
    <xdr:ext cx="307975" cy="221615"/>
    <xdr:sp macro="" textlink="">
      <xdr:nvSpPr>
        <xdr:cNvPr id="134" name="テキスト ボックス 133">
          <a:extLst>
            <a:ext uri="{FF2B5EF4-FFF2-40B4-BE49-F238E27FC236}">
              <a16:creationId xmlns:a16="http://schemas.microsoft.com/office/drawing/2014/main" id="{00000000-0008-0000-0E00-000086000000}"/>
            </a:ext>
          </a:extLst>
        </xdr:cNvPr>
        <xdr:cNvSpPr txBox="1"/>
      </xdr:nvSpPr>
      <xdr:spPr>
        <a:xfrm>
          <a:off x="10931525" y="4859020"/>
          <a:ext cx="3079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5" name="債務償還比率グラフ枠">
          <a:extLst>
            <a:ext uri="{FF2B5EF4-FFF2-40B4-BE49-F238E27FC236}">
              <a16:creationId xmlns:a16="http://schemas.microsoft.com/office/drawing/2014/main" id="{00000000-0008-0000-0E00-000087000000}"/>
            </a:ext>
          </a:extLst>
        </xdr:cNvPr>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116205</xdr:rowOff>
    </xdr:from>
    <xdr:to>
      <xdr:col>76</xdr:col>
      <xdr:colOff>21590</xdr:colOff>
      <xdr:row>34</xdr:row>
      <xdr:rowOff>92710</xdr:rowOff>
    </xdr:to>
    <xdr:cxnSp macro="">
      <xdr:nvCxnSpPr>
        <xdr:cNvPr id="136" name="直線コネクタ 135">
          <a:extLst>
            <a:ext uri="{FF2B5EF4-FFF2-40B4-BE49-F238E27FC236}">
              <a16:creationId xmlns:a16="http://schemas.microsoft.com/office/drawing/2014/main" id="{00000000-0008-0000-0E00-000088000000}"/>
            </a:ext>
          </a:extLst>
        </xdr:cNvPr>
        <xdr:cNvCxnSpPr/>
      </xdr:nvCxnSpPr>
      <xdr:spPr>
        <a:xfrm flipV="1">
          <a:off x="14793595" y="5173980"/>
          <a:ext cx="1270" cy="1519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96520</xdr:rowOff>
    </xdr:from>
    <xdr:ext cx="556895" cy="259080"/>
    <xdr:sp macro="" textlink="">
      <xdr:nvSpPr>
        <xdr:cNvPr id="137" name="債務償還比率最小値テキスト">
          <a:extLst>
            <a:ext uri="{FF2B5EF4-FFF2-40B4-BE49-F238E27FC236}">
              <a16:creationId xmlns:a16="http://schemas.microsoft.com/office/drawing/2014/main" id="{00000000-0008-0000-0E00-000089000000}"/>
            </a:ext>
          </a:extLst>
        </xdr:cNvPr>
        <xdr:cNvSpPr txBox="1"/>
      </xdr:nvSpPr>
      <xdr:spPr>
        <a:xfrm>
          <a:off x="14846300" y="6697345"/>
          <a:ext cx="556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1,128.6</a:t>
          </a:r>
          <a:endParaRPr kumimoji="1" lang="ja-JP" altLang="en-US" sz="1000" b="1">
            <a:latin typeface="ＭＳ Ｐゴシック"/>
            <a:ea typeface="ＭＳ Ｐゴシック"/>
          </a:endParaRPr>
        </a:p>
      </xdr:txBody>
    </xdr:sp>
    <xdr:clientData/>
  </xdr:oneCellAnchor>
  <xdr:twoCellAnchor>
    <xdr:from>
      <xdr:col>75</xdr:col>
      <xdr:colOff>123825</xdr:colOff>
      <xdr:row>34</xdr:row>
      <xdr:rowOff>92710</xdr:rowOff>
    </xdr:from>
    <xdr:to>
      <xdr:col>76</xdr:col>
      <xdr:colOff>111125</xdr:colOff>
      <xdr:row>34</xdr:row>
      <xdr:rowOff>92710</xdr:rowOff>
    </xdr:to>
    <xdr:cxnSp macro="">
      <xdr:nvCxnSpPr>
        <xdr:cNvPr id="138" name="直線コネクタ 137">
          <a:extLst>
            <a:ext uri="{FF2B5EF4-FFF2-40B4-BE49-F238E27FC236}">
              <a16:creationId xmlns:a16="http://schemas.microsoft.com/office/drawing/2014/main" id="{00000000-0008-0000-0E00-00008A000000}"/>
            </a:ext>
          </a:extLst>
        </xdr:cNvPr>
        <xdr:cNvCxnSpPr/>
      </xdr:nvCxnSpPr>
      <xdr:spPr>
        <a:xfrm>
          <a:off x="14706600" y="6693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63500</xdr:rowOff>
    </xdr:from>
    <xdr:ext cx="466090" cy="255270"/>
    <xdr:sp macro="" textlink="">
      <xdr:nvSpPr>
        <xdr:cNvPr id="139" name="債務償還比率最大値テキスト">
          <a:extLst>
            <a:ext uri="{FF2B5EF4-FFF2-40B4-BE49-F238E27FC236}">
              <a16:creationId xmlns:a16="http://schemas.microsoft.com/office/drawing/2014/main" id="{00000000-0008-0000-0E00-00008B000000}"/>
            </a:ext>
          </a:extLst>
        </xdr:cNvPr>
        <xdr:cNvSpPr txBox="1"/>
      </xdr:nvSpPr>
      <xdr:spPr>
        <a:xfrm>
          <a:off x="14846300" y="494982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143.1</a:t>
          </a:r>
          <a:endParaRPr kumimoji="1" lang="ja-JP" altLang="en-US" sz="1000" b="1">
            <a:latin typeface="ＭＳ Ｐゴシック"/>
            <a:ea typeface="ＭＳ Ｐゴシック"/>
          </a:endParaRPr>
        </a:p>
      </xdr:txBody>
    </xdr:sp>
    <xdr:clientData/>
  </xdr:oneCellAnchor>
  <xdr:twoCellAnchor>
    <xdr:from>
      <xdr:col>75</xdr:col>
      <xdr:colOff>123825</xdr:colOff>
      <xdr:row>25</xdr:row>
      <xdr:rowOff>116205</xdr:rowOff>
    </xdr:from>
    <xdr:to>
      <xdr:col>76</xdr:col>
      <xdr:colOff>111125</xdr:colOff>
      <xdr:row>25</xdr:row>
      <xdr:rowOff>116205</xdr:rowOff>
    </xdr:to>
    <xdr:cxnSp macro="">
      <xdr:nvCxnSpPr>
        <xdr:cNvPr id="140" name="直線コネクタ 139">
          <a:extLst>
            <a:ext uri="{FF2B5EF4-FFF2-40B4-BE49-F238E27FC236}">
              <a16:creationId xmlns:a16="http://schemas.microsoft.com/office/drawing/2014/main" id="{00000000-0008-0000-0E00-00008C000000}"/>
            </a:ext>
          </a:extLst>
        </xdr:cNvPr>
        <xdr:cNvCxnSpPr/>
      </xdr:nvCxnSpPr>
      <xdr:spPr>
        <a:xfrm>
          <a:off x="14706600" y="5173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39370</xdr:rowOff>
    </xdr:from>
    <xdr:ext cx="466090" cy="259080"/>
    <xdr:sp macro="" textlink="">
      <xdr:nvSpPr>
        <xdr:cNvPr id="141" name="債務償還比率平均値テキスト">
          <a:extLst>
            <a:ext uri="{FF2B5EF4-FFF2-40B4-BE49-F238E27FC236}">
              <a16:creationId xmlns:a16="http://schemas.microsoft.com/office/drawing/2014/main" id="{00000000-0008-0000-0E00-00008D000000}"/>
            </a:ext>
          </a:extLst>
        </xdr:cNvPr>
        <xdr:cNvSpPr txBox="1"/>
      </xdr:nvSpPr>
      <xdr:spPr>
        <a:xfrm>
          <a:off x="14846300" y="5611495"/>
          <a:ext cx="4660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556.4</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29</xdr:row>
      <xdr:rowOff>16510</xdr:rowOff>
    </xdr:from>
    <xdr:to>
      <xdr:col>76</xdr:col>
      <xdr:colOff>73025</xdr:colOff>
      <xdr:row>29</xdr:row>
      <xdr:rowOff>118110</xdr:rowOff>
    </xdr:to>
    <xdr:sp macro="" textlink="">
      <xdr:nvSpPr>
        <xdr:cNvPr id="142" name="フローチャート: 判断 141">
          <a:extLst>
            <a:ext uri="{FF2B5EF4-FFF2-40B4-BE49-F238E27FC236}">
              <a16:creationId xmlns:a16="http://schemas.microsoft.com/office/drawing/2014/main" id="{00000000-0008-0000-0E00-00008E000000}"/>
            </a:ext>
          </a:extLst>
        </xdr:cNvPr>
        <xdr:cNvSpPr/>
      </xdr:nvSpPr>
      <xdr:spPr>
        <a:xfrm>
          <a:off x="14744700" y="576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170180</xdr:rowOff>
    </xdr:from>
    <xdr:to>
      <xdr:col>72</xdr:col>
      <xdr:colOff>123825</xdr:colOff>
      <xdr:row>29</xdr:row>
      <xdr:rowOff>100330</xdr:rowOff>
    </xdr:to>
    <xdr:sp macro="" textlink="">
      <xdr:nvSpPr>
        <xdr:cNvPr id="143" name="フローチャート: 判断 142">
          <a:extLst>
            <a:ext uri="{FF2B5EF4-FFF2-40B4-BE49-F238E27FC236}">
              <a16:creationId xmlns:a16="http://schemas.microsoft.com/office/drawing/2014/main" id="{00000000-0008-0000-0E00-00008F000000}"/>
            </a:ext>
          </a:extLst>
        </xdr:cNvPr>
        <xdr:cNvSpPr/>
      </xdr:nvSpPr>
      <xdr:spPr>
        <a:xfrm>
          <a:off x="14033500" y="574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123190</xdr:rowOff>
    </xdr:from>
    <xdr:to>
      <xdr:col>68</xdr:col>
      <xdr:colOff>123825</xdr:colOff>
      <xdr:row>29</xdr:row>
      <xdr:rowOff>53340</xdr:rowOff>
    </xdr:to>
    <xdr:sp macro="" textlink="">
      <xdr:nvSpPr>
        <xdr:cNvPr id="144" name="フローチャート: 判断 143">
          <a:extLst>
            <a:ext uri="{FF2B5EF4-FFF2-40B4-BE49-F238E27FC236}">
              <a16:creationId xmlns:a16="http://schemas.microsoft.com/office/drawing/2014/main" id="{00000000-0008-0000-0E00-000090000000}"/>
            </a:ext>
          </a:extLst>
        </xdr:cNvPr>
        <xdr:cNvSpPr/>
      </xdr:nvSpPr>
      <xdr:spPr>
        <a:xfrm>
          <a:off x="13271500" y="569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160655</xdr:rowOff>
    </xdr:from>
    <xdr:to>
      <xdr:col>64</xdr:col>
      <xdr:colOff>123825</xdr:colOff>
      <xdr:row>30</xdr:row>
      <xdr:rowOff>90805</xdr:rowOff>
    </xdr:to>
    <xdr:sp macro="" textlink="">
      <xdr:nvSpPr>
        <xdr:cNvPr id="145" name="フローチャート: 判断 144">
          <a:extLst>
            <a:ext uri="{FF2B5EF4-FFF2-40B4-BE49-F238E27FC236}">
              <a16:creationId xmlns:a16="http://schemas.microsoft.com/office/drawing/2014/main" id="{00000000-0008-0000-0E00-000091000000}"/>
            </a:ext>
          </a:extLst>
        </xdr:cNvPr>
        <xdr:cNvSpPr/>
      </xdr:nvSpPr>
      <xdr:spPr>
        <a:xfrm>
          <a:off x="12509500" y="590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80645</xdr:rowOff>
    </xdr:from>
    <xdr:to>
      <xdr:col>60</xdr:col>
      <xdr:colOff>123825</xdr:colOff>
      <xdr:row>31</xdr:row>
      <xdr:rowOff>10795</xdr:rowOff>
    </xdr:to>
    <xdr:sp macro="" textlink="">
      <xdr:nvSpPr>
        <xdr:cNvPr id="146" name="フローチャート: 判断 145">
          <a:extLst>
            <a:ext uri="{FF2B5EF4-FFF2-40B4-BE49-F238E27FC236}">
              <a16:creationId xmlns:a16="http://schemas.microsoft.com/office/drawing/2014/main" id="{00000000-0008-0000-0E00-000092000000}"/>
            </a:ext>
          </a:extLst>
        </xdr:cNvPr>
        <xdr:cNvSpPr/>
      </xdr:nvSpPr>
      <xdr:spPr>
        <a:xfrm>
          <a:off x="11747500" y="599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42545</xdr:rowOff>
    </xdr:from>
    <xdr:ext cx="762000" cy="221615"/>
    <xdr:sp macro="" textlink="">
      <xdr:nvSpPr>
        <xdr:cNvPr id="147" name="テキスト ボックス 146">
          <a:extLst>
            <a:ext uri="{FF2B5EF4-FFF2-40B4-BE49-F238E27FC236}">
              <a16:creationId xmlns:a16="http://schemas.microsoft.com/office/drawing/2014/main" id="{00000000-0008-0000-0E00-000093000000}"/>
            </a:ext>
          </a:extLst>
        </xdr:cNvPr>
        <xdr:cNvSpPr txBox="1"/>
      </xdr:nvSpPr>
      <xdr:spPr>
        <a:xfrm>
          <a:off x="14617700" y="7157720"/>
          <a:ext cx="76200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dr:col>71</xdr:col>
      <xdr:colOff>85725</xdr:colOff>
      <xdr:row>37</xdr:row>
      <xdr:rowOff>42545</xdr:rowOff>
    </xdr:from>
    <xdr:ext cx="758190" cy="221615"/>
    <xdr:sp macro="" textlink="">
      <xdr:nvSpPr>
        <xdr:cNvPr id="148" name="テキスト ボックス 147">
          <a:extLst>
            <a:ext uri="{FF2B5EF4-FFF2-40B4-BE49-F238E27FC236}">
              <a16:creationId xmlns:a16="http://schemas.microsoft.com/office/drawing/2014/main" id="{00000000-0008-0000-0E00-000094000000}"/>
            </a:ext>
          </a:extLst>
        </xdr:cNvPr>
        <xdr:cNvSpPr txBox="1"/>
      </xdr:nvSpPr>
      <xdr:spPr>
        <a:xfrm>
          <a:off x="13906500" y="7157720"/>
          <a:ext cx="75819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67</xdr:col>
      <xdr:colOff>85725</xdr:colOff>
      <xdr:row>37</xdr:row>
      <xdr:rowOff>42545</xdr:rowOff>
    </xdr:from>
    <xdr:ext cx="758190" cy="221615"/>
    <xdr:sp macro="" textlink="">
      <xdr:nvSpPr>
        <xdr:cNvPr id="149" name="テキスト ボックス 148">
          <a:extLst>
            <a:ext uri="{FF2B5EF4-FFF2-40B4-BE49-F238E27FC236}">
              <a16:creationId xmlns:a16="http://schemas.microsoft.com/office/drawing/2014/main" id="{00000000-0008-0000-0E00-000095000000}"/>
            </a:ext>
          </a:extLst>
        </xdr:cNvPr>
        <xdr:cNvSpPr txBox="1"/>
      </xdr:nvSpPr>
      <xdr:spPr>
        <a:xfrm>
          <a:off x="13144500" y="7157720"/>
          <a:ext cx="75819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63</xdr:col>
      <xdr:colOff>85725</xdr:colOff>
      <xdr:row>37</xdr:row>
      <xdr:rowOff>42545</xdr:rowOff>
    </xdr:from>
    <xdr:ext cx="758190" cy="221615"/>
    <xdr:sp macro="" textlink="">
      <xdr:nvSpPr>
        <xdr:cNvPr id="150" name="テキスト ボックス 149">
          <a:extLst>
            <a:ext uri="{FF2B5EF4-FFF2-40B4-BE49-F238E27FC236}">
              <a16:creationId xmlns:a16="http://schemas.microsoft.com/office/drawing/2014/main" id="{00000000-0008-0000-0E00-000096000000}"/>
            </a:ext>
          </a:extLst>
        </xdr:cNvPr>
        <xdr:cNvSpPr txBox="1"/>
      </xdr:nvSpPr>
      <xdr:spPr>
        <a:xfrm>
          <a:off x="12382500" y="7157720"/>
          <a:ext cx="75819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59</xdr:col>
      <xdr:colOff>85725</xdr:colOff>
      <xdr:row>37</xdr:row>
      <xdr:rowOff>42545</xdr:rowOff>
    </xdr:from>
    <xdr:ext cx="758190" cy="221615"/>
    <xdr:sp macro="" textlink="">
      <xdr:nvSpPr>
        <xdr:cNvPr id="151" name="テキスト ボックス 150">
          <a:extLst>
            <a:ext uri="{FF2B5EF4-FFF2-40B4-BE49-F238E27FC236}">
              <a16:creationId xmlns:a16="http://schemas.microsoft.com/office/drawing/2014/main" id="{00000000-0008-0000-0E00-000097000000}"/>
            </a:ext>
          </a:extLst>
        </xdr:cNvPr>
        <xdr:cNvSpPr txBox="1"/>
      </xdr:nvSpPr>
      <xdr:spPr>
        <a:xfrm>
          <a:off x="11620500" y="7157720"/>
          <a:ext cx="75819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dr:col>75</xdr:col>
      <xdr:colOff>161925</xdr:colOff>
      <xdr:row>30</xdr:row>
      <xdr:rowOff>68580</xdr:rowOff>
    </xdr:from>
    <xdr:to>
      <xdr:col>76</xdr:col>
      <xdr:colOff>73025</xdr:colOff>
      <xdr:row>30</xdr:row>
      <xdr:rowOff>170180</xdr:rowOff>
    </xdr:to>
    <xdr:sp macro="" textlink="">
      <xdr:nvSpPr>
        <xdr:cNvPr id="152" name="楕円 151">
          <a:extLst>
            <a:ext uri="{FF2B5EF4-FFF2-40B4-BE49-F238E27FC236}">
              <a16:creationId xmlns:a16="http://schemas.microsoft.com/office/drawing/2014/main" id="{00000000-0008-0000-0E00-000098000000}"/>
            </a:ext>
          </a:extLst>
        </xdr:cNvPr>
        <xdr:cNvSpPr/>
      </xdr:nvSpPr>
      <xdr:spPr>
        <a:xfrm>
          <a:off x="14744700" y="598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46990</xdr:rowOff>
    </xdr:from>
    <xdr:ext cx="466090" cy="259080"/>
    <xdr:sp macro="" textlink="">
      <xdr:nvSpPr>
        <xdr:cNvPr id="153" name="債務償還比率該当値テキスト">
          <a:extLst>
            <a:ext uri="{FF2B5EF4-FFF2-40B4-BE49-F238E27FC236}">
              <a16:creationId xmlns:a16="http://schemas.microsoft.com/office/drawing/2014/main" id="{00000000-0008-0000-0E00-000099000000}"/>
            </a:ext>
          </a:extLst>
        </xdr:cNvPr>
        <xdr:cNvSpPr txBox="1"/>
      </xdr:nvSpPr>
      <xdr:spPr>
        <a:xfrm>
          <a:off x="14846300" y="596201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701.1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29</xdr:row>
      <xdr:rowOff>127000</xdr:rowOff>
    </xdr:from>
    <xdr:to>
      <xdr:col>72</xdr:col>
      <xdr:colOff>123825</xdr:colOff>
      <xdr:row>30</xdr:row>
      <xdr:rowOff>57150</xdr:rowOff>
    </xdr:to>
    <xdr:sp macro="" textlink="">
      <xdr:nvSpPr>
        <xdr:cNvPr id="154" name="楕円 153">
          <a:extLst>
            <a:ext uri="{FF2B5EF4-FFF2-40B4-BE49-F238E27FC236}">
              <a16:creationId xmlns:a16="http://schemas.microsoft.com/office/drawing/2014/main" id="{00000000-0008-0000-0E00-00009A000000}"/>
            </a:ext>
          </a:extLst>
        </xdr:cNvPr>
        <xdr:cNvSpPr/>
      </xdr:nvSpPr>
      <xdr:spPr>
        <a:xfrm>
          <a:off x="14033500" y="587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6350</xdr:rowOff>
    </xdr:from>
    <xdr:to>
      <xdr:col>76</xdr:col>
      <xdr:colOff>22225</xdr:colOff>
      <xdr:row>30</xdr:row>
      <xdr:rowOff>119380</xdr:rowOff>
    </xdr:to>
    <xdr:cxnSp macro="">
      <xdr:nvCxnSpPr>
        <xdr:cNvPr id="155" name="直線コネクタ 154">
          <a:extLst>
            <a:ext uri="{FF2B5EF4-FFF2-40B4-BE49-F238E27FC236}">
              <a16:creationId xmlns:a16="http://schemas.microsoft.com/office/drawing/2014/main" id="{00000000-0008-0000-0E00-00009B000000}"/>
            </a:ext>
          </a:extLst>
        </xdr:cNvPr>
        <xdr:cNvCxnSpPr/>
      </xdr:nvCxnSpPr>
      <xdr:spPr>
        <a:xfrm>
          <a:off x="14084300" y="5921375"/>
          <a:ext cx="711200" cy="113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98425</xdr:rowOff>
    </xdr:from>
    <xdr:to>
      <xdr:col>68</xdr:col>
      <xdr:colOff>123825</xdr:colOff>
      <xdr:row>30</xdr:row>
      <xdr:rowOff>29210</xdr:rowOff>
    </xdr:to>
    <xdr:sp macro="" textlink="">
      <xdr:nvSpPr>
        <xdr:cNvPr id="156" name="楕円 155">
          <a:extLst>
            <a:ext uri="{FF2B5EF4-FFF2-40B4-BE49-F238E27FC236}">
              <a16:creationId xmlns:a16="http://schemas.microsoft.com/office/drawing/2014/main" id="{00000000-0008-0000-0E00-00009C000000}"/>
            </a:ext>
          </a:extLst>
        </xdr:cNvPr>
        <xdr:cNvSpPr/>
      </xdr:nvSpPr>
      <xdr:spPr>
        <a:xfrm>
          <a:off x="13271500" y="584200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149225</xdr:rowOff>
    </xdr:from>
    <xdr:to>
      <xdr:col>72</xdr:col>
      <xdr:colOff>73025</xdr:colOff>
      <xdr:row>30</xdr:row>
      <xdr:rowOff>6350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13322300" y="5892800"/>
          <a:ext cx="762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50800</xdr:rowOff>
    </xdr:from>
    <xdr:to>
      <xdr:col>64</xdr:col>
      <xdr:colOff>123825</xdr:colOff>
      <xdr:row>30</xdr:row>
      <xdr:rowOff>152400</xdr:rowOff>
    </xdr:to>
    <xdr:sp macro="" textlink="">
      <xdr:nvSpPr>
        <xdr:cNvPr id="158" name="楕円 157">
          <a:extLst>
            <a:ext uri="{FF2B5EF4-FFF2-40B4-BE49-F238E27FC236}">
              <a16:creationId xmlns:a16="http://schemas.microsoft.com/office/drawing/2014/main" id="{00000000-0008-0000-0E00-00009E000000}"/>
            </a:ext>
          </a:extLst>
        </xdr:cNvPr>
        <xdr:cNvSpPr/>
      </xdr:nvSpPr>
      <xdr:spPr>
        <a:xfrm>
          <a:off x="12509500" y="596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149225</xdr:rowOff>
    </xdr:from>
    <xdr:to>
      <xdr:col>68</xdr:col>
      <xdr:colOff>73025</xdr:colOff>
      <xdr:row>30</xdr:row>
      <xdr:rowOff>101600</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flipV="1">
          <a:off x="12560300" y="5892800"/>
          <a:ext cx="762000" cy="123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66040</xdr:rowOff>
    </xdr:from>
    <xdr:to>
      <xdr:col>60</xdr:col>
      <xdr:colOff>123825</xdr:colOff>
      <xdr:row>30</xdr:row>
      <xdr:rowOff>167640</xdr:rowOff>
    </xdr:to>
    <xdr:sp macro="" textlink="">
      <xdr:nvSpPr>
        <xdr:cNvPr id="160" name="楕円 159">
          <a:extLst>
            <a:ext uri="{FF2B5EF4-FFF2-40B4-BE49-F238E27FC236}">
              <a16:creationId xmlns:a16="http://schemas.microsoft.com/office/drawing/2014/main" id="{00000000-0008-0000-0E00-0000A0000000}"/>
            </a:ext>
          </a:extLst>
        </xdr:cNvPr>
        <xdr:cNvSpPr/>
      </xdr:nvSpPr>
      <xdr:spPr>
        <a:xfrm>
          <a:off x="11747500" y="598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101600</xdr:rowOff>
    </xdr:from>
    <xdr:to>
      <xdr:col>64</xdr:col>
      <xdr:colOff>73025</xdr:colOff>
      <xdr:row>30</xdr:row>
      <xdr:rowOff>116840</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flipV="1">
          <a:off x="11798300" y="6016625"/>
          <a:ext cx="762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27</xdr:row>
      <xdr:rowOff>116840</xdr:rowOff>
    </xdr:from>
    <xdr:ext cx="466090" cy="259080"/>
    <xdr:sp macro="" textlink="">
      <xdr:nvSpPr>
        <xdr:cNvPr id="162" name="n_1aveValue債務償還比率">
          <a:extLst>
            <a:ext uri="{FF2B5EF4-FFF2-40B4-BE49-F238E27FC236}">
              <a16:creationId xmlns:a16="http://schemas.microsoft.com/office/drawing/2014/main" id="{00000000-0008-0000-0E00-0000A2000000}"/>
            </a:ext>
          </a:extLst>
        </xdr:cNvPr>
        <xdr:cNvSpPr txBox="1"/>
      </xdr:nvSpPr>
      <xdr:spPr>
        <a:xfrm>
          <a:off x="13836650" y="551751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544.6</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27</xdr:row>
      <xdr:rowOff>69850</xdr:rowOff>
    </xdr:from>
    <xdr:ext cx="466090" cy="259080"/>
    <xdr:sp macro="" textlink="">
      <xdr:nvSpPr>
        <xdr:cNvPr id="163" name="n_2aveValue債務償還比率">
          <a:extLst>
            <a:ext uri="{FF2B5EF4-FFF2-40B4-BE49-F238E27FC236}">
              <a16:creationId xmlns:a16="http://schemas.microsoft.com/office/drawing/2014/main" id="{00000000-0008-0000-0E00-0000A3000000}"/>
            </a:ext>
          </a:extLst>
        </xdr:cNvPr>
        <xdr:cNvSpPr txBox="1"/>
      </xdr:nvSpPr>
      <xdr:spPr>
        <a:xfrm>
          <a:off x="13087350" y="547052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514.1</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28</xdr:row>
      <xdr:rowOff>107315</xdr:rowOff>
    </xdr:from>
    <xdr:ext cx="466090" cy="259080"/>
    <xdr:sp macro="" textlink="">
      <xdr:nvSpPr>
        <xdr:cNvPr id="164" name="n_3aveValue債務償還比率">
          <a:extLst>
            <a:ext uri="{FF2B5EF4-FFF2-40B4-BE49-F238E27FC236}">
              <a16:creationId xmlns:a16="http://schemas.microsoft.com/office/drawing/2014/main" id="{00000000-0008-0000-0E00-0000A4000000}"/>
            </a:ext>
          </a:extLst>
        </xdr:cNvPr>
        <xdr:cNvSpPr txBox="1"/>
      </xdr:nvSpPr>
      <xdr:spPr>
        <a:xfrm>
          <a:off x="12325350" y="567944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649.6</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31</xdr:row>
      <xdr:rowOff>1905</xdr:rowOff>
    </xdr:from>
    <xdr:ext cx="466090" cy="259080"/>
    <xdr:sp macro="" textlink="">
      <xdr:nvSpPr>
        <xdr:cNvPr id="165" name="n_4aveValue債務償還比率">
          <a:extLst>
            <a:ext uri="{FF2B5EF4-FFF2-40B4-BE49-F238E27FC236}">
              <a16:creationId xmlns:a16="http://schemas.microsoft.com/office/drawing/2014/main" id="{00000000-0008-0000-0E00-0000A5000000}"/>
            </a:ext>
          </a:extLst>
        </xdr:cNvPr>
        <xdr:cNvSpPr txBox="1"/>
      </xdr:nvSpPr>
      <xdr:spPr>
        <a:xfrm>
          <a:off x="11563350" y="608838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708.9</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30</xdr:row>
      <xdr:rowOff>48260</xdr:rowOff>
    </xdr:from>
    <xdr:ext cx="466090" cy="259080"/>
    <xdr:sp macro="" textlink="">
      <xdr:nvSpPr>
        <xdr:cNvPr id="166" name="n_1mainValue債務償還比率">
          <a:extLst>
            <a:ext uri="{FF2B5EF4-FFF2-40B4-BE49-F238E27FC236}">
              <a16:creationId xmlns:a16="http://schemas.microsoft.com/office/drawing/2014/main" id="{00000000-0008-0000-0E00-0000A6000000}"/>
            </a:ext>
          </a:extLst>
        </xdr:cNvPr>
        <xdr:cNvSpPr txBox="1"/>
      </xdr:nvSpPr>
      <xdr:spPr>
        <a:xfrm>
          <a:off x="13836650" y="596328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628.0</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30</xdr:row>
      <xdr:rowOff>19685</xdr:rowOff>
    </xdr:from>
    <xdr:ext cx="466090" cy="255270"/>
    <xdr:sp macro="" textlink="">
      <xdr:nvSpPr>
        <xdr:cNvPr id="167" name="n_2mainValue債務償還比率">
          <a:extLst>
            <a:ext uri="{FF2B5EF4-FFF2-40B4-BE49-F238E27FC236}">
              <a16:creationId xmlns:a16="http://schemas.microsoft.com/office/drawing/2014/main" id="{00000000-0008-0000-0E00-0000A7000000}"/>
            </a:ext>
          </a:extLst>
        </xdr:cNvPr>
        <xdr:cNvSpPr txBox="1"/>
      </xdr:nvSpPr>
      <xdr:spPr>
        <a:xfrm>
          <a:off x="13087350" y="593471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609.6</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30</xdr:row>
      <xdr:rowOff>143510</xdr:rowOff>
    </xdr:from>
    <xdr:ext cx="466090" cy="255270"/>
    <xdr:sp macro="" textlink="">
      <xdr:nvSpPr>
        <xdr:cNvPr id="168" name="n_3mainValue債務償還比率">
          <a:extLst>
            <a:ext uri="{FF2B5EF4-FFF2-40B4-BE49-F238E27FC236}">
              <a16:creationId xmlns:a16="http://schemas.microsoft.com/office/drawing/2014/main" id="{00000000-0008-0000-0E00-0000A8000000}"/>
            </a:ext>
          </a:extLst>
        </xdr:cNvPr>
        <xdr:cNvSpPr txBox="1"/>
      </xdr:nvSpPr>
      <xdr:spPr>
        <a:xfrm>
          <a:off x="12325350" y="605853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689.9</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29</xdr:row>
      <xdr:rowOff>12700</xdr:rowOff>
    </xdr:from>
    <xdr:ext cx="466090" cy="259080"/>
    <xdr:sp macro="" textlink="">
      <xdr:nvSpPr>
        <xdr:cNvPr id="169" name="n_4mainValue債務償還比率">
          <a:extLst>
            <a:ext uri="{FF2B5EF4-FFF2-40B4-BE49-F238E27FC236}">
              <a16:creationId xmlns:a16="http://schemas.microsoft.com/office/drawing/2014/main" id="{00000000-0008-0000-0E00-0000A9000000}"/>
            </a:ext>
          </a:extLst>
        </xdr:cNvPr>
        <xdr:cNvSpPr txBox="1"/>
      </xdr:nvSpPr>
      <xdr:spPr>
        <a:xfrm>
          <a:off x="11563350" y="575627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699.4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0" name="正方形/長方形 169">
          <a:extLst>
            <a:ext uri="{FF2B5EF4-FFF2-40B4-BE49-F238E27FC236}">
              <a16:creationId xmlns:a16="http://schemas.microsoft.com/office/drawing/2014/main" id="{00000000-0008-0000-0E00-0000AA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143510</xdr:rowOff>
    </xdr:from>
    <xdr:to>
      <xdr:col>36</xdr:col>
      <xdr:colOff>22225</xdr:colOff>
      <xdr:row>65</xdr:row>
      <xdr:rowOff>143510</xdr:rowOff>
    </xdr:to>
    <xdr:sp macro="" textlink="">
      <xdr:nvSpPr>
        <xdr:cNvPr id="171" name="正方形/長方形 170">
          <a:extLst>
            <a:ext uri="{FF2B5EF4-FFF2-40B4-BE49-F238E27FC236}">
              <a16:creationId xmlns:a16="http://schemas.microsoft.com/office/drawing/2014/main" id="{00000000-0008-0000-0E00-0000AB000000}"/>
            </a:ext>
          </a:extLst>
        </xdr:cNvPr>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63500</xdr:rowOff>
    </xdr:from>
    <xdr:ext cx="370205" cy="240030"/>
    <xdr:sp macro="" textlink="">
      <xdr:nvSpPr>
        <xdr:cNvPr id="172" name="テキスト ボックス 171">
          <a:extLst>
            <a:ext uri="{FF2B5EF4-FFF2-40B4-BE49-F238E27FC236}">
              <a16:creationId xmlns:a16="http://schemas.microsoft.com/office/drawing/2014/main" id="{00000000-0008-0000-0E00-0000AC000000}"/>
            </a:ext>
          </a:extLst>
        </xdr:cNvPr>
        <xdr:cNvSpPr txBox="1"/>
      </xdr:nvSpPr>
      <xdr:spPr>
        <a:xfrm>
          <a:off x="914400" y="8255000"/>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158750</xdr:rowOff>
    </xdr:from>
    <xdr:ext cx="366395" cy="238760"/>
    <xdr:sp macro="" textlink="">
      <xdr:nvSpPr>
        <xdr:cNvPr id="173" name="テキスト ボックス 172">
          <a:extLst>
            <a:ext uri="{FF2B5EF4-FFF2-40B4-BE49-F238E27FC236}">
              <a16:creationId xmlns:a16="http://schemas.microsoft.com/office/drawing/2014/main" id="{00000000-0008-0000-0E00-0000AD000000}"/>
            </a:ext>
          </a:extLst>
        </xdr:cNvPr>
        <xdr:cNvSpPr txBox="1"/>
      </xdr:nvSpPr>
      <xdr:spPr>
        <a:xfrm>
          <a:off x="6985000" y="10922000"/>
          <a:ext cx="36639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29210</xdr:rowOff>
    </xdr:from>
    <xdr:ext cx="370205" cy="240030"/>
    <xdr:sp macro="" textlink="">
      <xdr:nvSpPr>
        <xdr:cNvPr id="174" name="テキスト ボックス 173">
          <a:extLst>
            <a:ext uri="{FF2B5EF4-FFF2-40B4-BE49-F238E27FC236}">
              <a16:creationId xmlns:a16="http://schemas.microsoft.com/office/drawing/2014/main" id="{00000000-0008-0000-0E00-0000AE000000}"/>
            </a:ext>
          </a:extLst>
        </xdr:cNvPr>
        <xdr:cNvSpPr txBox="1"/>
      </xdr:nvSpPr>
      <xdr:spPr>
        <a:xfrm>
          <a:off x="914400" y="12040235"/>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41275</xdr:rowOff>
    </xdr:from>
    <xdr:ext cx="366395" cy="241300"/>
    <xdr:sp macro="" textlink="">
      <xdr:nvSpPr>
        <xdr:cNvPr id="175" name="テキスト ボックス 174">
          <a:extLst>
            <a:ext uri="{FF2B5EF4-FFF2-40B4-BE49-F238E27FC236}">
              <a16:creationId xmlns:a16="http://schemas.microsoft.com/office/drawing/2014/main" id="{00000000-0008-0000-0E00-0000AF000000}"/>
            </a:ext>
          </a:extLst>
        </xdr:cNvPr>
        <xdr:cNvSpPr txBox="1"/>
      </xdr:nvSpPr>
      <xdr:spPr>
        <a:xfrm>
          <a:off x="6985000" y="14795500"/>
          <a:ext cx="36639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石川県能美市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49,697
48,275
84.14
26,856,866
26,063,440
516,243
14,685,148
31,781,161</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3.8
1.8</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5270"/>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5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4640" cy="225425"/>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3550" cy="259080"/>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640" y="747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67310</xdr:rowOff>
    </xdr:from>
    <xdr:ext cx="463550" cy="259080"/>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640" y="7096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29210</xdr:rowOff>
    </xdr:from>
    <xdr:ext cx="403225" cy="255270"/>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775" y="6715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36</xdr:row>
      <xdr:rowOff>162560</xdr:rowOff>
    </xdr:from>
    <xdr:ext cx="403225" cy="259080"/>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124460</xdr:rowOff>
    </xdr:from>
    <xdr:ext cx="403225" cy="259080"/>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86360</xdr:rowOff>
    </xdr:from>
    <xdr:ext cx="403225" cy="255270"/>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775" y="5572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30</xdr:row>
      <xdr:rowOff>48260</xdr:rowOff>
    </xdr:from>
    <xdr:ext cx="335280" cy="259080"/>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2910" y="5191760"/>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F00-000038000000}"/>
            </a:ext>
          </a:extLst>
        </xdr:cNvPr>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24765</xdr:rowOff>
    </xdr:to>
    <xdr:cxnSp macro="">
      <xdr:nvCxnSpPr>
        <xdr:cNvPr id="57" name="直線コネクタ 56">
          <a:extLst>
            <a:ext uri="{FF2B5EF4-FFF2-40B4-BE49-F238E27FC236}">
              <a16:creationId xmlns:a16="http://schemas.microsoft.com/office/drawing/2014/main" id="{00000000-0008-0000-0F00-000039000000}"/>
            </a:ext>
          </a:extLst>
        </xdr:cNvPr>
        <xdr:cNvCxnSpPr/>
      </xdr:nvCxnSpPr>
      <xdr:spPr>
        <a:xfrm flipV="1">
          <a:off x="4634865" y="5779770"/>
          <a:ext cx="0" cy="1445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29210</xdr:rowOff>
    </xdr:from>
    <xdr:ext cx="405130" cy="255270"/>
    <xdr:sp macro="" textlink="">
      <xdr:nvSpPr>
        <xdr:cNvPr id="58" name="【道路】&#10;有形固定資産減価償却率最小値テキスト">
          <a:extLst>
            <a:ext uri="{FF2B5EF4-FFF2-40B4-BE49-F238E27FC236}">
              <a16:creationId xmlns:a16="http://schemas.microsoft.com/office/drawing/2014/main" id="{00000000-0008-0000-0F00-00003A000000}"/>
            </a:ext>
          </a:extLst>
        </xdr:cNvPr>
        <xdr:cNvSpPr txBox="1"/>
      </xdr:nvSpPr>
      <xdr:spPr>
        <a:xfrm>
          <a:off x="4673600" y="723011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99.3</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24765</xdr:rowOff>
    </xdr:from>
    <xdr:to>
      <xdr:col>24</xdr:col>
      <xdr:colOff>152400</xdr:colOff>
      <xdr:row>42</xdr:row>
      <xdr:rowOff>24765</xdr:rowOff>
    </xdr:to>
    <xdr:cxnSp macro="">
      <xdr:nvCxnSpPr>
        <xdr:cNvPr id="59" name="直線コネクタ 58">
          <a:extLst>
            <a:ext uri="{FF2B5EF4-FFF2-40B4-BE49-F238E27FC236}">
              <a16:creationId xmlns:a16="http://schemas.microsoft.com/office/drawing/2014/main" id="{00000000-0008-0000-0F00-00003B000000}"/>
            </a:ext>
          </a:extLst>
        </xdr:cNvPr>
        <xdr:cNvCxnSpPr/>
      </xdr:nvCxnSpPr>
      <xdr:spPr>
        <a:xfrm>
          <a:off x="4546600" y="7225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68580</xdr:rowOff>
    </xdr:from>
    <xdr:ext cx="405130" cy="259080"/>
    <xdr:sp macro="" textlink="">
      <xdr:nvSpPr>
        <xdr:cNvPr id="60" name="【道路】&#10;有形固定資産減価償却率最大値テキスト">
          <a:extLst>
            <a:ext uri="{FF2B5EF4-FFF2-40B4-BE49-F238E27FC236}">
              <a16:creationId xmlns:a16="http://schemas.microsoft.com/office/drawing/2014/main" id="{00000000-0008-0000-0F00-00003C000000}"/>
            </a:ext>
          </a:extLst>
        </xdr:cNvPr>
        <xdr:cNvSpPr txBox="1"/>
      </xdr:nvSpPr>
      <xdr:spPr>
        <a:xfrm>
          <a:off x="4673600" y="55549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23.4</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00000000-0008-0000-0F00-00003D000000}"/>
            </a:ext>
          </a:extLst>
        </xdr:cNvPr>
        <xdr:cNvCxnSpPr/>
      </xdr:nvCxnSpPr>
      <xdr:spPr>
        <a:xfrm>
          <a:off x="4546600" y="5779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118745</xdr:rowOff>
    </xdr:from>
    <xdr:ext cx="405130" cy="259080"/>
    <xdr:sp macro="" textlink="">
      <xdr:nvSpPr>
        <xdr:cNvPr id="62" name="【道路】&#10;有形固定資産減価償却率平均値テキスト">
          <a:extLst>
            <a:ext uri="{FF2B5EF4-FFF2-40B4-BE49-F238E27FC236}">
              <a16:creationId xmlns:a16="http://schemas.microsoft.com/office/drawing/2014/main" id="{00000000-0008-0000-0F00-00003E000000}"/>
            </a:ext>
          </a:extLst>
        </xdr:cNvPr>
        <xdr:cNvSpPr txBox="1"/>
      </xdr:nvSpPr>
      <xdr:spPr>
        <a:xfrm>
          <a:off x="4673600" y="646239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38</xdr:row>
      <xdr:rowOff>95885</xdr:rowOff>
    </xdr:from>
    <xdr:to>
      <xdr:col>24</xdr:col>
      <xdr:colOff>114300</xdr:colOff>
      <xdr:row>39</xdr:row>
      <xdr:rowOff>26035</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4584700" y="66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50165</xdr:rowOff>
    </xdr:from>
    <xdr:to>
      <xdr:col>20</xdr:col>
      <xdr:colOff>38100</xdr:colOff>
      <xdr:row>38</xdr:row>
      <xdr:rowOff>151765</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3746500" y="65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10160</xdr:rowOff>
    </xdr:from>
    <xdr:to>
      <xdr:col>15</xdr:col>
      <xdr:colOff>101600</xdr:colOff>
      <xdr:row>38</xdr:row>
      <xdr:rowOff>111760</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2857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130175</xdr:rowOff>
    </xdr:from>
    <xdr:to>
      <xdr:col>10</xdr:col>
      <xdr:colOff>165100</xdr:colOff>
      <xdr:row>38</xdr:row>
      <xdr:rowOff>60325</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1968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92075</xdr:rowOff>
    </xdr:from>
    <xdr:to>
      <xdr:col>6</xdr:col>
      <xdr:colOff>38100</xdr:colOff>
      <xdr:row>38</xdr:row>
      <xdr:rowOff>22225</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079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38</xdr:row>
      <xdr:rowOff>124460</xdr:rowOff>
    </xdr:from>
    <xdr:to>
      <xdr:col>24</xdr:col>
      <xdr:colOff>114300</xdr:colOff>
      <xdr:row>39</xdr:row>
      <xdr:rowOff>54610</xdr:rowOff>
    </xdr:to>
    <xdr:sp macro="" textlink="">
      <xdr:nvSpPr>
        <xdr:cNvPr id="73" name="楕円 72">
          <a:extLst>
            <a:ext uri="{FF2B5EF4-FFF2-40B4-BE49-F238E27FC236}">
              <a16:creationId xmlns:a16="http://schemas.microsoft.com/office/drawing/2014/main" id="{00000000-0008-0000-0F00-000049000000}"/>
            </a:ext>
          </a:extLst>
        </xdr:cNvPr>
        <xdr:cNvSpPr/>
      </xdr:nvSpPr>
      <xdr:spPr>
        <a:xfrm>
          <a:off x="4584700" y="66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102870</xdr:rowOff>
    </xdr:from>
    <xdr:ext cx="405130" cy="259080"/>
    <xdr:sp macro="" textlink="">
      <xdr:nvSpPr>
        <xdr:cNvPr id="74" name="【道路】&#10;有形固定資産減価償却率該当値テキスト">
          <a:extLst>
            <a:ext uri="{FF2B5EF4-FFF2-40B4-BE49-F238E27FC236}">
              <a16:creationId xmlns:a16="http://schemas.microsoft.com/office/drawing/2014/main" id="{00000000-0008-0000-0F00-00004A000000}"/>
            </a:ext>
          </a:extLst>
        </xdr:cNvPr>
        <xdr:cNvSpPr txBox="1"/>
      </xdr:nvSpPr>
      <xdr:spPr>
        <a:xfrm>
          <a:off x="4673600" y="66179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38</xdr:row>
      <xdr:rowOff>88265</xdr:rowOff>
    </xdr:from>
    <xdr:to>
      <xdr:col>20</xdr:col>
      <xdr:colOff>38100</xdr:colOff>
      <xdr:row>39</xdr:row>
      <xdr:rowOff>18415</xdr:rowOff>
    </xdr:to>
    <xdr:sp macro="" textlink="">
      <xdr:nvSpPr>
        <xdr:cNvPr id="75" name="楕円 74">
          <a:extLst>
            <a:ext uri="{FF2B5EF4-FFF2-40B4-BE49-F238E27FC236}">
              <a16:creationId xmlns:a16="http://schemas.microsoft.com/office/drawing/2014/main" id="{00000000-0008-0000-0F00-00004B000000}"/>
            </a:ext>
          </a:extLst>
        </xdr:cNvPr>
        <xdr:cNvSpPr/>
      </xdr:nvSpPr>
      <xdr:spPr>
        <a:xfrm>
          <a:off x="3746500" y="660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139065</xdr:rowOff>
    </xdr:from>
    <xdr:to>
      <xdr:col>24</xdr:col>
      <xdr:colOff>63500</xdr:colOff>
      <xdr:row>39</xdr:row>
      <xdr:rowOff>3810</xdr:rowOff>
    </xdr:to>
    <xdr:cxnSp macro="">
      <xdr:nvCxnSpPr>
        <xdr:cNvPr id="76" name="直線コネクタ 75">
          <a:extLst>
            <a:ext uri="{FF2B5EF4-FFF2-40B4-BE49-F238E27FC236}">
              <a16:creationId xmlns:a16="http://schemas.microsoft.com/office/drawing/2014/main" id="{00000000-0008-0000-0F00-00004C000000}"/>
            </a:ext>
          </a:extLst>
        </xdr:cNvPr>
        <xdr:cNvCxnSpPr/>
      </xdr:nvCxnSpPr>
      <xdr:spPr>
        <a:xfrm>
          <a:off x="3797300" y="6654165"/>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59690</xdr:rowOff>
    </xdr:from>
    <xdr:to>
      <xdr:col>15</xdr:col>
      <xdr:colOff>101600</xdr:colOff>
      <xdr:row>38</xdr:row>
      <xdr:rowOff>161290</xdr:rowOff>
    </xdr:to>
    <xdr:sp macro="" textlink="">
      <xdr:nvSpPr>
        <xdr:cNvPr id="77" name="楕円 76">
          <a:extLst>
            <a:ext uri="{FF2B5EF4-FFF2-40B4-BE49-F238E27FC236}">
              <a16:creationId xmlns:a16="http://schemas.microsoft.com/office/drawing/2014/main" id="{00000000-0008-0000-0F00-00004D000000}"/>
            </a:ext>
          </a:extLst>
        </xdr:cNvPr>
        <xdr:cNvSpPr/>
      </xdr:nvSpPr>
      <xdr:spPr>
        <a:xfrm>
          <a:off x="2857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110490</xdr:rowOff>
    </xdr:from>
    <xdr:to>
      <xdr:col>19</xdr:col>
      <xdr:colOff>177800</xdr:colOff>
      <xdr:row>38</xdr:row>
      <xdr:rowOff>139065</xdr:rowOff>
    </xdr:to>
    <xdr:cxnSp macro="">
      <xdr:nvCxnSpPr>
        <xdr:cNvPr id="78" name="直線コネクタ 77">
          <a:extLst>
            <a:ext uri="{FF2B5EF4-FFF2-40B4-BE49-F238E27FC236}">
              <a16:creationId xmlns:a16="http://schemas.microsoft.com/office/drawing/2014/main" id="{00000000-0008-0000-0F00-00004E000000}"/>
            </a:ext>
          </a:extLst>
        </xdr:cNvPr>
        <xdr:cNvCxnSpPr/>
      </xdr:nvCxnSpPr>
      <xdr:spPr>
        <a:xfrm>
          <a:off x="2908300" y="662559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27305</xdr:rowOff>
    </xdr:from>
    <xdr:to>
      <xdr:col>10</xdr:col>
      <xdr:colOff>165100</xdr:colOff>
      <xdr:row>38</xdr:row>
      <xdr:rowOff>128905</xdr:rowOff>
    </xdr:to>
    <xdr:sp macro="" textlink="">
      <xdr:nvSpPr>
        <xdr:cNvPr id="79" name="楕円 78">
          <a:extLst>
            <a:ext uri="{FF2B5EF4-FFF2-40B4-BE49-F238E27FC236}">
              <a16:creationId xmlns:a16="http://schemas.microsoft.com/office/drawing/2014/main" id="{00000000-0008-0000-0F00-00004F000000}"/>
            </a:ext>
          </a:extLst>
        </xdr:cNvPr>
        <xdr:cNvSpPr/>
      </xdr:nvSpPr>
      <xdr:spPr>
        <a:xfrm>
          <a:off x="1968500" y="654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78105</xdr:rowOff>
    </xdr:from>
    <xdr:to>
      <xdr:col>15</xdr:col>
      <xdr:colOff>50800</xdr:colOff>
      <xdr:row>38</xdr:row>
      <xdr:rowOff>110490</xdr:rowOff>
    </xdr:to>
    <xdr:cxnSp macro="">
      <xdr:nvCxnSpPr>
        <xdr:cNvPr id="80" name="直線コネクタ 79">
          <a:extLst>
            <a:ext uri="{FF2B5EF4-FFF2-40B4-BE49-F238E27FC236}">
              <a16:creationId xmlns:a16="http://schemas.microsoft.com/office/drawing/2014/main" id="{00000000-0008-0000-0F00-000050000000}"/>
            </a:ext>
          </a:extLst>
        </xdr:cNvPr>
        <xdr:cNvCxnSpPr/>
      </xdr:nvCxnSpPr>
      <xdr:spPr>
        <a:xfrm>
          <a:off x="2019300" y="659320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10160</xdr:rowOff>
    </xdr:from>
    <xdr:to>
      <xdr:col>6</xdr:col>
      <xdr:colOff>38100</xdr:colOff>
      <xdr:row>38</xdr:row>
      <xdr:rowOff>111760</xdr:rowOff>
    </xdr:to>
    <xdr:sp macro="" textlink="">
      <xdr:nvSpPr>
        <xdr:cNvPr id="81" name="楕円 80">
          <a:extLst>
            <a:ext uri="{FF2B5EF4-FFF2-40B4-BE49-F238E27FC236}">
              <a16:creationId xmlns:a16="http://schemas.microsoft.com/office/drawing/2014/main" id="{00000000-0008-0000-0F00-000051000000}"/>
            </a:ext>
          </a:extLst>
        </xdr:cNvPr>
        <xdr:cNvSpPr/>
      </xdr:nvSpPr>
      <xdr:spPr>
        <a:xfrm>
          <a:off x="1079500" y="65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60960</xdr:rowOff>
    </xdr:from>
    <xdr:to>
      <xdr:col>10</xdr:col>
      <xdr:colOff>114300</xdr:colOff>
      <xdr:row>38</xdr:row>
      <xdr:rowOff>78105</xdr:rowOff>
    </xdr:to>
    <xdr:cxnSp macro="">
      <xdr:nvCxnSpPr>
        <xdr:cNvPr id="82" name="直線コネクタ 81">
          <a:extLst>
            <a:ext uri="{FF2B5EF4-FFF2-40B4-BE49-F238E27FC236}">
              <a16:creationId xmlns:a16="http://schemas.microsoft.com/office/drawing/2014/main" id="{00000000-0008-0000-0F00-000052000000}"/>
            </a:ext>
          </a:extLst>
        </xdr:cNvPr>
        <xdr:cNvCxnSpPr/>
      </xdr:nvCxnSpPr>
      <xdr:spPr>
        <a:xfrm>
          <a:off x="1130300" y="657606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36</xdr:row>
      <xdr:rowOff>168275</xdr:rowOff>
    </xdr:from>
    <xdr:ext cx="405130" cy="255270"/>
    <xdr:sp macro="" textlink="">
      <xdr:nvSpPr>
        <xdr:cNvPr id="83" name="n_1aveValue【道路】&#10;有形固定資産減価償却率">
          <a:extLst>
            <a:ext uri="{FF2B5EF4-FFF2-40B4-BE49-F238E27FC236}">
              <a16:creationId xmlns:a16="http://schemas.microsoft.com/office/drawing/2014/main" id="{00000000-0008-0000-0F00-000053000000}"/>
            </a:ext>
          </a:extLst>
        </xdr:cNvPr>
        <xdr:cNvSpPr txBox="1"/>
      </xdr:nvSpPr>
      <xdr:spPr>
        <a:xfrm>
          <a:off x="3582035" y="634047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36</xdr:row>
      <xdr:rowOff>128270</xdr:rowOff>
    </xdr:from>
    <xdr:ext cx="401320" cy="259080"/>
    <xdr:sp macro="" textlink="">
      <xdr:nvSpPr>
        <xdr:cNvPr id="84" name="n_2aveValue【道路】&#10;有形固定資産減価償却率">
          <a:extLst>
            <a:ext uri="{FF2B5EF4-FFF2-40B4-BE49-F238E27FC236}">
              <a16:creationId xmlns:a16="http://schemas.microsoft.com/office/drawing/2014/main" id="{00000000-0008-0000-0F00-000054000000}"/>
            </a:ext>
          </a:extLst>
        </xdr:cNvPr>
        <xdr:cNvSpPr txBox="1"/>
      </xdr:nvSpPr>
      <xdr:spPr>
        <a:xfrm>
          <a:off x="2705735" y="630047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36</xdr:row>
      <xdr:rowOff>76835</xdr:rowOff>
    </xdr:from>
    <xdr:ext cx="401320" cy="255270"/>
    <xdr:sp macro="" textlink="">
      <xdr:nvSpPr>
        <xdr:cNvPr id="85" name="n_3aveValue【道路】&#10;有形固定資産減価償却率">
          <a:extLst>
            <a:ext uri="{FF2B5EF4-FFF2-40B4-BE49-F238E27FC236}">
              <a16:creationId xmlns:a16="http://schemas.microsoft.com/office/drawing/2014/main" id="{00000000-0008-0000-0F00-000055000000}"/>
            </a:ext>
          </a:extLst>
        </xdr:cNvPr>
        <xdr:cNvSpPr txBox="1"/>
      </xdr:nvSpPr>
      <xdr:spPr>
        <a:xfrm>
          <a:off x="1816735" y="624903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36</xdr:row>
      <xdr:rowOff>38735</xdr:rowOff>
    </xdr:from>
    <xdr:ext cx="401320" cy="259080"/>
    <xdr:sp macro="" textlink="">
      <xdr:nvSpPr>
        <xdr:cNvPr id="86" name="n_4aveValue【道路】&#10;有形固定資産減価償却率">
          <a:extLst>
            <a:ext uri="{FF2B5EF4-FFF2-40B4-BE49-F238E27FC236}">
              <a16:creationId xmlns:a16="http://schemas.microsoft.com/office/drawing/2014/main" id="{00000000-0008-0000-0F00-000056000000}"/>
            </a:ext>
          </a:extLst>
        </xdr:cNvPr>
        <xdr:cNvSpPr txBox="1"/>
      </xdr:nvSpPr>
      <xdr:spPr>
        <a:xfrm>
          <a:off x="927735" y="621093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39</xdr:row>
      <xdr:rowOff>9525</xdr:rowOff>
    </xdr:from>
    <xdr:ext cx="405130" cy="255270"/>
    <xdr:sp macro="" textlink="">
      <xdr:nvSpPr>
        <xdr:cNvPr id="87" name="n_1mainValue【道路】&#10;有形固定資産減価償却率">
          <a:extLst>
            <a:ext uri="{FF2B5EF4-FFF2-40B4-BE49-F238E27FC236}">
              <a16:creationId xmlns:a16="http://schemas.microsoft.com/office/drawing/2014/main" id="{00000000-0008-0000-0F00-000057000000}"/>
            </a:ext>
          </a:extLst>
        </xdr:cNvPr>
        <xdr:cNvSpPr txBox="1"/>
      </xdr:nvSpPr>
      <xdr:spPr>
        <a:xfrm>
          <a:off x="3582035" y="669607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69.3</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38</xdr:row>
      <xdr:rowOff>152400</xdr:rowOff>
    </xdr:from>
    <xdr:ext cx="401320" cy="259080"/>
    <xdr:sp macro="" textlink="">
      <xdr:nvSpPr>
        <xdr:cNvPr id="88" name="n_2mainValue【道路】&#10;有形固定資産減価償却率">
          <a:extLst>
            <a:ext uri="{FF2B5EF4-FFF2-40B4-BE49-F238E27FC236}">
              <a16:creationId xmlns:a16="http://schemas.microsoft.com/office/drawing/2014/main" id="{00000000-0008-0000-0F00-000058000000}"/>
            </a:ext>
          </a:extLst>
        </xdr:cNvPr>
        <xdr:cNvSpPr txBox="1"/>
      </xdr:nvSpPr>
      <xdr:spPr>
        <a:xfrm>
          <a:off x="2705735" y="666750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67.8</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38</xdr:row>
      <xdr:rowOff>120650</xdr:rowOff>
    </xdr:from>
    <xdr:ext cx="401320" cy="255270"/>
    <xdr:sp macro="" textlink="">
      <xdr:nvSpPr>
        <xdr:cNvPr id="89" name="n_3mainValue【道路】&#10;有形固定資産減価償却率">
          <a:extLst>
            <a:ext uri="{FF2B5EF4-FFF2-40B4-BE49-F238E27FC236}">
              <a16:creationId xmlns:a16="http://schemas.microsoft.com/office/drawing/2014/main" id="{00000000-0008-0000-0F00-000059000000}"/>
            </a:ext>
          </a:extLst>
        </xdr:cNvPr>
        <xdr:cNvSpPr txBox="1"/>
      </xdr:nvSpPr>
      <xdr:spPr>
        <a:xfrm>
          <a:off x="1816735" y="663575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66.1</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38</xdr:row>
      <xdr:rowOff>102870</xdr:rowOff>
    </xdr:from>
    <xdr:ext cx="401320" cy="259080"/>
    <xdr:sp macro="" textlink="">
      <xdr:nvSpPr>
        <xdr:cNvPr id="90" name="n_4mainValue【道路】&#10;有形固定資産減価償却率">
          <a:extLst>
            <a:ext uri="{FF2B5EF4-FFF2-40B4-BE49-F238E27FC236}">
              <a16:creationId xmlns:a16="http://schemas.microsoft.com/office/drawing/2014/main" id="{00000000-0008-0000-0F00-00005A000000}"/>
            </a:ext>
          </a:extLst>
        </xdr:cNvPr>
        <xdr:cNvSpPr txBox="1"/>
      </xdr:nvSpPr>
      <xdr:spPr>
        <a:xfrm>
          <a:off x="927735" y="661797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14.645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39725" cy="225425"/>
    <xdr:sp macro="" textlink="">
      <xdr:nvSpPr>
        <xdr:cNvPr id="99" name="テキスト ボックス 98">
          <a:extLst>
            <a:ext uri="{FF2B5EF4-FFF2-40B4-BE49-F238E27FC236}">
              <a16:creationId xmlns:a16="http://schemas.microsoft.com/office/drawing/2014/main" id="{00000000-0008-0000-0F00-000063000000}"/>
            </a:ext>
          </a:extLst>
        </xdr:cNvPr>
        <xdr:cNvSpPr txBox="1"/>
      </xdr:nvSpPr>
      <xdr:spPr>
        <a:xfrm>
          <a:off x="6565900" y="5143500"/>
          <a:ext cx="33972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F00-000064000000}"/>
            </a:ext>
          </a:extLst>
        </xdr:cNvPr>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92710</xdr:rowOff>
    </xdr:from>
    <xdr:to>
      <xdr:col>59</xdr:col>
      <xdr:colOff>50800</xdr:colOff>
      <xdr:row>42</xdr:row>
      <xdr:rowOff>92710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121920</xdr:rowOff>
    </xdr:from>
    <xdr:ext cx="463550" cy="255270"/>
    <xdr:sp macro="" textlink="">
      <xdr:nvSpPr>
        <xdr:cNvPr id="102" name="テキスト ボックス 101">
          <a:extLst>
            <a:ext uri="{FF2B5EF4-FFF2-40B4-BE49-F238E27FC236}">
              <a16:creationId xmlns:a16="http://schemas.microsoft.com/office/drawing/2014/main" id="{00000000-0008-0000-0F00-000066000000}"/>
            </a:ext>
          </a:extLst>
        </xdr:cNvPr>
        <xdr:cNvSpPr txBox="1"/>
      </xdr:nvSpPr>
      <xdr:spPr>
        <a:xfrm>
          <a:off x="6136640" y="715137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109220</xdr:rowOff>
    </xdr:from>
    <xdr:to>
      <xdr:col>59</xdr:col>
      <xdr:colOff>50800</xdr:colOff>
      <xdr:row>40</xdr:row>
      <xdr:rowOff>109220</xdr:rowOff>
    </xdr:to>
    <xdr:cxnSp macro="">
      <xdr:nvCxnSpPr>
        <xdr:cNvPr id="103" name="直線コネクタ 102">
          <a:extLst>
            <a:ext uri="{FF2B5EF4-FFF2-40B4-BE49-F238E27FC236}">
              <a16:creationId xmlns:a16="http://schemas.microsoft.com/office/drawing/2014/main" id="{00000000-0008-0000-0F00-000067000000}"/>
            </a:ext>
          </a:extLst>
        </xdr:cNvPr>
        <xdr:cNvCxnSpPr/>
      </xdr:nvCxnSpPr>
      <xdr:spPr>
        <a:xfrm>
          <a:off x="6604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39</xdr:row>
      <xdr:rowOff>137795</xdr:rowOff>
    </xdr:from>
    <xdr:ext cx="531495" cy="259080"/>
    <xdr:sp macro="" textlink="">
      <xdr:nvSpPr>
        <xdr:cNvPr id="104" name="テキスト ボックス 103">
          <a:extLst>
            <a:ext uri="{FF2B5EF4-FFF2-40B4-BE49-F238E27FC236}">
              <a16:creationId xmlns:a16="http://schemas.microsoft.com/office/drawing/2014/main" id="{00000000-0008-0000-0F00-000068000000}"/>
            </a:ext>
          </a:extLst>
        </xdr:cNvPr>
        <xdr:cNvSpPr txBox="1"/>
      </xdr:nvSpPr>
      <xdr:spPr>
        <a:xfrm>
          <a:off x="6072505" y="68243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38</xdr:row>
      <xdr:rowOff>125095</xdr:rowOff>
    </xdr:from>
    <xdr:to>
      <xdr:col>59</xdr:col>
      <xdr:colOff>50800</xdr:colOff>
      <xdr:row>38</xdr:row>
      <xdr:rowOff>125095</xdr:rowOff>
    </xdr:to>
    <xdr:cxnSp macro="">
      <xdr:nvCxnSpPr>
        <xdr:cNvPr id="105" name="直線コネクタ 104">
          <a:extLst>
            <a:ext uri="{FF2B5EF4-FFF2-40B4-BE49-F238E27FC236}">
              <a16:creationId xmlns:a16="http://schemas.microsoft.com/office/drawing/2014/main" id="{00000000-0008-0000-0F00-000069000000}"/>
            </a:ext>
          </a:extLst>
        </xdr:cNvPr>
        <xdr:cNvCxnSpPr/>
      </xdr:nvCxnSpPr>
      <xdr:spPr>
        <a:xfrm>
          <a:off x="6604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37</xdr:row>
      <xdr:rowOff>154940</xdr:rowOff>
    </xdr:from>
    <xdr:ext cx="531495" cy="255270"/>
    <xdr:sp macro="" textlink="">
      <xdr:nvSpPr>
        <xdr:cNvPr id="106" name="テキスト ボックス 105">
          <a:extLst>
            <a:ext uri="{FF2B5EF4-FFF2-40B4-BE49-F238E27FC236}">
              <a16:creationId xmlns:a16="http://schemas.microsoft.com/office/drawing/2014/main" id="{00000000-0008-0000-0F00-00006A000000}"/>
            </a:ext>
          </a:extLst>
        </xdr:cNvPr>
        <xdr:cNvSpPr txBox="1"/>
      </xdr:nvSpPr>
      <xdr:spPr>
        <a:xfrm>
          <a:off x="6072505" y="649859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141605</xdr:rowOff>
    </xdr:from>
    <xdr:to>
      <xdr:col>59</xdr:col>
      <xdr:colOff>50800</xdr:colOff>
      <xdr:row>36</xdr:row>
      <xdr:rowOff>141605</xdr:rowOff>
    </xdr:to>
    <xdr:cxnSp macro="">
      <xdr:nvCxnSpPr>
        <xdr:cNvPr id="107" name="直線コネクタ 106">
          <a:extLst>
            <a:ext uri="{FF2B5EF4-FFF2-40B4-BE49-F238E27FC236}">
              <a16:creationId xmlns:a16="http://schemas.microsoft.com/office/drawing/2014/main" id="{00000000-0008-0000-0F00-00006B000000}"/>
            </a:ext>
          </a:extLst>
        </xdr:cNvPr>
        <xdr:cNvCxnSpPr/>
      </xdr:nvCxnSpPr>
      <xdr:spPr>
        <a:xfrm>
          <a:off x="6604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35</xdr:row>
      <xdr:rowOff>170815</xdr:rowOff>
    </xdr:from>
    <xdr:ext cx="531495" cy="258445"/>
    <xdr:sp macro="" textlink="">
      <xdr:nvSpPr>
        <xdr:cNvPr id="108" name="テキスト ボックス 107">
          <a:extLst>
            <a:ext uri="{FF2B5EF4-FFF2-40B4-BE49-F238E27FC236}">
              <a16:creationId xmlns:a16="http://schemas.microsoft.com/office/drawing/2014/main" id="{00000000-0008-0000-0F00-00006C000000}"/>
            </a:ext>
          </a:extLst>
        </xdr:cNvPr>
        <xdr:cNvSpPr txBox="1"/>
      </xdr:nvSpPr>
      <xdr:spPr>
        <a:xfrm>
          <a:off x="6072505" y="617156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158115</xdr:rowOff>
    </xdr:from>
    <xdr:to>
      <xdr:col>59</xdr:col>
      <xdr:colOff>50800</xdr:colOff>
      <xdr:row>34</xdr:row>
      <xdr:rowOff>158115</xdr:rowOff>
    </xdr:to>
    <xdr:cxnSp macro="">
      <xdr:nvCxnSpPr>
        <xdr:cNvPr id="109" name="直線コネクタ 108">
          <a:extLst>
            <a:ext uri="{FF2B5EF4-FFF2-40B4-BE49-F238E27FC236}">
              <a16:creationId xmlns:a16="http://schemas.microsoft.com/office/drawing/2014/main" id="{00000000-0008-0000-0F00-00006D000000}"/>
            </a:ext>
          </a:extLst>
        </xdr:cNvPr>
        <xdr:cNvCxnSpPr/>
      </xdr:nvCxnSpPr>
      <xdr:spPr>
        <a:xfrm>
          <a:off x="6604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15875</xdr:rowOff>
    </xdr:from>
    <xdr:ext cx="531495" cy="259080"/>
    <xdr:sp macro="" textlink="">
      <xdr:nvSpPr>
        <xdr:cNvPr id="110" name="テキスト ボックス 109">
          <a:extLst>
            <a:ext uri="{FF2B5EF4-FFF2-40B4-BE49-F238E27FC236}">
              <a16:creationId xmlns:a16="http://schemas.microsoft.com/office/drawing/2014/main" id="{00000000-0008-0000-0F00-00006E000000}"/>
            </a:ext>
          </a:extLst>
        </xdr:cNvPr>
        <xdr:cNvSpPr txBox="1"/>
      </xdr:nvSpPr>
      <xdr:spPr>
        <a:xfrm>
          <a:off x="6072505" y="58451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2540</xdr:rowOff>
    </xdr:from>
    <xdr:to>
      <xdr:col>59</xdr:col>
      <xdr:colOff>50800</xdr:colOff>
      <xdr:row>33</xdr:row>
      <xdr:rowOff>2540</xdr:rowOff>
    </xdr:to>
    <xdr:cxnSp macro="">
      <xdr:nvCxnSpPr>
        <xdr:cNvPr id="111" name="直線コネクタ 110">
          <a:extLst>
            <a:ext uri="{FF2B5EF4-FFF2-40B4-BE49-F238E27FC236}">
              <a16:creationId xmlns:a16="http://schemas.microsoft.com/office/drawing/2014/main" id="{00000000-0008-0000-0F00-00006F000000}"/>
            </a:ext>
          </a:extLst>
        </xdr:cNvPr>
        <xdr:cNvCxnSpPr/>
      </xdr:nvCxnSpPr>
      <xdr:spPr>
        <a:xfrm>
          <a:off x="6604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32</xdr:row>
      <xdr:rowOff>31750</xdr:rowOff>
    </xdr:from>
    <xdr:ext cx="531495" cy="255270"/>
    <xdr:sp macro="" textlink="">
      <xdr:nvSpPr>
        <xdr:cNvPr id="112" name="テキスト ボックス 111">
          <a:extLst>
            <a:ext uri="{FF2B5EF4-FFF2-40B4-BE49-F238E27FC236}">
              <a16:creationId xmlns:a16="http://schemas.microsoft.com/office/drawing/2014/main" id="{00000000-0008-0000-0F00-000070000000}"/>
            </a:ext>
          </a:extLst>
        </xdr:cNvPr>
        <xdr:cNvSpPr txBox="1"/>
      </xdr:nvSpPr>
      <xdr:spPr>
        <a:xfrm>
          <a:off x="6072505" y="551815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30</xdr:row>
      <xdr:rowOff>48260</xdr:rowOff>
    </xdr:from>
    <xdr:ext cx="531495" cy="259080"/>
    <xdr:sp macro="" textlink="">
      <xdr:nvSpPr>
        <xdr:cNvPr id="114" name="テキスト ボックス 113">
          <a:extLst>
            <a:ext uri="{FF2B5EF4-FFF2-40B4-BE49-F238E27FC236}">
              <a16:creationId xmlns:a16="http://schemas.microsoft.com/office/drawing/2014/main" id="{00000000-0008-0000-0F00-000072000000}"/>
            </a:ext>
          </a:extLst>
        </xdr:cNvPr>
        <xdr:cNvSpPr txBox="1"/>
      </xdr:nvSpPr>
      <xdr:spPr>
        <a:xfrm>
          <a:off x="6072505" y="519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00000000-0008-0000-0F00-000073000000}"/>
            </a:ext>
          </a:extLst>
        </xdr:cNvPr>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83820</xdr:rowOff>
    </xdr:from>
    <xdr:to>
      <xdr:col>54</xdr:col>
      <xdr:colOff>189865</xdr:colOff>
      <xdr:row>41</xdr:row>
      <xdr:rowOff>127635</xdr:rowOff>
    </xdr:to>
    <xdr:cxnSp macro="">
      <xdr:nvCxnSpPr>
        <xdr:cNvPr id="116" name="直線コネクタ 115">
          <a:extLst>
            <a:ext uri="{FF2B5EF4-FFF2-40B4-BE49-F238E27FC236}">
              <a16:creationId xmlns:a16="http://schemas.microsoft.com/office/drawing/2014/main" id="{00000000-0008-0000-0F00-000074000000}"/>
            </a:ext>
          </a:extLst>
        </xdr:cNvPr>
        <xdr:cNvCxnSpPr/>
      </xdr:nvCxnSpPr>
      <xdr:spPr>
        <a:xfrm flipV="1">
          <a:off x="10476865" y="5741670"/>
          <a:ext cx="0" cy="1415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132080</xdr:rowOff>
    </xdr:from>
    <xdr:ext cx="469900" cy="255270"/>
    <xdr:sp macro="" textlink="">
      <xdr:nvSpPr>
        <xdr:cNvPr id="117" name="【道路】&#10;一人当たり延長最小値テキスト">
          <a:extLst>
            <a:ext uri="{FF2B5EF4-FFF2-40B4-BE49-F238E27FC236}">
              <a16:creationId xmlns:a16="http://schemas.microsoft.com/office/drawing/2014/main" id="{00000000-0008-0000-0F00-000075000000}"/>
            </a:ext>
          </a:extLst>
        </xdr:cNvPr>
        <xdr:cNvSpPr txBox="1"/>
      </xdr:nvSpPr>
      <xdr:spPr>
        <a:xfrm>
          <a:off x="10515600" y="716153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4.168</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127635</xdr:rowOff>
    </xdr:from>
    <xdr:to>
      <xdr:col>55</xdr:col>
      <xdr:colOff>88900</xdr:colOff>
      <xdr:row>41</xdr:row>
      <xdr:rowOff>127635</xdr:rowOff>
    </xdr:to>
    <xdr:cxnSp macro="">
      <xdr:nvCxnSpPr>
        <xdr:cNvPr id="118" name="直線コネクタ 117">
          <a:extLst>
            <a:ext uri="{FF2B5EF4-FFF2-40B4-BE49-F238E27FC236}">
              <a16:creationId xmlns:a16="http://schemas.microsoft.com/office/drawing/2014/main" id="{00000000-0008-0000-0F00-000076000000}"/>
            </a:ext>
          </a:extLst>
        </xdr:cNvPr>
        <xdr:cNvCxnSpPr/>
      </xdr:nvCxnSpPr>
      <xdr:spPr>
        <a:xfrm>
          <a:off x="10388600" y="7157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30480</xdr:rowOff>
    </xdr:from>
    <xdr:ext cx="534670" cy="255270"/>
    <xdr:sp macro="" textlink="">
      <xdr:nvSpPr>
        <xdr:cNvPr id="119" name="【道路】&#10;一人当たり延長最大値テキスト">
          <a:extLst>
            <a:ext uri="{FF2B5EF4-FFF2-40B4-BE49-F238E27FC236}">
              <a16:creationId xmlns:a16="http://schemas.microsoft.com/office/drawing/2014/main" id="{00000000-0008-0000-0F00-000077000000}"/>
            </a:ext>
          </a:extLst>
        </xdr:cNvPr>
        <xdr:cNvSpPr txBox="1"/>
      </xdr:nvSpPr>
      <xdr:spPr>
        <a:xfrm>
          <a:off x="10515600" y="551688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47.520</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83820</xdr:rowOff>
    </xdr:from>
    <xdr:to>
      <xdr:col>55</xdr:col>
      <xdr:colOff>88900</xdr:colOff>
      <xdr:row>33</xdr:row>
      <xdr:rowOff>83820</xdr:rowOff>
    </xdr:to>
    <xdr:cxnSp macro="">
      <xdr:nvCxnSpPr>
        <xdr:cNvPr id="120" name="直線コネクタ 119">
          <a:extLst>
            <a:ext uri="{FF2B5EF4-FFF2-40B4-BE49-F238E27FC236}">
              <a16:creationId xmlns:a16="http://schemas.microsoft.com/office/drawing/2014/main" id="{00000000-0008-0000-0F00-000078000000}"/>
            </a:ext>
          </a:extLst>
        </xdr:cNvPr>
        <xdr:cNvCxnSpPr/>
      </xdr:nvCxnSpPr>
      <xdr:spPr>
        <a:xfrm>
          <a:off x="10388600" y="5741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149860</xdr:rowOff>
    </xdr:from>
    <xdr:ext cx="534670" cy="259080"/>
    <xdr:sp macro="" textlink="">
      <xdr:nvSpPr>
        <xdr:cNvPr id="121" name="【道路】&#10;一人当たり延長平均値テキスト">
          <a:extLst>
            <a:ext uri="{FF2B5EF4-FFF2-40B4-BE49-F238E27FC236}">
              <a16:creationId xmlns:a16="http://schemas.microsoft.com/office/drawing/2014/main" id="{00000000-0008-0000-0F00-000079000000}"/>
            </a:ext>
          </a:extLst>
        </xdr:cNvPr>
        <xdr:cNvSpPr txBox="1"/>
      </xdr:nvSpPr>
      <xdr:spPr>
        <a:xfrm>
          <a:off x="10515600" y="64935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18.391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127000</xdr:rowOff>
    </xdr:from>
    <xdr:to>
      <xdr:col>55</xdr:col>
      <xdr:colOff>50800</xdr:colOff>
      <xdr:row>39</xdr:row>
      <xdr:rowOff>57150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10426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123190</xdr:rowOff>
    </xdr:from>
    <xdr:to>
      <xdr:col>50</xdr:col>
      <xdr:colOff>165100</xdr:colOff>
      <xdr:row>39</xdr:row>
      <xdr:rowOff>53340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9588500" y="663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126365</xdr:rowOff>
    </xdr:from>
    <xdr:to>
      <xdr:col>46</xdr:col>
      <xdr:colOff>38100</xdr:colOff>
      <xdr:row>39</xdr:row>
      <xdr:rowOff>56515</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8699500" y="664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154940</xdr:rowOff>
    </xdr:from>
    <xdr:to>
      <xdr:col>41</xdr:col>
      <xdr:colOff>101600</xdr:colOff>
      <xdr:row>39</xdr:row>
      <xdr:rowOff>85090</xdr:rowOff>
    </xdr:to>
    <xdr:sp macro="" textlink="">
      <xdr:nvSpPr>
        <xdr:cNvPr id="125" name="フローチャート: 判断 124">
          <a:extLst>
            <a:ext uri="{FF2B5EF4-FFF2-40B4-BE49-F238E27FC236}">
              <a16:creationId xmlns:a16="http://schemas.microsoft.com/office/drawing/2014/main" id="{00000000-0008-0000-0F00-00007D000000}"/>
            </a:ext>
          </a:extLst>
        </xdr:cNvPr>
        <xdr:cNvSpPr/>
      </xdr:nvSpPr>
      <xdr:spPr>
        <a:xfrm>
          <a:off x="7810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19685</xdr:rowOff>
    </xdr:from>
    <xdr:to>
      <xdr:col>36</xdr:col>
      <xdr:colOff>165100</xdr:colOff>
      <xdr:row>39</xdr:row>
      <xdr:rowOff>121285</xdr:rowOff>
    </xdr:to>
    <xdr:sp macro="" textlink="">
      <xdr:nvSpPr>
        <xdr:cNvPr id="126" name="フローチャート: 判断 125">
          <a:extLst>
            <a:ext uri="{FF2B5EF4-FFF2-40B4-BE49-F238E27FC236}">
              <a16:creationId xmlns:a16="http://schemas.microsoft.com/office/drawing/2014/main" id="{00000000-0008-0000-0F00-00007E000000}"/>
            </a:ext>
          </a:extLst>
        </xdr:cNvPr>
        <xdr:cNvSpPr/>
      </xdr:nvSpPr>
      <xdr:spPr>
        <a:xfrm>
          <a:off x="6921500" y="670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31" name="テキスト ボックス 130">
          <a:extLst>
            <a:ext uri="{FF2B5EF4-FFF2-40B4-BE49-F238E27FC236}">
              <a16:creationId xmlns:a16="http://schemas.microsoft.com/office/drawing/2014/main" id="{00000000-0008-0000-0F00-000083000000}"/>
            </a:ext>
          </a:extLst>
        </xdr:cNvPr>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39</xdr:row>
      <xdr:rowOff>143510</xdr:rowOff>
    </xdr:from>
    <xdr:to>
      <xdr:col>55</xdr:col>
      <xdr:colOff>50800</xdr:colOff>
      <xdr:row>40</xdr:row>
      <xdr:rowOff>73025</xdr:rowOff>
    </xdr:to>
    <xdr:sp macro="" textlink="">
      <xdr:nvSpPr>
        <xdr:cNvPr id="132" name="楕円 131">
          <a:extLst>
            <a:ext uri="{FF2B5EF4-FFF2-40B4-BE49-F238E27FC236}">
              <a16:creationId xmlns:a16="http://schemas.microsoft.com/office/drawing/2014/main" id="{00000000-0008-0000-0F00-000084000000}"/>
            </a:ext>
          </a:extLst>
        </xdr:cNvPr>
        <xdr:cNvSpPr/>
      </xdr:nvSpPr>
      <xdr:spPr>
        <a:xfrm>
          <a:off x="10426700" y="68300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121285</xdr:rowOff>
    </xdr:from>
    <xdr:ext cx="534670" cy="255270"/>
    <xdr:sp macro="" textlink="">
      <xdr:nvSpPr>
        <xdr:cNvPr id="133" name="【道路】&#10;一人当たり延長該当値テキスト">
          <a:extLst>
            <a:ext uri="{FF2B5EF4-FFF2-40B4-BE49-F238E27FC236}">
              <a16:creationId xmlns:a16="http://schemas.microsoft.com/office/drawing/2014/main" id="{00000000-0008-0000-0F00-000085000000}"/>
            </a:ext>
          </a:extLst>
        </xdr:cNvPr>
        <xdr:cNvSpPr txBox="1"/>
      </xdr:nvSpPr>
      <xdr:spPr>
        <a:xfrm>
          <a:off x="10515600" y="680783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12.647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39</xdr:row>
      <xdr:rowOff>143510</xdr:rowOff>
    </xdr:from>
    <xdr:to>
      <xdr:col>50</xdr:col>
      <xdr:colOff>165100</xdr:colOff>
      <xdr:row>40</xdr:row>
      <xdr:rowOff>73025</xdr:rowOff>
    </xdr:to>
    <xdr:sp macro="" textlink="">
      <xdr:nvSpPr>
        <xdr:cNvPr id="134" name="楕円 133">
          <a:extLst>
            <a:ext uri="{FF2B5EF4-FFF2-40B4-BE49-F238E27FC236}">
              <a16:creationId xmlns:a16="http://schemas.microsoft.com/office/drawing/2014/main" id="{00000000-0008-0000-0F00-000086000000}"/>
            </a:ext>
          </a:extLst>
        </xdr:cNvPr>
        <xdr:cNvSpPr/>
      </xdr:nvSpPr>
      <xdr:spPr>
        <a:xfrm>
          <a:off x="9588500" y="68300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22225</xdr:rowOff>
    </xdr:from>
    <xdr:to>
      <xdr:col>55</xdr:col>
      <xdr:colOff>0</xdr:colOff>
      <xdr:row>40</xdr:row>
      <xdr:rowOff>22225</xdr:rowOff>
    </xdr:to>
    <xdr:cxnSp macro="">
      <xdr:nvCxnSpPr>
        <xdr:cNvPr id="135" name="直線コネクタ 134">
          <a:extLst>
            <a:ext uri="{FF2B5EF4-FFF2-40B4-BE49-F238E27FC236}">
              <a16:creationId xmlns:a16="http://schemas.microsoft.com/office/drawing/2014/main" id="{00000000-0008-0000-0F00-000087000000}"/>
            </a:ext>
          </a:extLst>
        </xdr:cNvPr>
        <xdr:cNvCxnSpPr/>
      </xdr:nvCxnSpPr>
      <xdr:spPr>
        <a:xfrm>
          <a:off x="9639300" y="688022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143510</xdr:rowOff>
    </xdr:from>
    <xdr:to>
      <xdr:col>46</xdr:col>
      <xdr:colOff>38100</xdr:colOff>
      <xdr:row>40</xdr:row>
      <xdr:rowOff>73660</xdr:rowOff>
    </xdr:to>
    <xdr:sp macro="" textlink="">
      <xdr:nvSpPr>
        <xdr:cNvPr id="136" name="楕円 135">
          <a:extLst>
            <a:ext uri="{FF2B5EF4-FFF2-40B4-BE49-F238E27FC236}">
              <a16:creationId xmlns:a16="http://schemas.microsoft.com/office/drawing/2014/main" id="{00000000-0008-0000-0F00-000088000000}"/>
            </a:ext>
          </a:extLst>
        </xdr:cNvPr>
        <xdr:cNvSpPr/>
      </xdr:nvSpPr>
      <xdr:spPr>
        <a:xfrm>
          <a:off x="8699500" y="683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22225</xdr:rowOff>
    </xdr:from>
    <xdr:to>
      <xdr:col>50</xdr:col>
      <xdr:colOff>114300</xdr:colOff>
      <xdr:row>40</xdr:row>
      <xdr:rowOff>22860</xdr:rowOff>
    </xdr:to>
    <xdr:cxnSp macro="">
      <xdr:nvCxnSpPr>
        <xdr:cNvPr id="137" name="直線コネクタ 136">
          <a:extLst>
            <a:ext uri="{FF2B5EF4-FFF2-40B4-BE49-F238E27FC236}">
              <a16:creationId xmlns:a16="http://schemas.microsoft.com/office/drawing/2014/main" id="{00000000-0008-0000-0F00-000089000000}"/>
            </a:ext>
          </a:extLst>
        </xdr:cNvPr>
        <xdr:cNvCxnSpPr/>
      </xdr:nvCxnSpPr>
      <xdr:spPr>
        <a:xfrm flipV="1">
          <a:off x="8750300" y="688022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144780</xdr:rowOff>
    </xdr:from>
    <xdr:to>
      <xdr:col>41</xdr:col>
      <xdr:colOff>101600</xdr:colOff>
      <xdr:row>40</xdr:row>
      <xdr:rowOff>74930</xdr:rowOff>
    </xdr:to>
    <xdr:sp macro="" textlink="">
      <xdr:nvSpPr>
        <xdr:cNvPr id="138" name="楕円 137">
          <a:extLst>
            <a:ext uri="{FF2B5EF4-FFF2-40B4-BE49-F238E27FC236}">
              <a16:creationId xmlns:a16="http://schemas.microsoft.com/office/drawing/2014/main" id="{00000000-0008-0000-0F00-00008A000000}"/>
            </a:ext>
          </a:extLst>
        </xdr:cNvPr>
        <xdr:cNvSpPr/>
      </xdr:nvSpPr>
      <xdr:spPr>
        <a:xfrm>
          <a:off x="7810500" y="683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22860</xdr:rowOff>
    </xdr:from>
    <xdr:to>
      <xdr:col>45</xdr:col>
      <xdr:colOff>177800</xdr:colOff>
      <xdr:row>40</xdr:row>
      <xdr:rowOff>24130</xdr:rowOff>
    </xdr:to>
    <xdr:cxnSp macro="">
      <xdr:nvCxnSpPr>
        <xdr:cNvPr id="139" name="直線コネクタ 138">
          <a:extLst>
            <a:ext uri="{FF2B5EF4-FFF2-40B4-BE49-F238E27FC236}">
              <a16:creationId xmlns:a16="http://schemas.microsoft.com/office/drawing/2014/main" id="{00000000-0008-0000-0F00-00008B000000}"/>
            </a:ext>
          </a:extLst>
        </xdr:cNvPr>
        <xdr:cNvCxnSpPr/>
      </xdr:nvCxnSpPr>
      <xdr:spPr>
        <a:xfrm flipV="1">
          <a:off x="7861300" y="688086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147320</xdr:rowOff>
    </xdr:from>
    <xdr:to>
      <xdr:col>36</xdr:col>
      <xdr:colOff>165100</xdr:colOff>
      <xdr:row>40</xdr:row>
      <xdr:rowOff>77470</xdr:rowOff>
    </xdr:to>
    <xdr:sp macro="" textlink="">
      <xdr:nvSpPr>
        <xdr:cNvPr id="140" name="楕円 139">
          <a:extLst>
            <a:ext uri="{FF2B5EF4-FFF2-40B4-BE49-F238E27FC236}">
              <a16:creationId xmlns:a16="http://schemas.microsoft.com/office/drawing/2014/main" id="{00000000-0008-0000-0F00-00008C000000}"/>
            </a:ext>
          </a:extLst>
        </xdr:cNvPr>
        <xdr:cNvSpPr/>
      </xdr:nvSpPr>
      <xdr:spPr>
        <a:xfrm>
          <a:off x="6921500" y="683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24130</xdr:rowOff>
    </xdr:from>
    <xdr:to>
      <xdr:col>41</xdr:col>
      <xdr:colOff>50800</xdr:colOff>
      <xdr:row>40</xdr:row>
      <xdr:rowOff>26670</xdr:rowOff>
    </xdr:to>
    <xdr:cxnSp macro="">
      <xdr:nvCxnSpPr>
        <xdr:cNvPr id="141" name="直線コネクタ 140">
          <a:extLst>
            <a:ext uri="{FF2B5EF4-FFF2-40B4-BE49-F238E27FC236}">
              <a16:creationId xmlns:a16="http://schemas.microsoft.com/office/drawing/2014/main" id="{00000000-0008-0000-0F00-00008D000000}"/>
            </a:ext>
          </a:extLst>
        </xdr:cNvPr>
        <xdr:cNvCxnSpPr/>
      </xdr:nvCxnSpPr>
      <xdr:spPr>
        <a:xfrm flipV="1">
          <a:off x="6972300" y="688213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37</xdr:row>
      <xdr:rowOff>70485</xdr:rowOff>
    </xdr:from>
    <xdr:ext cx="534670" cy="259080"/>
    <xdr:sp macro="" textlink="">
      <xdr:nvSpPr>
        <xdr:cNvPr id="142" name="n_1aveValue【道路】&#10;一人当たり延長">
          <a:extLst>
            <a:ext uri="{FF2B5EF4-FFF2-40B4-BE49-F238E27FC236}">
              <a16:creationId xmlns:a16="http://schemas.microsoft.com/office/drawing/2014/main" id="{00000000-0008-0000-0F00-00008E000000}"/>
            </a:ext>
          </a:extLst>
        </xdr:cNvPr>
        <xdr:cNvSpPr txBox="1"/>
      </xdr:nvSpPr>
      <xdr:spPr>
        <a:xfrm>
          <a:off x="9359265" y="64141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18.496</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37</xdr:row>
      <xdr:rowOff>73025</xdr:rowOff>
    </xdr:from>
    <xdr:ext cx="530860" cy="259080"/>
    <xdr:sp macro="" textlink="">
      <xdr:nvSpPr>
        <xdr:cNvPr id="143" name="n_2aveValue【道路】&#10;一人当たり延長">
          <a:extLst>
            <a:ext uri="{FF2B5EF4-FFF2-40B4-BE49-F238E27FC236}">
              <a16:creationId xmlns:a16="http://schemas.microsoft.com/office/drawing/2014/main" id="{00000000-0008-0000-0F00-00008F000000}"/>
            </a:ext>
          </a:extLst>
        </xdr:cNvPr>
        <xdr:cNvSpPr txBox="1"/>
      </xdr:nvSpPr>
      <xdr:spPr>
        <a:xfrm>
          <a:off x="8482965" y="64166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18.406</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37</xdr:row>
      <xdr:rowOff>101600</xdr:rowOff>
    </xdr:from>
    <xdr:ext cx="530860" cy="259080"/>
    <xdr:sp macro="" textlink="">
      <xdr:nvSpPr>
        <xdr:cNvPr id="144" name="n_3aveValue【道路】&#10;一人当たり延長">
          <a:extLst>
            <a:ext uri="{FF2B5EF4-FFF2-40B4-BE49-F238E27FC236}">
              <a16:creationId xmlns:a16="http://schemas.microsoft.com/office/drawing/2014/main" id="{00000000-0008-0000-0F00-000090000000}"/>
            </a:ext>
          </a:extLst>
        </xdr:cNvPr>
        <xdr:cNvSpPr txBox="1"/>
      </xdr:nvSpPr>
      <xdr:spPr>
        <a:xfrm>
          <a:off x="7593965" y="64452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17.532</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37</xdr:row>
      <xdr:rowOff>137795</xdr:rowOff>
    </xdr:from>
    <xdr:ext cx="530860" cy="259080"/>
    <xdr:sp macro="" textlink="">
      <xdr:nvSpPr>
        <xdr:cNvPr id="145" name="n_4aveValue【道路】&#10;一人当たり延長">
          <a:extLst>
            <a:ext uri="{FF2B5EF4-FFF2-40B4-BE49-F238E27FC236}">
              <a16:creationId xmlns:a16="http://schemas.microsoft.com/office/drawing/2014/main" id="{00000000-0008-0000-0F00-000091000000}"/>
            </a:ext>
          </a:extLst>
        </xdr:cNvPr>
        <xdr:cNvSpPr txBox="1"/>
      </xdr:nvSpPr>
      <xdr:spPr>
        <a:xfrm>
          <a:off x="6704965" y="648144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16.420</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40</xdr:row>
      <xdr:rowOff>64135</xdr:rowOff>
    </xdr:from>
    <xdr:ext cx="534670" cy="255270"/>
    <xdr:sp macro="" textlink="">
      <xdr:nvSpPr>
        <xdr:cNvPr id="146" name="n_1mainValue【道路】&#10;一人当たり延長">
          <a:extLst>
            <a:ext uri="{FF2B5EF4-FFF2-40B4-BE49-F238E27FC236}">
              <a16:creationId xmlns:a16="http://schemas.microsoft.com/office/drawing/2014/main" id="{00000000-0008-0000-0F00-000092000000}"/>
            </a:ext>
          </a:extLst>
        </xdr:cNvPr>
        <xdr:cNvSpPr txBox="1"/>
      </xdr:nvSpPr>
      <xdr:spPr>
        <a:xfrm>
          <a:off x="9359265" y="692213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12.652</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40</xdr:row>
      <xdr:rowOff>64770</xdr:rowOff>
    </xdr:from>
    <xdr:ext cx="530860" cy="255270"/>
    <xdr:sp macro="" textlink="">
      <xdr:nvSpPr>
        <xdr:cNvPr id="147" name="n_2mainValue【道路】&#10;一人当たり延長">
          <a:extLst>
            <a:ext uri="{FF2B5EF4-FFF2-40B4-BE49-F238E27FC236}">
              <a16:creationId xmlns:a16="http://schemas.microsoft.com/office/drawing/2014/main" id="{00000000-0008-0000-0F00-000093000000}"/>
            </a:ext>
          </a:extLst>
        </xdr:cNvPr>
        <xdr:cNvSpPr txBox="1"/>
      </xdr:nvSpPr>
      <xdr:spPr>
        <a:xfrm>
          <a:off x="8482965" y="692277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12.637</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40</xdr:row>
      <xdr:rowOff>66040</xdr:rowOff>
    </xdr:from>
    <xdr:ext cx="530860" cy="255270"/>
    <xdr:sp macro="" textlink="">
      <xdr:nvSpPr>
        <xdr:cNvPr id="148" name="n_3mainValue【道路】&#10;一人当たり延長">
          <a:extLst>
            <a:ext uri="{FF2B5EF4-FFF2-40B4-BE49-F238E27FC236}">
              <a16:creationId xmlns:a16="http://schemas.microsoft.com/office/drawing/2014/main" id="{00000000-0008-0000-0F00-000094000000}"/>
            </a:ext>
          </a:extLst>
        </xdr:cNvPr>
        <xdr:cNvSpPr txBox="1"/>
      </xdr:nvSpPr>
      <xdr:spPr>
        <a:xfrm>
          <a:off x="7593965" y="692404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12.601</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37465</xdr:colOff>
      <xdr:row>40</xdr:row>
      <xdr:rowOff>68580</xdr:rowOff>
    </xdr:from>
    <xdr:ext cx="530860" cy="259080"/>
    <xdr:sp macro="" textlink="">
      <xdr:nvSpPr>
        <xdr:cNvPr id="149" name="n_4mainValue【道路】&#10;一人当たり延長">
          <a:extLst>
            <a:ext uri="{FF2B5EF4-FFF2-40B4-BE49-F238E27FC236}">
              <a16:creationId xmlns:a16="http://schemas.microsoft.com/office/drawing/2014/main" id="{00000000-0008-0000-0F00-000095000000}"/>
            </a:ext>
          </a:extLst>
        </xdr:cNvPr>
        <xdr:cNvSpPr txBox="1"/>
      </xdr:nvSpPr>
      <xdr:spPr>
        <a:xfrm>
          <a:off x="6704965" y="69265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12.515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00000000-0008-0000-0F00-00009C000000}"/>
            </a:ext>
          </a:extLst>
        </xdr:cNvPr>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00000000-0008-0000-0F00-00009D000000}"/>
            </a:ext>
          </a:extLst>
        </xdr:cNvPr>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4640" cy="225425"/>
    <xdr:sp macro="" textlink="">
      <xdr:nvSpPr>
        <xdr:cNvPr id="158" name="テキスト ボックス 157">
          <a:extLst>
            <a:ext uri="{FF2B5EF4-FFF2-40B4-BE49-F238E27FC236}">
              <a16:creationId xmlns:a16="http://schemas.microsoft.com/office/drawing/2014/main" id="{00000000-0008-0000-0F00-00009E000000}"/>
            </a:ext>
          </a:extLst>
        </xdr:cNvPr>
        <xdr:cNvSpPr txBox="1"/>
      </xdr:nvSpPr>
      <xdr:spPr>
        <a:xfrm>
          <a:off x="723900" y="895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00000000-0008-0000-0F00-00009F000000}"/>
            </a:ext>
          </a:extLst>
        </xdr:cNvPr>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3550" cy="255270"/>
    <xdr:sp macro="" textlink="">
      <xdr:nvSpPr>
        <xdr:cNvPr id="160" name="テキスト ボックス 159">
          <a:extLst>
            <a:ext uri="{FF2B5EF4-FFF2-40B4-BE49-F238E27FC236}">
              <a16:creationId xmlns:a16="http://schemas.microsoft.com/office/drawing/2014/main" id="{00000000-0008-0000-0F00-0000A0000000}"/>
            </a:ext>
          </a:extLst>
        </xdr:cNvPr>
        <xdr:cNvSpPr txBox="1"/>
      </xdr:nvSpPr>
      <xdr:spPr>
        <a:xfrm>
          <a:off x="294640" y="11287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130810</xdr:rowOff>
    </xdr:from>
    <xdr:to>
      <xdr:col>28</xdr:col>
      <xdr:colOff>114300</xdr:colOff>
      <xdr:row>64</xdr:row>
      <xdr:rowOff>130810</xdr:rowOff>
    </xdr:to>
    <xdr:cxnSp macro="">
      <xdr:nvCxnSpPr>
        <xdr:cNvPr id="161" name="直線コネクタ 160">
          <a:extLst>
            <a:ext uri="{FF2B5EF4-FFF2-40B4-BE49-F238E27FC236}">
              <a16:creationId xmlns:a16="http://schemas.microsoft.com/office/drawing/2014/main" id="{00000000-0008-0000-0F00-0000A1000000}"/>
            </a:ext>
          </a:extLst>
        </xdr:cNvPr>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160020</xdr:rowOff>
    </xdr:from>
    <xdr:ext cx="463550" cy="259080"/>
    <xdr:sp macro="" textlink="">
      <xdr:nvSpPr>
        <xdr:cNvPr id="162" name="テキスト ボックス 161">
          <a:extLst>
            <a:ext uri="{FF2B5EF4-FFF2-40B4-BE49-F238E27FC236}">
              <a16:creationId xmlns:a16="http://schemas.microsoft.com/office/drawing/2014/main" id="{00000000-0008-0000-0F00-0000A2000000}"/>
            </a:ext>
          </a:extLst>
        </xdr:cNvPr>
        <xdr:cNvSpPr txBox="1"/>
      </xdr:nvSpPr>
      <xdr:spPr>
        <a:xfrm>
          <a:off x="294640" y="1096137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146685</xdr:rowOff>
    </xdr:from>
    <xdr:to>
      <xdr:col>28</xdr:col>
      <xdr:colOff>114300</xdr:colOff>
      <xdr:row>62</xdr:row>
      <xdr:rowOff>146685</xdr:rowOff>
    </xdr:to>
    <xdr:cxnSp macro="">
      <xdr:nvCxnSpPr>
        <xdr:cNvPr id="163" name="直線コネクタ 162">
          <a:extLst>
            <a:ext uri="{FF2B5EF4-FFF2-40B4-BE49-F238E27FC236}">
              <a16:creationId xmlns:a16="http://schemas.microsoft.com/office/drawing/2014/main" id="{00000000-0008-0000-0F00-0000A3000000}"/>
            </a:ext>
          </a:extLst>
        </xdr:cNvPr>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4445</xdr:rowOff>
    </xdr:from>
    <xdr:ext cx="403225" cy="259080"/>
    <xdr:sp macro="" textlink="">
      <xdr:nvSpPr>
        <xdr:cNvPr id="164" name="テキスト ボックス 163">
          <a:extLst>
            <a:ext uri="{FF2B5EF4-FFF2-40B4-BE49-F238E27FC236}">
              <a16:creationId xmlns:a16="http://schemas.microsoft.com/office/drawing/2014/main" id="{00000000-0008-0000-0F00-0000A4000000}"/>
            </a:ext>
          </a:extLst>
        </xdr:cNvPr>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163195</xdr:rowOff>
    </xdr:from>
    <xdr:to>
      <xdr:col>28</xdr:col>
      <xdr:colOff>114300</xdr:colOff>
      <xdr:row>60</xdr:row>
      <xdr:rowOff>163195</xdr:rowOff>
    </xdr:to>
    <xdr:cxnSp macro="">
      <xdr:nvCxnSpPr>
        <xdr:cNvPr id="165" name="直線コネクタ 164">
          <a:extLst>
            <a:ext uri="{FF2B5EF4-FFF2-40B4-BE49-F238E27FC236}">
              <a16:creationId xmlns:a16="http://schemas.microsoft.com/office/drawing/2014/main" id="{00000000-0008-0000-0F00-0000A5000000}"/>
            </a:ext>
          </a:extLst>
        </xdr:cNvPr>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20955</xdr:rowOff>
    </xdr:from>
    <xdr:ext cx="403225" cy="255270"/>
    <xdr:sp macro="" textlink="">
      <xdr:nvSpPr>
        <xdr:cNvPr id="166" name="テキスト ボックス 165">
          <a:extLst>
            <a:ext uri="{FF2B5EF4-FFF2-40B4-BE49-F238E27FC236}">
              <a16:creationId xmlns:a16="http://schemas.microsoft.com/office/drawing/2014/main" id="{00000000-0008-0000-0F00-0000A6000000}"/>
            </a:ext>
          </a:extLst>
        </xdr:cNvPr>
        <xdr:cNvSpPr txBox="1"/>
      </xdr:nvSpPr>
      <xdr:spPr>
        <a:xfrm>
          <a:off x="358775" y="10307955"/>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59</xdr:row>
      <xdr:rowOff>8255</xdr:rowOff>
    </xdr:from>
    <xdr:to>
      <xdr:col>28</xdr:col>
      <xdr:colOff>114300</xdr:colOff>
      <xdr:row>59</xdr:row>
      <xdr:rowOff>8255</xdr:rowOff>
    </xdr:to>
    <xdr:cxnSp macro="">
      <xdr:nvCxnSpPr>
        <xdr:cNvPr id="167" name="直線コネクタ 166">
          <a:extLst>
            <a:ext uri="{FF2B5EF4-FFF2-40B4-BE49-F238E27FC236}">
              <a16:creationId xmlns:a16="http://schemas.microsoft.com/office/drawing/2014/main" id="{00000000-0008-0000-0F00-0000A7000000}"/>
            </a:ext>
          </a:extLst>
        </xdr:cNvPr>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37465</xdr:rowOff>
    </xdr:from>
    <xdr:ext cx="403225" cy="259080"/>
    <xdr:sp macro="" textlink="">
      <xdr:nvSpPr>
        <xdr:cNvPr id="168" name="テキスト ボックス 167">
          <a:extLst>
            <a:ext uri="{FF2B5EF4-FFF2-40B4-BE49-F238E27FC236}">
              <a16:creationId xmlns:a16="http://schemas.microsoft.com/office/drawing/2014/main" id="{00000000-0008-0000-0F00-0000A8000000}"/>
            </a:ext>
          </a:extLst>
        </xdr:cNvPr>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24765</xdr:rowOff>
    </xdr:from>
    <xdr:to>
      <xdr:col>28</xdr:col>
      <xdr:colOff>114300</xdr:colOff>
      <xdr:row>57</xdr:row>
      <xdr:rowOff>24765</xdr:rowOff>
    </xdr:to>
    <xdr:cxnSp macro="">
      <xdr:nvCxnSpPr>
        <xdr:cNvPr id="169" name="直線コネクタ 168">
          <a:extLst>
            <a:ext uri="{FF2B5EF4-FFF2-40B4-BE49-F238E27FC236}">
              <a16:creationId xmlns:a16="http://schemas.microsoft.com/office/drawing/2014/main" id="{00000000-0008-0000-0F00-0000A9000000}"/>
            </a:ext>
          </a:extLst>
        </xdr:cNvPr>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53975</xdr:rowOff>
    </xdr:from>
    <xdr:ext cx="403225" cy="255270"/>
    <xdr:sp macro="" textlink="">
      <xdr:nvSpPr>
        <xdr:cNvPr id="170" name="テキスト ボックス 169">
          <a:extLst>
            <a:ext uri="{FF2B5EF4-FFF2-40B4-BE49-F238E27FC236}">
              <a16:creationId xmlns:a16="http://schemas.microsoft.com/office/drawing/2014/main" id="{00000000-0008-0000-0F00-0000AA000000}"/>
            </a:ext>
          </a:extLst>
        </xdr:cNvPr>
        <xdr:cNvSpPr txBox="1"/>
      </xdr:nvSpPr>
      <xdr:spPr>
        <a:xfrm>
          <a:off x="358775" y="9655175"/>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55</xdr:row>
      <xdr:rowOff>40640</xdr:rowOff>
    </xdr:from>
    <xdr:to>
      <xdr:col>28</xdr:col>
      <xdr:colOff>114300</xdr:colOff>
      <xdr:row>55</xdr:row>
      <xdr:rowOff>40640</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54</xdr:row>
      <xdr:rowOff>69850</xdr:rowOff>
    </xdr:from>
    <xdr:ext cx="335280" cy="259080"/>
    <xdr:sp macro="" textlink="">
      <xdr:nvSpPr>
        <xdr:cNvPr id="172" name="テキスト ボックス 171">
          <a:extLst>
            <a:ext uri="{FF2B5EF4-FFF2-40B4-BE49-F238E27FC236}">
              <a16:creationId xmlns:a16="http://schemas.microsoft.com/office/drawing/2014/main" id="{00000000-0008-0000-0F00-0000AC000000}"/>
            </a:ext>
          </a:extLst>
        </xdr:cNvPr>
        <xdr:cNvSpPr txBox="1"/>
      </xdr:nvSpPr>
      <xdr:spPr>
        <a:xfrm>
          <a:off x="422910" y="9328150"/>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00000000-0008-0000-0F00-0000AE000000}"/>
            </a:ext>
          </a:extLst>
        </xdr:cNvPr>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63500</xdr:rowOff>
    </xdr:from>
    <xdr:to>
      <xdr:col>24</xdr:col>
      <xdr:colOff>62865</xdr:colOff>
      <xdr:row>64</xdr:row>
      <xdr:rowOff>0</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flipV="1">
          <a:off x="4634865" y="9664700"/>
          <a:ext cx="0" cy="1308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3810</xdr:rowOff>
    </xdr:from>
    <xdr:ext cx="405130" cy="259080"/>
    <xdr:sp macro="" textlink="">
      <xdr:nvSpPr>
        <xdr:cNvPr id="176" name="【橋りょう・トンネル】&#10;有形固定資産減価償却率最小値テキスト">
          <a:extLst>
            <a:ext uri="{FF2B5EF4-FFF2-40B4-BE49-F238E27FC236}">
              <a16:creationId xmlns:a16="http://schemas.microsoft.com/office/drawing/2014/main" id="{00000000-0008-0000-0F00-0000B0000000}"/>
            </a:ext>
          </a:extLst>
        </xdr:cNvPr>
        <xdr:cNvSpPr txBox="1"/>
      </xdr:nvSpPr>
      <xdr:spPr>
        <a:xfrm>
          <a:off x="4673600" y="109766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92.0</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7" name="直線コネクタ 176">
          <a:extLst>
            <a:ext uri="{FF2B5EF4-FFF2-40B4-BE49-F238E27FC236}">
              <a16:creationId xmlns:a16="http://schemas.microsoft.com/office/drawing/2014/main" id="{00000000-0008-0000-0F00-0000B1000000}"/>
            </a:ext>
          </a:extLst>
        </xdr:cNvPr>
        <xdr:cNvCxnSpPr/>
      </xdr:nvCxnSpPr>
      <xdr:spPr>
        <a:xfrm>
          <a:off x="4546600" y="1097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10160</xdr:rowOff>
    </xdr:from>
    <xdr:ext cx="405130" cy="259080"/>
    <xdr:sp macro="" textlink="">
      <xdr:nvSpPr>
        <xdr:cNvPr id="178" name="【橋りょう・トンネル】&#10;有形固定資産減価償却率最大値テキスト">
          <a:extLst>
            <a:ext uri="{FF2B5EF4-FFF2-40B4-BE49-F238E27FC236}">
              <a16:creationId xmlns:a16="http://schemas.microsoft.com/office/drawing/2014/main" id="{00000000-0008-0000-0F00-0000B2000000}"/>
            </a:ext>
          </a:extLst>
        </xdr:cNvPr>
        <xdr:cNvSpPr txBox="1"/>
      </xdr:nvSpPr>
      <xdr:spPr>
        <a:xfrm>
          <a:off x="4673600" y="94399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11.9</a:t>
          </a:r>
          <a:endParaRPr kumimoji="1" lang="ja-JP" altLang="en-US" sz="1000" b="1">
            <a:latin typeface="ＭＳ Ｐゴシック"/>
            <a:ea typeface="ＭＳ Ｐゴシック"/>
          </a:endParaRPr>
        </a:p>
      </xdr:txBody>
    </xdr:sp>
    <xdr:clientData/>
  </xdr:oneCellAnchor>
  <xdr:twoCellAnchor>
    <xdr:from>
      <xdr:col>23</xdr:col>
      <xdr:colOff>165100</xdr:colOff>
      <xdr:row>56</xdr:row>
      <xdr:rowOff>63500</xdr:rowOff>
    </xdr:from>
    <xdr:to>
      <xdr:col>24</xdr:col>
      <xdr:colOff>152400</xdr:colOff>
      <xdr:row>56</xdr:row>
      <xdr:rowOff>63500</xdr:rowOff>
    </xdr:to>
    <xdr:cxnSp macro="">
      <xdr:nvCxnSpPr>
        <xdr:cNvPr id="179" name="直線コネクタ 178">
          <a:extLst>
            <a:ext uri="{FF2B5EF4-FFF2-40B4-BE49-F238E27FC236}">
              <a16:creationId xmlns:a16="http://schemas.microsoft.com/office/drawing/2014/main" id="{00000000-0008-0000-0F00-0000B3000000}"/>
            </a:ext>
          </a:extLst>
        </xdr:cNvPr>
        <xdr:cNvCxnSpPr/>
      </xdr:nvCxnSpPr>
      <xdr:spPr>
        <a:xfrm>
          <a:off x="4546600" y="9664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29210</xdr:rowOff>
    </xdr:from>
    <xdr:ext cx="405130" cy="255270"/>
    <xdr:sp macro="" textlink="">
      <xdr:nvSpPr>
        <xdr:cNvPr id="180" name="【橋りょう・トンネル】&#10;有形固定資産減価償却率平均値テキスト">
          <a:extLst>
            <a:ext uri="{FF2B5EF4-FFF2-40B4-BE49-F238E27FC236}">
              <a16:creationId xmlns:a16="http://schemas.microsoft.com/office/drawing/2014/main" id="{00000000-0008-0000-0F00-0000B4000000}"/>
            </a:ext>
          </a:extLst>
        </xdr:cNvPr>
        <xdr:cNvSpPr txBox="1"/>
      </xdr:nvSpPr>
      <xdr:spPr>
        <a:xfrm>
          <a:off x="4673600" y="10487660"/>
          <a:ext cx="40513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61</xdr:row>
      <xdr:rowOff>50165</xdr:rowOff>
    </xdr:from>
    <xdr:to>
      <xdr:col>24</xdr:col>
      <xdr:colOff>114300</xdr:colOff>
      <xdr:row>61</xdr:row>
      <xdr:rowOff>151765</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4584700" y="1050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34290</xdr:rowOff>
    </xdr:from>
    <xdr:to>
      <xdr:col>20</xdr:col>
      <xdr:colOff>38100</xdr:colOff>
      <xdr:row>61</xdr:row>
      <xdr:rowOff>135890</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3746500" y="1049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20955</xdr:rowOff>
    </xdr:from>
    <xdr:to>
      <xdr:col>15</xdr:col>
      <xdr:colOff>101600</xdr:colOff>
      <xdr:row>61</xdr:row>
      <xdr:rowOff>122555</xdr:rowOff>
    </xdr:to>
    <xdr:sp macro="" textlink="">
      <xdr:nvSpPr>
        <xdr:cNvPr id="183" name="フローチャート: 判断 182">
          <a:extLst>
            <a:ext uri="{FF2B5EF4-FFF2-40B4-BE49-F238E27FC236}">
              <a16:creationId xmlns:a16="http://schemas.microsoft.com/office/drawing/2014/main" id="{00000000-0008-0000-0F00-0000B7000000}"/>
            </a:ext>
          </a:extLst>
        </xdr:cNvPr>
        <xdr:cNvSpPr/>
      </xdr:nvSpPr>
      <xdr:spPr>
        <a:xfrm>
          <a:off x="2857500" y="1047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15875</xdr:rowOff>
    </xdr:from>
    <xdr:to>
      <xdr:col>10</xdr:col>
      <xdr:colOff>165100</xdr:colOff>
      <xdr:row>61</xdr:row>
      <xdr:rowOff>117475</xdr:rowOff>
    </xdr:to>
    <xdr:sp macro="" textlink="">
      <xdr:nvSpPr>
        <xdr:cNvPr id="184" name="フローチャート: 判断 183">
          <a:extLst>
            <a:ext uri="{FF2B5EF4-FFF2-40B4-BE49-F238E27FC236}">
              <a16:creationId xmlns:a16="http://schemas.microsoft.com/office/drawing/2014/main" id="{00000000-0008-0000-0F00-0000B8000000}"/>
            </a:ext>
          </a:extLst>
        </xdr:cNvPr>
        <xdr:cNvSpPr/>
      </xdr:nvSpPr>
      <xdr:spPr>
        <a:xfrm>
          <a:off x="1968500" y="1047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5" name="フローチャート: 判断 184">
          <a:extLst>
            <a:ext uri="{FF2B5EF4-FFF2-40B4-BE49-F238E27FC236}">
              <a16:creationId xmlns:a16="http://schemas.microsoft.com/office/drawing/2014/main" id="{00000000-0008-0000-0F00-0000B9000000}"/>
            </a:ext>
          </a:extLst>
        </xdr:cNvPr>
        <xdr:cNvSpPr/>
      </xdr:nvSpPr>
      <xdr:spPr>
        <a:xfrm>
          <a:off x="1079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5270"/>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44450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5270"/>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3606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5270"/>
    <xdr:sp macro="" textlink="">
      <xdr:nvSpPr>
        <xdr:cNvPr id="188" name="テキスト ボックス 187">
          <a:extLst>
            <a:ext uri="{FF2B5EF4-FFF2-40B4-BE49-F238E27FC236}">
              <a16:creationId xmlns:a16="http://schemas.microsoft.com/office/drawing/2014/main" id="{00000000-0008-0000-0F00-0000BC000000}"/>
            </a:ext>
          </a:extLst>
        </xdr:cNvPr>
        <xdr:cNvSpPr txBox="1"/>
      </xdr:nvSpPr>
      <xdr:spPr>
        <a:xfrm>
          <a:off x="2717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5270"/>
    <xdr:sp macro="" textlink="">
      <xdr:nvSpPr>
        <xdr:cNvPr id="189" name="テキスト ボックス 188">
          <a:extLst>
            <a:ext uri="{FF2B5EF4-FFF2-40B4-BE49-F238E27FC236}">
              <a16:creationId xmlns:a16="http://schemas.microsoft.com/office/drawing/2014/main" id="{00000000-0008-0000-0F00-0000BD000000}"/>
            </a:ext>
          </a:extLst>
        </xdr:cNvPr>
        <xdr:cNvSpPr txBox="1"/>
      </xdr:nvSpPr>
      <xdr:spPr>
        <a:xfrm>
          <a:off x="1828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5270"/>
    <xdr:sp macro="" textlink="">
      <xdr:nvSpPr>
        <xdr:cNvPr id="190" name="テキスト ボックス 189">
          <a:extLst>
            <a:ext uri="{FF2B5EF4-FFF2-40B4-BE49-F238E27FC236}">
              <a16:creationId xmlns:a16="http://schemas.microsoft.com/office/drawing/2014/main" id="{00000000-0008-0000-0F00-0000BE000000}"/>
            </a:ext>
          </a:extLst>
        </xdr:cNvPr>
        <xdr:cNvSpPr txBox="1"/>
      </xdr:nvSpPr>
      <xdr:spPr>
        <a:xfrm>
          <a:off x="939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60</xdr:row>
      <xdr:rowOff>88265</xdr:rowOff>
    </xdr:from>
    <xdr:to>
      <xdr:col>24</xdr:col>
      <xdr:colOff>114300</xdr:colOff>
      <xdr:row>61</xdr:row>
      <xdr:rowOff>18415</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4584700" y="1037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111125</xdr:rowOff>
    </xdr:from>
    <xdr:ext cx="405130" cy="255270"/>
    <xdr:sp macro="" textlink="">
      <xdr:nvSpPr>
        <xdr:cNvPr id="192" name="【橋りょう・トンネル】&#10;有形固定資産減価償却率該当値テキスト">
          <a:extLst>
            <a:ext uri="{FF2B5EF4-FFF2-40B4-BE49-F238E27FC236}">
              <a16:creationId xmlns:a16="http://schemas.microsoft.com/office/drawing/2014/main" id="{00000000-0008-0000-0F00-0000C0000000}"/>
            </a:ext>
          </a:extLst>
        </xdr:cNvPr>
        <xdr:cNvSpPr txBox="1"/>
      </xdr:nvSpPr>
      <xdr:spPr>
        <a:xfrm>
          <a:off x="4673600" y="1022667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60</xdr:row>
      <xdr:rowOff>60325</xdr:rowOff>
    </xdr:from>
    <xdr:to>
      <xdr:col>20</xdr:col>
      <xdr:colOff>38100</xdr:colOff>
      <xdr:row>60</xdr:row>
      <xdr:rowOff>161925</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3746500" y="1034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111125</xdr:rowOff>
    </xdr:from>
    <xdr:to>
      <xdr:col>24</xdr:col>
      <xdr:colOff>63500</xdr:colOff>
      <xdr:row>60</xdr:row>
      <xdr:rowOff>139065</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3797300" y="10398125"/>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34290</xdr:rowOff>
    </xdr:from>
    <xdr:to>
      <xdr:col>15</xdr:col>
      <xdr:colOff>101600</xdr:colOff>
      <xdr:row>60</xdr:row>
      <xdr:rowOff>135890</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2857500" y="1032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85090</xdr:rowOff>
    </xdr:from>
    <xdr:to>
      <xdr:col>19</xdr:col>
      <xdr:colOff>177800</xdr:colOff>
      <xdr:row>60</xdr:row>
      <xdr:rowOff>111125</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2908300" y="1037209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6350</xdr:rowOff>
    </xdr:from>
    <xdr:to>
      <xdr:col>10</xdr:col>
      <xdr:colOff>165100</xdr:colOff>
      <xdr:row>60</xdr:row>
      <xdr:rowOff>107950</xdr:rowOff>
    </xdr:to>
    <xdr:sp macro="" textlink="">
      <xdr:nvSpPr>
        <xdr:cNvPr id="197" name="楕円 196">
          <a:extLst>
            <a:ext uri="{FF2B5EF4-FFF2-40B4-BE49-F238E27FC236}">
              <a16:creationId xmlns:a16="http://schemas.microsoft.com/office/drawing/2014/main" id="{00000000-0008-0000-0F00-0000C5000000}"/>
            </a:ext>
          </a:extLst>
        </xdr:cNvPr>
        <xdr:cNvSpPr/>
      </xdr:nvSpPr>
      <xdr:spPr>
        <a:xfrm>
          <a:off x="19685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57150</xdr:rowOff>
    </xdr:from>
    <xdr:to>
      <xdr:col>15</xdr:col>
      <xdr:colOff>50800</xdr:colOff>
      <xdr:row>60</xdr:row>
      <xdr:rowOff>85090</xdr:rowOff>
    </xdr:to>
    <xdr:cxnSp macro="">
      <xdr:nvCxnSpPr>
        <xdr:cNvPr id="198" name="直線コネクタ 197">
          <a:extLst>
            <a:ext uri="{FF2B5EF4-FFF2-40B4-BE49-F238E27FC236}">
              <a16:creationId xmlns:a16="http://schemas.microsoft.com/office/drawing/2014/main" id="{00000000-0008-0000-0F00-0000C6000000}"/>
            </a:ext>
          </a:extLst>
        </xdr:cNvPr>
        <xdr:cNvCxnSpPr/>
      </xdr:nvCxnSpPr>
      <xdr:spPr>
        <a:xfrm>
          <a:off x="2019300" y="1034415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151765</xdr:rowOff>
    </xdr:from>
    <xdr:to>
      <xdr:col>6</xdr:col>
      <xdr:colOff>38100</xdr:colOff>
      <xdr:row>60</xdr:row>
      <xdr:rowOff>81915</xdr:rowOff>
    </xdr:to>
    <xdr:sp macro="" textlink="">
      <xdr:nvSpPr>
        <xdr:cNvPr id="199" name="楕円 198">
          <a:extLst>
            <a:ext uri="{FF2B5EF4-FFF2-40B4-BE49-F238E27FC236}">
              <a16:creationId xmlns:a16="http://schemas.microsoft.com/office/drawing/2014/main" id="{00000000-0008-0000-0F00-0000C7000000}"/>
            </a:ext>
          </a:extLst>
        </xdr:cNvPr>
        <xdr:cNvSpPr/>
      </xdr:nvSpPr>
      <xdr:spPr>
        <a:xfrm>
          <a:off x="1079500" y="1026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31115</xdr:rowOff>
    </xdr:from>
    <xdr:to>
      <xdr:col>10</xdr:col>
      <xdr:colOff>114300</xdr:colOff>
      <xdr:row>60</xdr:row>
      <xdr:rowOff>57150</xdr:rowOff>
    </xdr:to>
    <xdr:cxnSp macro="">
      <xdr:nvCxnSpPr>
        <xdr:cNvPr id="200" name="直線コネクタ 199">
          <a:extLst>
            <a:ext uri="{FF2B5EF4-FFF2-40B4-BE49-F238E27FC236}">
              <a16:creationId xmlns:a16="http://schemas.microsoft.com/office/drawing/2014/main" id="{00000000-0008-0000-0F00-0000C8000000}"/>
            </a:ext>
          </a:extLst>
        </xdr:cNvPr>
        <xdr:cNvCxnSpPr/>
      </xdr:nvCxnSpPr>
      <xdr:spPr>
        <a:xfrm>
          <a:off x="1130300" y="1031811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61</xdr:row>
      <xdr:rowOff>127000</xdr:rowOff>
    </xdr:from>
    <xdr:ext cx="405130" cy="259080"/>
    <xdr:sp macro="" textlink="">
      <xdr:nvSpPr>
        <xdr:cNvPr id="201" name="n_1aveValue【橋りょう・トンネル】&#10;有形固定資産減価償却率">
          <a:extLst>
            <a:ext uri="{FF2B5EF4-FFF2-40B4-BE49-F238E27FC236}">
              <a16:creationId xmlns:a16="http://schemas.microsoft.com/office/drawing/2014/main" id="{00000000-0008-0000-0F00-0000C9000000}"/>
            </a:ext>
          </a:extLst>
        </xdr:cNvPr>
        <xdr:cNvSpPr txBox="1"/>
      </xdr:nvSpPr>
      <xdr:spPr>
        <a:xfrm>
          <a:off x="3582035" y="105854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61</xdr:row>
      <xdr:rowOff>113665</xdr:rowOff>
    </xdr:from>
    <xdr:ext cx="401320" cy="258445"/>
    <xdr:sp macro="" textlink="">
      <xdr:nvSpPr>
        <xdr:cNvPr id="202" name="n_2aveValue【橋りょう・トンネル】&#10;有形固定資産減価償却率">
          <a:extLst>
            <a:ext uri="{FF2B5EF4-FFF2-40B4-BE49-F238E27FC236}">
              <a16:creationId xmlns:a16="http://schemas.microsoft.com/office/drawing/2014/main" id="{00000000-0008-0000-0F00-0000CA000000}"/>
            </a:ext>
          </a:extLst>
        </xdr:cNvPr>
        <xdr:cNvSpPr txBox="1"/>
      </xdr:nvSpPr>
      <xdr:spPr>
        <a:xfrm>
          <a:off x="2705735" y="10572115"/>
          <a:ext cx="401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61</xdr:row>
      <xdr:rowOff>109220</xdr:rowOff>
    </xdr:from>
    <xdr:ext cx="401320" cy="255270"/>
    <xdr:sp macro="" textlink="">
      <xdr:nvSpPr>
        <xdr:cNvPr id="203" name="n_3aveValue【橋りょう・トンネル】&#10;有形固定資産減価償却率">
          <a:extLst>
            <a:ext uri="{FF2B5EF4-FFF2-40B4-BE49-F238E27FC236}">
              <a16:creationId xmlns:a16="http://schemas.microsoft.com/office/drawing/2014/main" id="{00000000-0008-0000-0F00-0000CB000000}"/>
            </a:ext>
          </a:extLst>
        </xdr:cNvPr>
        <xdr:cNvSpPr txBox="1"/>
      </xdr:nvSpPr>
      <xdr:spPr>
        <a:xfrm>
          <a:off x="1816735" y="1056767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61</xdr:row>
      <xdr:rowOff>41910</xdr:rowOff>
    </xdr:from>
    <xdr:ext cx="401320" cy="255270"/>
    <xdr:sp macro="" textlink="">
      <xdr:nvSpPr>
        <xdr:cNvPr id="204" name="n_4aveValue【橋りょう・トンネル】&#10;有形固定資産減価償却率">
          <a:extLst>
            <a:ext uri="{FF2B5EF4-FFF2-40B4-BE49-F238E27FC236}">
              <a16:creationId xmlns:a16="http://schemas.microsoft.com/office/drawing/2014/main" id="{00000000-0008-0000-0F00-0000CC000000}"/>
            </a:ext>
          </a:extLst>
        </xdr:cNvPr>
        <xdr:cNvSpPr txBox="1"/>
      </xdr:nvSpPr>
      <xdr:spPr>
        <a:xfrm>
          <a:off x="927735" y="1050036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59</xdr:row>
      <xdr:rowOff>6985</xdr:rowOff>
    </xdr:from>
    <xdr:ext cx="405130" cy="255270"/>
    <xdr:sp macro="" textlink="">
      <xdr:nvSpPr>
        <xdr:cNvPr id="205" name="n_1mainValue【橋りょう・トンネル】&#10;有形固定資産減価償却率">
          <a:extLst>
            <a:ext uri="{FF2B5EF4-FFF2-40B4-BE49-F238E27FC236}">
              <a16:creationId xmlns:a16="http://schemas.microsoft.com/office/drawing/2014/main" id="{00000000-0008-0000-0F00-0000CD000000}"/>
            </a:ext>
          </a:extLst>
        </xdr:cNvPr>
        <xdr:cNvSpPr txBox="1"/>
      </xdr:nvSpPr>
      <xdr:spPr>
        <a:xfrm>
          <a:off x="3582035" y="1012253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56.8</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58</xdr:row>
      <xdr:rowOff>152400</xdr:rowOff>
    </xdr:from>
    <xdr:ext cx="401320" cy="259080"/>
    <xdr:sp macro="" textlink="">
      <xdr:nvSpPr>
        <xdr:cNvPr id="206" name="n_2mainValue【橋りょう・トンネル】&#10;有形固定資産減価償却率">
          <a:extLst>
            <a:ext uri="{FF2B5EF4-FFF2-40B4-BE49-F238E27FC236}">
              <a16:creationId xmlns:a16="http://schemas.microsoft.com/office/drawing/2014/main" id="{00000000-0008-0000-0F00-0000CE000000}"/>
            </a:ext>
          </a:extLst>
        </xdr:cNvPr>
        <xdr:cNvSpPr txBox="1"/>
      </xdr:nvSpPr>
      <xdr:spPr>
        <a:xfrm>
          <a:off x="2705735" y="1009650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55.2</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58</xdr:row>
      <xdr:rowOff>124460</xdr:rowOff>
    </xdr:from>
    <xdr:ext cx="401320" cy="259080"/>
    <xdr:sp macro="" textlink="">
      <xdr:nvSpPr>
        <xdr:cNvPr id="207" name="n_3mainValue【橋りょう・トンネル】&#10;有形固定資産減価償却率">
          <a:extLst>
            <a:ext uri="{FF2B5EF4-FFF2-40B4-BE49-F238E27FC236}">
              <a16:creationId xmlns:a16="http://schemas.microsoft.com/office/drawing/2014/main" id="{00000000-0008-0000-0F00-0000CF000000}"/>
            </a:ext>
          </a:extLst>
        </xdr:cNvPr>
        <xdr:cNvSpPr txBox="1"/>
      </xdr:nvSpPr>
      <xdr:spPr>
        <a:xfrm>
          <a:off x="1816735" y="1006856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53.5</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58</xdr:row>
      <xdr:rowOff>98425</xdr:rowOff>
    </xdr:from>
    <xdr:ext cx="401320" cy="255270"/>
    <xdr:sp macro="" textlink="">
      <xdr:nvSpPr>
        <xdr:cNvPr id="208" name="n_4mainValue【橋りょう・トンネル】&#10;有形固定資産減価償却率">
          <a:extLst>
            <a:ext uri="{FF2B5EF4-FFF2-40B4-BE49-F238E27FC236}">
              <a16:creationId xmlns:a16="http://schemas.microsoft.com/office/drawing/2014/main" id="{00000000-0008-0000-0F00-0000D0000000}"/>
            </a:ext>
          </a:extLst>
        </xdr:cNvPr>
        <xdr:cNvSpPr txBox="1"/>
      </xdr:nvSpPr>
      <xdr:spPr>
        <a:xfrm>
          <a:off x="927735" y="1004252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00000000-0008-0000-0F00-0000D6000000}"/>
            </a:ext>
          </a:extLst>
        </xdr:cNvPr>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00000000-0008-0000-0F00-0000D7000000}"/>
            </a:ext>
          </a:extLst>
        </xdr:cNvPr>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215,495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00000000-0008-0000-0F00-0000D8000000}"/>
            </a:ext>
          </a:extLst>
        </xdr:cNvPr>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6075" cy="225425"/>
    <xdr:sp macro="" textlink="">
      <xdr:nvSpPr>
        <xdr:cNvPr id="217" name="テキスト ボックス 216">
          <a:extLst>
            <a:ext uri="{FF2B5EF4-FFF2-40B4-BE49-F238E27FC236}">
              <a16:creationId xmlns:a16="http://schemas.microsoft.com/office/drawing/2014/main" id="{00000000-0008-0000-0F00-0000D9000000}"/>
            </a:ext>
          </a:extLst>
        </xdr:cNvPr>
        <xdr:cNvSpPr txBox="1"/>
      </xdr:nvSpPr>
      <xdr:spPr>
        <a:xfrm>
          <a:off x="6565900" y="895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00000000-0008-0000-0F00-0000DA000000}"/>
            </a:ext>
          </a:extLst>
        </xdr:cNvPr>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130810</xdr:rowOff>
    </xdr:from>
    <xdr:to>
      <xdr:col>59</xdr:col>
      <xdr:colOff>50800</xdr:colOff>
      <xdr:row>64</xdr:row>
      <xdr:rowOff>130810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160020</xdr:rowOff>
    </xdr:from>
    <xdr:ext cx="245110" cy="259080"/>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355080" y="10961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146685</xdr:rowOff>
    </xdr:from>
    <xdr:to>
      <xdr:col>59</xdr:col>
      <xdr:colOff>50800</xdr:colOff>
      <xdr:row>62</xdr:row>
      <xdr:rowOff>146685</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62</xdr:row>
      <xdr:rowOff>4445</xdr:rowOff>
    </xdr:from>
    <xdr:ext cx="591820" cy="259080"/>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008370" y="1063434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163195</xdr:rowOff>
    </xdr:from>
    <xdr:to>
      <xdr:col>59</xdr:col>
      <xdr:colOff>50800</xdr:colOff>
      <xdr:row>60</xdr:row>
      <xdr:rowOff>163195</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60</xdr:row>
      <xdr:rowOff>20955</xdr:rowOff>
    </xdr:from>
    <xdr:ext cx="591820" cy="255270"/>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008370" y="10307955"/>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59</xdr:row>
      <xdr:rowOff>8255</xdr:rowOff>
    </xdr:from>
    <xdr:to>
      <xdr:col>59</xdr:col>
      <xdr:colOff>50800</xdr:colOff>
      <xdr:row>59</xdr:row>
      <xdr:rowOff>8255</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58</xdr:row>
      <xdr:rowOff>37465</xdr:rowOff>
    </xdr:from>
    <xdr:ext cx="591820" cy="259080"/>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008370" y="998156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24765</xdr:rowOff>
    </xdr:from>
    <xdr:to>
      <xdr:col>59</xdr:col>
      <xdr:colOff>50800</xdr:colOff>
      <xdr:row>57</xdr:row>
      <xdr:rowOff>24765</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6604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53975</xdr:rowOff>
    </xdr:from>
    <xdr:ext cx="591820" cy="255270"/>
    <xdr:sp macro="" textlink="">
      <xdr:nvSpPr>
        <xdr:cNvPr id="228" name="テキスト ボックス 227">
          <a:extLst>
            <a:ext uri="{FF2B5EF4-FFF2-40B4-BE49-F238E27FC236}">
              <a16:creationId xmlns:a16="http://schemas.microsoft.com/office/drawing/2014/main" id="{00000000-0008-0000-0F00-0000E4000000}"/>
            </a:ext>
          </a:extLst>
        </xdr:cNvPr>
        <xdr:cNvSpPr txBox="1"/>
      </xdr:nvSpPr>
      <xdr:spPr>
        <a:xfrm>
          <a:off x="6008370" y="9655175"/>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40640</xdr:rowOff>
    </xdr:from>
    <xdr:to>
      <xdr:col>59</xdr:col>
      <xdr:colOff>50800</xdr:colOff>
      <xdr:row>55</xdr:row>
      <xdr:rowOff>40640</xdr:rowOff>
    </xdr:to>
    <xdr:cxnSp macro="">
      <xdr:nvCxnSpPr>
        <xdr:cNvPr id="229" name="直線コネクタ 228">
          <a:extLst>
            <a:ext uri="{FF2B5EF4-FFF2-40B4-BE49-F238E27FC236}">
              <a16:creationId xmlns:a16="http://schemas.microsoft.com/office/drawing/2014/main" id="{00000000-0008-0000-0F00-0000E5000000}"/>
            </a:ext>
          </a:extLst>
        </xdr:cNvPr>
        <xdr:cNvCxnSpPr/>
      </xdr:nvCxnSpPr>
      <xdr:spPr>
        <a:xfrm>
          <a:off x="6604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54</xdr:row>
      <xdr:rowOff>69850</xdr:rowOff>
    </xdr:from>
    <xdr:ext cx="681990" cy="259080"/>
    <xdr:sp macro="" textlink="">
      <xdr:nvSpPr>
        <xdr:cNvPr id="230" name="テキスト ボックス 229">
          <a:extLst>
            <a:ext uri="{FF2B5EF4-FFF2-40B4-BE49-F238E27FC236}">
              <a16:creationId xmlns:a16="http://schemas.microsoft.com/office/drawing/2014/main" id="{00000000-0008-0000-0F00-0000E6000000}"/>
            </a:ext>
          </a:extLst>
        </xdr:cNvPr>
        <xdr:cNvSpPr txBox="1"/>
      </xdr:nvSpPr>
      <xdr:spPr>
        <a:xfrm>
          <a:off x="5918200" y="9328150"/>
          <a:ext cx="6819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a:extLst>
            <a:ext uri="{FF2B5EF4-FFF2-40B4-BE49-F238E27FC236}">
              <a16:creationId xmlns:a16="http://schemas.microsoft.com/office/drawing/2014/main" id="{00000000-0008-0000-0F00-0000E7000000}"/>
            </a:ext>
          </a:extLst>
        </xdr:cNvPr>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86360</xdr:rowOff>
    </xdr:from>
    <xdr:ext cx="681990" cy="255270"/>
    <xdr:sp macro="" textlink="">
      <xdr:nvSpPr>
        <xdr:cNvPr id="232" name="テキスト ボックス 231">
          <a:extLst>
            <a:ext uri="{FF2B5EF4-FFF2-40B4-BE49-F238E27FC236}">
              <a16:creationId xmlns:a16="http://schemas.microsoft.com/office/drawing/2014/main" id="{00000000-0008-0000-0F00-0000E8000000}"/>
            </a:ext>
          </a:extLst>
        </xdr:cNvPr>
        <xdr:cNvSpPr txBox="1"/>
      </xdr:nvSpPr>
      <xdr:spPr>
        <a:xfrm>
          <a:off x="5918200" y="90017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橋りょう・トンネル】&#10;一人当たり有形固定資産（償却資産）額グラフ枠">
          <a:extLst>
            <a:ext uri="{FF2B5EF4-FFF2-40B4-BE49-F238E27FC236}">
              <a16:creationId xmlns:a16="http://schemas.microsoft.com/office/drawing/2014/main" id="{00000000-0008-0000-0F00-0000E9000000}"/>
            </a:ext>
          </a:extLst>
        </xdr:cNvPr>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62230</xdr:rowOff>
    </xdr:from>
    <xdr:to>
      <xdr:col>54</xdr:col>
      <xdr:colOff>189865</xdr:colOff>
      <xdr:row>64</xdr:row>
      <xdr:rowOff>130175</xdr:rowOff>
    </xdr:to>
    <xdr:cxnSp macro="">
      <xdr:nvCxnSpPr>
        <xdr:cNvPr id="234" name="直線コネクタ 233">
          <a:extLst>
            <a:ext uri="{FF2B5EF4-FFF2-40B4-BE49-F238E27FC236}">
              <a16:creationId xmlns:a16="http://schemas.microsoft.com/office/drawing/2014/main" id="{00000000-0008-0000-0F00-0000EA000000}"/>
            </a:ext>
          </a:extLst>
        </xdr:cNvPr>
        <xdr:cNvCxnSpPr/>
      </xdr:nvCxnSpPr>
      <xdr:spPr>
        <a:xfrm flipV="1">
          <a:off x="10476865" y="9491980"/>
          <a:ext cx="0" cy="1610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133985</xdr:rowOff>
    </xdr:from>
    <xdr:ext cx="378460" cy="255270"/>
    <xdr:sp macro="" textlink="">
      <xdr:nvSpPr>
        <xdr:cNvPr id="235" name="【橋りょう・トンネル】&#10;一人当たり有形固定資産（償却資産）額最小値テキスト">
          <a:extLst>
            <a:ext uri="{FF2B5EF4-FFF2-40B4-BE49-F238E27FC236}">
              <a16:creationId xmlns:a16="http://schemas.microsoft.com/office/drawing/2014/main" id="{00000000-0008-0000-0F00-0000EB000000}"/>
            </a:ext>
          </a:extLst>
        </xdr:cNvPr>
        <xdr:cNvSpPr txBox="1"/>
      </xdr:nvSpPr>
      <xdr:spPr>
        <a:xfrm>
          <a:off x="10515600" y="11106785"/>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460</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130175</xdr:rowOff>
    </xdr:from>
    <xdr:to>
      <xdr:col>55</xdr:col>
      <xdr:colOff>88900</xdr:colOff>
      <xdr:row>64</xdr:row>
      <xdr:rowOff>130175</xdr:rowOff>
    </xdr:to>
    <xdr:cxnSp macro="">
      <xdr:nvCxnSpPr>
        <xdr:cNvPr id="236" name="直線コネクタ 235">
          <a:extLst>
            <a:ext uri="{FF2B5EF4-FFF2-40B4-BE49-F238E27FC236}">
              <a16:creationId xmlns:a16="http://schemas.microsoft.com/office/drawing/2014/main" id="{00000000-0008-0000-0F00-0000EC000000}"/>
            </a:ext>
          </a:extLst>
        </xdr:cNvPr>
        <xdr:cNvCxnSpPr/>
      </xdr:nvCxnSpPr>
      <xdr:spPr>
        <a:xfrm>
          <a:off x="10388600" y="11102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8890</xdr:rowOff>
    </xdr:from>
    <xdr:ext cx="598805" cy="255270"/>
    <xdr:sp macro="" textlink="">
      <xdr:nvSpPr>
        <xdr:cNvPr id="237" name="【橋りょう・トンネル】&#10;一人当たり有形固定資産（償却資産）額最大値テキスト">
          <a:extLst>
            <a:ext uri="{FF2B5EF4-FFF2-40B4-BE49-F238E27FC236}">
              <a16:creationId xmlns:a16="http://schemas.microsoft.com/office/drawing/2014/main" id="{00000000-0008-0000-0F00-0000ED000000}"/>
            </a:ext>
          </a:extLst>
        </xdr:cNvPr>
        <xdr:cNvSpPr txBox="1"/>
      </xdr:nvSpPr>
      <xdr:spPr>
        <a:xfrm>
          <a:off x="10515600" y="926719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986,937</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62230</xdr:rowOff>
    </xdr:from>
    <xdr:to>
      <xdr:col>55</xdr:col>
      <xdr:colOff>88900</xdr:colOff>
      <xdr:row>55</xdr:row>
      <xdr:rowOff>62230</xdr:rowOff>
    </xdr:to>
    <xdr:cxnSp macro="">
      <xdr:nvCxnSpPr>
        <xdr:cNvPr id="238" name="直線コネクタ 237">
          <a:extLst>
            <a:ext uri="{FF2B5EF4-FFF2-40B4-BE49-F238E27FC236}">
              <a16:creationId xmlns:a16="http://schemas.microsoft.com/office/drawing/2014/main" id="{00000000-0008-0000-0F00-0000EE000000}"/>
            </a:ext>
          </a:extLst>
        </xdr:cNvPr>
        <xdr:cNvCxnSpPr/>
      </xdr:nvCxnSpPr>
      <xdr:spPr>
        <a:xfrm>
          <a:off x="10388600" y="9491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122555</xdr:rowOff>
    </xdr:from>
    <xdr:ext cx="598805" cy="255270"/>
    <xdr:sp macro="" textlink="">
      <xdr:nvSpPr>
        <xdr:cNvPr id="239" name="【橋りょう・トンネル】&#10;一人当たり有形固定資産（償却資産）額平均値テキスト">
          <a:extLst>
            <a:ext uri="{FF2B5EF4-FFF2-40B4-BE49-F238E27FC236}">
              <a16:creationId xmlns:a16="http://schemas.microsoft.com/office/drawing/2014/main" id="{00000000-0008-0000-0F00-0000EF000000}"/>
            </a:ext>
          </a:extLst>
        </xdr:cNvPr>
        <xdr:cNvSpPr txBox="1"/>
      </xdr:nvSpPr>
      <xdr:spPr>
        <a:xfrm>
          <a:off x="10515600" y="10409555"/>
          <a:ext cx="59880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302,822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61</xdr:row>
      <xdr:rowOff>99695</xdr:rowOff>
    </xdr:from>
    <xdr:to>
      <xdr:col>55</xdr:col>
      <xdr:colOff>50800</xdr:colOff>
      <xdr:row>62</xdr:row>
      <xdr:rowOff>29845</xdr:rowOff>
    </xdr:to>
    <xdr:sp macro="" textlink="">
      <xdr:nvSpPr>
        <xdr:cNvPr id="240" name="フローチャート: 判断 239">
          <a:extLst>
            <a:ext uri="{FF2B5EF4-FFF2-40B4-BE49-F238E27FC236}">
              <a16:creationId xmlns:a16="http://schemas.microsoft.com/office/drawing/2014/main" id="{00000000-0008-0000-0F00-0000F0000000}"/>
            </a:ext>
          </a:extLst>
        </xdr:cNvPr>
        <xdr:cNvSpPr/>
      </xdr:nvSpPr>
      <xdr:spPr>
        <a:xfrm>
          <a:off x="10426700" y="1055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116205</xdr:rowOff>
    </xdr:from>
    <xdr:to>
      <xdr:col>50</xdr:col>
      <xdr:colOff>165100</xdr:colOff>
      <xdr:row>62</xdr:row>
      <xdr:rowOff>46355</xdr:rowOff>
    </xdr:to>
    <xdr:sp macro="" textlink="">
      <xdr:nvSpPr>
        <xdr:cNvPr id="241" name="フローチャート: 判断 240">
          <a:extLst>
            <a:ext uri="{FF2B5EF4-FFF2-40B4-BE49-F238E27FC236}">
              <a16:creationId xmlns:a16="http://schemas.microsoft.com/office/drawing/2014/main" id="{00000000-0008-0000-0F00-0000F1000000}"/>
            </a:ext>
          </a:extLst>
        </xdr:cNvPr>
        <xdr:cNvSpPr/>
      </xdr:nvSpPr>
      <xdr:spPr>
        <a:xfrm>
          <a:off x="9588500" y="1057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111125</xdr:rowOff>
    </xdr:from>
    <xdr:to>
      <xdr:col>46</xdr:col>
      <xdr:colOff>38100</xdr:colOff>
      <xdr:row>62</xdr:row>
      <xdr:rowOff>41275</xdr:rowOff>
    </xdr:to>
    <xdr:sp macro="" textlink="">
      <xdr:nvSpPr>
        <xdr:cNvPr id="242" name="フローチャート: 判断 241">
          <a:extLst>
            <a:ext uri="{FF2B5EF4-FFF2-40B4-BE49-F238E27FC236}">
              <a16:creationId xmlns:a16="http://schemas.microsoft.com/office/drawing/2014/main" id="{00000000-0008-0000-0F00-0000F2000000}"/>
            </a:ext>
          </a:extLst>
        </xdr:cNvPr>
        <xdr:cNvSpPr/>
      </xdr:nvSpPr>
      <xdr:spPr>
        <a:xfrm>
          <a:off x="8699500" y="10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166370</xdr:rowOff>
    </xdr:from>
    <xdr:to>
      <xdr:col>41</xdr:col>
      <xdr:colOff>101600</xdr:colOff>
      <xdr:row>62</xdr:row>
      <xdr:rowOff>95885</xdr:rowOff>
    </xdr:to>
    <xdr:sp macro="" textlink="">
      <xdr:nvSpPr>
        <xdr:cNvPr id="243" name="フローチャート: 判断 242">
          <a:extLst>
            <a:ext uri="{FF2B5EF4-FFF2-40B4-BE49-F238E27FC236}">
              <a16:creationId xmlns:a16="http://schemas.microsoft.com/office/drawing/2014/main" id="{00000000-0008-0000-0F00-0000F3000000}"/>
            </a:ext>
          </a:extLst>
        </xdr:cNvPr>
        <xdr:cNvSpPr/>
      </xdr:nvSpPr>
      <xdr:spPr>
        <a:xfrm>
          <a:off x="7810500" y="106248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29210</xdr:rowOff>
    </xdr:from>
    <xdr:to>
      <xdr:col>36</xdr:col>
      <xdr:colOff>165100</xdr:colOff>
      <xdr:row>62</xdr:row>
      <xdr:rowOff>130810</xdr:rowOff>
    </xdr:to>
    <xdr:sp macro="" textlink="">
      <xdr:nvSpPr>
        <xdr:cNvPr id="244" name="フローチャート: 判断 243">
          <a:extLst>
            <a:ext uri="{FF2B5EF4-FFF2-40B4-BE49-F238E27FC236}">
              <a16:creationId xmlns:a16="http://schemas.microsoft.com/office/drawing/2014/main" id="{00000000-0008-0000-0F00-0000F4000000}"/>
            </a:ext>
          </a:extLst>
        </xdr:cNvPr>
        <xdr:cNvSpPr/>
      </xdr:nvSpPr>
      <xdr:spPr>
        <a:xfrm>
          <a:off x="69215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5270"/>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102870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5270"/>
    <xdr:sp macro="" textlink="">
      <xdr:nvSpPr>
        <xdr:cNvPr id="246" name="テキスト ボックス 245">
          <a:extLst>
            <a:ext uri="{FF2B5EF4-FFF2-40B4-BE49-F238E27FC236}">
              <a16:creationId xmlns:a16="http://schemas.microsoft.com/office/drawing/2014/main" id="{00000000-0008-0000-0F00-0000F6000000}"/>
            </a:ext>
          </a:extLst>
        </xdr:cNvPr>
        <xdr:cNvSpPr txBox="1"/>
      </xdr:nvSpPr>
      <xdr:spPr>
        <a:xfrm>
          <a:off x="9448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5270"/>
    <xdr:sp macro="" textlink="">
      <xdr:nvSpPr>
        <xdr:cNvPr id="247" name="テキスト ボックス 246">
          <a:extLst>
            <a:ext uri="{FF2B5EF4-FFF2-40B4-BE49-F238E27FC236}">
              <a16:creationId xmlns:a16="http://schemas.microsoft.com/office/drawing/2014/main" id="{00000000-0008-0000-0F00-0000F7000000}"/>
            </a:ext>
          </a:extLst>
        </xdr:cNvPr>
        <xdr:cNvSpPr txBox="1"/>
      </xdr:nvSpPr>
      <xdr:spPr>
        <a:xfrm>
          <a:off x="8559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5270"/>
    <xdr:sp macro="" textlink="">
      <xdr:nvSpPr>
        <xdr:cNvPr id="248" name="テキスト ボックス 247">
          <a:extLst>
            <a:ext uri="{FF2B5EF4-FFF2-40B4-BE49-F238E27FC236}">
              <a16:creationId xmlns:a16="http://schemas.microsoft.com/office/drawing/2014/main" id="{00000000-0008-0000-0F00-0000F8000000}"/>
            </a:ext>
          </a:extLst>
        </xdr:cNvPr>
        <xdr:cNvSpPr txBox="1"/>
      </xdr:nvSpPr>
      <xdr:spPr>
        <a:xfrm>
          <a:off x="7670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5270"/>
    <xdr:sp macro="" textlink="">
      <xdr:nvSpPr>
        <xdr:cNvPr id="249" name="テキスト ボックス 248">
          <a:extLst>
            <a:ext uri="{FF2B5EF4-FFF2-40B4-BE49-F238E27FC236}">
              <a16:creationId xmlns:a16="http://schemas.microsoft.com/office/drawing/2014/main" id="{00000000-0008-0000-0F00-0000F9000000}"/>
            </a:ext>
          </a:extLst>
        </xdr:cNvPr>
        <xdr:cNvSpPr txBox="1"/>
      </xdr:nvSpPr>
      <xdr:spPr>
        <a:xfrm>
          <a:off x="6781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62</xdr:row>
      <xdr:rowOff>128270</xdr:rowOff>
    </xdr:from>
    <xdr:to>
      <xdr:col>55</xdr:col>
      <xdr:colOff>50800</xdr:colOff>
      <xdr:row>63</xdr:row>
      <xdr:rowOff>58420</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10426700" y="1075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106680</xdr:rowOff>
    </xdr:from>
    <xdr:ext cx="598805" cy="259080"/>
    <xdr:sp macro="" textlink="">
      <xdr:nvSpPr>
        <xdr:cNvPr id="251" name="【橋りょう・トンネル】&#10;一人当たり有形固定資産（償却資産）額該当値テキスト">
          <a:extLst>
            <a:ext uri="{FF2B5EF4-FFF2-40B4-BE49-F238E27FC236}">
              <a16:creationId xmlns:a16="http://schemas.microsoft.com/office/drawing/2014/main" id="{00000000-0008-0000-0F00-0000FB000000}"/>
            </a:ext>
          </a:extLst>
        </xdr:cNvPr>
        <xdr:cNvSpPr txBox="1"/>
      </xdr:nvSpPr>
      <xdr:spPr>
        <a:xfrm>
          <a:off x="10515600" y="107365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180,347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62</xdr:row>
      <xdr:rowOff>128270</xdr:rowOff>
    </xdr:from>
    <xdr:to>
      <xdr:col>50</xdr:col>
      <xdr:colOff>165100</xdr:colOff>
      <xdr:row>63</xdr:row>
      <xdr:rowOff>58420</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9588500" y="1075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7620</xdr:rowOff>
    </xdr:from>
    <xdr:to>
      <xdr:col>55</xdr:col>
      <xdr:colOff>0</xdr:colOff>
      <xdr:row>63</xdr:row>
      <xdr:rowOff>7620</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flipV="1">
          <a:off x="9639300" y="1080897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128905</xdr:rowOff>
    </xdr:from>
    <xdr:to>
      <xdr:col>46</xdr:col>
      <xdr:colOff>38100</xdr:colOff>
      <xdr:row>63</xdr:row>
      <xdr:rowOff>59055</xdr:rowOff>
    </xdr:to>
    <xdr:sp macro="" textlink="">
      <xdr:nvSpPr>
        <xdr:cNvPr id="254" name="楕円 253">
          <a:extLst>
            <a:ext uri="{FF2B5EF4-FFF2-40B4-BE49-F238E27FC236}">
              <a16:creationId xmlns:a16="http://schemas.microsoft.com/office/drawing/2014/main" id="{00000000-0008-0000-0F00-0000FE000000}"/>
            </a:ext>
          </a:extLst>
        </xdr:cNvPr>
        <xdr:cNvSpPr/>
      </xdr:nvSpPr>
      <xdr:spPr>
        <a:xfrm>
          <a:off x="8699500" y="1075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7620</xdr:rowOff>
    </xdr:from>
    <xdr:to>
      <xdr:col>50</xdr:col>
      <xdr:colOff>114300</xdr:colOff>
      <xdr:row>63</xdr:row>
      <xdr:rowOff>8255</xdr:rowOff>
    </xdr:to>
    <xdr:cxnSp macro="">
      <xdr:nvCxnSpPr>
        <xdr:cNvPr id="255" name="直線コネクタ 254">
          <a:extLst>
            <a:ext uri="{FF2B5EF4-FFF2-40B4-BE49-F238E27FC236}">
              <a16:creationId xmlns:a16="http://schemas.microsoft.com/office/drawing/2014/main" id="{00000000-0008-0000-0F00-0000FF000000}"/>
            </a:ext>
          </a:extLst>
        </xdr:cNvPr>
        <xdr:cNvCxnSpPr/>
      </xdr:nvCxnSpPr>
      <xdr:spPr>
        <a:xfrm flipV="1">
          <a:off x="8750300" y="1080897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129540</xdr:rowOff>
    </xdr:from>
    <xdr:to>
      <xdr:col>41</xdr:col>
      <xdr:colOff>101600</xdr:colOff>
      <xdr:row>63</xdr:row>
      <xdr:rowOff>59690</xdr:rowOff>
    </xdr:to>
    <xdr:sp macro="" textlink="">
      <xdr:nvSpPr>
        <xdr:cNvPr id="256" name="楕円 255">
          <a:extLst>
            <a:ext uri="{FF2B5EF4-FFF2-40B4-BE49-F238E27FC236}">
              <a16:creationId xmlns:a16="http://schemas.microsoft.com/office/drawing/2014/main" id="{00000000-0008-0000-0F00-000000010000}"/>
            </a:ext>
          </a:extLst>
        </xdr:cNvPr>
        <xdr:cNvSpPr/>
      </xdr:nvSpPr>
      <xdr:spPr>
        <a:xfrm>
          <a:off x="7810500" y="1075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8255</xdr:rowOff>
    </xdr:from>
    <xdr:to>
      <xdr:col>45</xdr:col>
      <xdr:colOff>177800</xdr:colOff>
      <xdr:row>63</xdr:row>
      <xdr:rowOff>8890</xdr:rowOff>
    </xdr:to>
    <xdr:cxnSp macro="">
      <xdr:nvCxnSpPr>
        <xdr:cNvPr id="257" name="直線コネクタ 256">
          <a:extLst>
            <a:ext uri="{FF2B5EF4-FFF2-40B4-BE49-F238E27FC236}">
              <a16:creationId xmlns:a16="http://schemas.microsoft.com/office/drawing/2014/main" id="{00000000-0008-0000-0F00-000001010000}"/>
            </a:ext>
          </a:extLst>
        </xdr:cNvPr>
        <xdr:cNvCxnSpPr/>
      </xdr:nvCxnSpPr>
      <xdr:spPr>
        <a:xfrm flipV="1">
          <a:off x="7861300" y="1080960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132080</xdr:rowOff>
    </xdr:from>
    <xdr:to>
      <xdr:col>36</xdr:col>
      <xdr:colOff>165100</xdr:colOff>
      <xdr:row>63</xdr:row>
      <xdr:rowOff>62230</xdr:rowOff>
    </xdr:to>
    <xdr:sp macro="" textlink="">
      <xdr:nvSpPr>
        <xdr:cNvPr id="258" name="楕円 257">
          <a:extLst>
            <a:ext uri="{FF2B5EF4-FFF2-40B4-BE49-F238E27FC236}">
              <a16:creationId xmlns:a16="http://schemas.microsoft.com/office/drawing/2014/main" id="{00000000-0008-0000-0F00-000002010000}"/>
            </a:ext>
          </a:extLst>
        </xdr:cNvPr>
        <xdr:cNvSpPr/>
      </xdr:nvSpPr>
      <xdr:spPr>
        <a:xfrm>
          <a:off x="6921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8890</xdr:rowOff>
    </xdr:from>
    <xdr:to>
      <xdr:col>41</xdr:col>
      <xdr:colOff>50800</xdr:colOff>
      <xdr:row>63</xdr:row>
      <xdr:rowOff>11430</xdr:rowOff>
    </xdr:to>
    <xdr:cxnSp macro="">
      <xdr:nvCxnSpPr>
        <xdr:cNvPr id="259" name="直線コネクタ 258">
          <a:extLst>
            <a:ext uri="{FF2B5EF4-FFF2-40B4-BE49-F238E27FC236}">
              <a16:creationId xmlns:a16="http://schemas.microsoft.com/office/drawing/2014/main" id="{00000000-0008-0000-0F00-000003010000}"/>
            </a:ext>
          </a:extLst>
        </xdr:cNvPr>
        <xdr:cNvCxnSpPr/>
      </xdr:nvCxnSpPr>
      <xdr:spPr>
        <a:xfrm flipV="1">
          <a:off x="6972300" y="1081024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182880</xdr:colOff>
      <xdr:row>60</xdr:row>
      <xdr:rowOff>63500</xdr:rowOff>
    </xdr:from>
    <xdr:ext cx="594995" cy="255270"/>
    <xdr:sp macro="" textlink="">
      <xdr:nvSpPr>
        <xdr:cNvPr id="260" name="n_1aveValue【橋りょう・トンネル】&#10;一人当たり有形固定資産（償却資産）額">
          <a:extLst>
            <a:ext uri="{FF2B5EF4-FFF2-40B4-BE49-F238E27FC236}">
              <a16:creationId xmlns:a16="http://schemas.microsoft.com/office/drawing/2014/main" id="{00000000-0008-0000-0F00-000004010000}"/>
            </a:ext>
          </a:extLst>
        </xdr:cNvPr>
        <xdr:cNvSpPr txBox="1"/>
      </xdr:nvSpPr>
      <xdr:spPr>
        <a:xfrm>
          <a:off x="9326880" y="1035050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292,754</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60</xdr:row>
      <xdr:rowOff>57785</xdr:rowOff>
    </xdr:from>
    <xdr:ext cx="594995" cy="259080"/>
    <xdr:sp macro="" textlink="">
      <xdr:nvSpPr>
        <xdr:cNvPr id="261" name="n_2aveValue【橋りょう・トンネル】&#10;一人当たり有形固定資産（償却資産）額">
          <a:extLst>
            <a:ext uri="{FF2B5EF4-FFF2-40B4-BE49-F238E27FC236}">
              <a16:creationId xmlns:a16="http://schemas.microsoft.com/office/drawing/2014/main" id="{00000000-0008-0000-0F00-000005010000}"/>
            </a:ext>
          </a:extLst>
        </xdr:cNvPr>
        <xdr:cNvSpPr txBox="1"/>
      </xdr:nvSpPr>
      <xdr:spPr>
        <a:xfrm>
          <a:off x="8450580" y="1034478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295,970</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60</xdr:row>
      <xdr:rowOff>112395</xdr:rowOff>
    </xdr:from>
    <xdr:ext cx="594995" cy="255270"/>
    <xdr:sp macro="" textlink="">
      <xdr:nvSpPr>
        <xdr:cNvPr id="262" name="n_3aveValue【橋りょう・トンネル】&#10;一人当たり有形固定資産（償却資産）額">
          <a:extLst>
            <a:ext uri="{FF2B5EF4-FFF2-40B4-BE49-F238E27FC236}">
              <a16:creationId xmlns:a16="http://schemas.microsoft.com/office/drawing/2014/main" id="{00000000-0008-0000-0F00-000006010000}"/>
            </a:ext>
          </a:extLst>
        </xdr:cNvPr>
        <xdr:cNvSpPr txBox="1"/>
      </xdr:nvSpPr>
      <xdr:spPr>
        <a:xfrm>
          <a:off x="7561580" y="1039939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262,292</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60</xdr:row>
      <xdr:rowOff>147320</xdr:rowOff>
    </xdr:from>
    <xdr:ext cx="594995" cy="259080"/>
    <xdr:sp macro="" textlink="">
      <xdr:nvSpPr>
        <xdr:cNvPr id="263" name="n_4aveValue【橋りょう・トンネル】&#10;一人当たり有形固定資産（償却資産）額">
          <a:extLst>
            <a:ext uri="{FF2B5EF4-FFF2-40B4-BE49-F238E27FC236}">
              <a16:creationId xmlns:a16="http://schemas.microsoft.com/office/drawing/2014/main" id="{00000000-0008-0000-0F00-000007010000}"/>
            </a:ext>
          </a:extLst>
        </xdr:cNvPr>
        <xdr:cNvSpPr txBox="1"/>
      </xdr:nvSpPr>
      <xdr:spPr>
        <a:xfrm>
          <a:off x="6672580" y="1043432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240,854</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182880</xdr:colOff>
      <xdr:row>63</xdr:row>
      <xdr:rowOff>49530</xdr:rowOff>
    </xdr:from>
    <xdr:ext cx="594995" cy="259080"/>
    <xdr:sp macro="" textlink="">
      <xdr:nvSpPr>
        <xdr:cNvPr id="264" name="n_1mainValue【橋りょう・トンネル】&#10;一人当たり有形固定資産（償却資産）額">
          <a:extLst>
            <a:ext uri="{FF2B5EF4-FFF2-40B4-BE49-F238E27FC236}">
              <a16:creationId xmlns:a16="http://schemas.microsoft.com/office/drawing/2014/main" id="{00000000-0008-0000-0F00-000008010000}"/>
            </a:ext>
          </a:extLst>
        </xdr:cNvPr>
        <xdr:cNvSpPr txBox="1"/>
      </xdr:nvSpPr>
      <xdr:spPr>
        <a:xfrm>
          <a:off x="9326880" y="1085088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180,308</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68580</xdr:colOff>
      <xdr:row>63</xdr:row>
      <xdr:rowOff>50165</xdr:rowOff>
    </xdr:from>
    <xdr:ext cx="594995" cy="259080"/>
    <xdr:sp macro="" textlink="">
      <xdr:nvSpPr>
        <xdr:cNvPr id="265" name="n_2mainValue【橋りょう・トンネル】&#10;一人当たり有形固定資産（償却資産）額">
          <a:extLst>
            <a:ext uri="{FF2B5EF4-FFF2-40B4-BE49-F238E27FC236}">
              <a16:creationId xmlns:a16="http://schemas.microsoft.com/office/drawing/2014/main" id="{00000000-0008-0000-0F00-000009010000}"/>
            </a:ext>
          </a:extLst>
        </xdr:cNvPr>
        <xdr:cNvSpPr txBox="1"/>
      </xdr:nvSpPr>
      <xdr:spPr>
        <a:xfrm>
          <a:off x="8450580" y="1085151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180,087</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132080</xdr:colOff>
      <xdr:row>63</xdr:row>
      <xdr:rowOff>50800</xdr:rowOff>
    </xdr:from>
    <xdr:ext cx="594995" cy="259080"/>
    <xdr:sp macro="" textlink="">
      <xdr:nvSpPr>
        <xdr:cNvPr id="266" name="n_3mainValue【橋りょう・トンネル】&#10;一人当たり有形固定資産（償却資産）額">
          <a:extLst>
            <a:ext uri="{FF2B5EF4-FFF2-40B4-BE49-F238E27FC236}">
              <a16:creationId xmlns:a16="http://schemas.microsoft.com/office/drawing/2014/main" id="{00000000-0008-0000-0F00-00000A010000}"/>
            </a:ext>
          </a:extLst>
        </xdr:cNvPr>
        <xdr:cNvSpPr txBox="1"/>
      </xdr:nvSpPr>
      <xdr:spPr>
        <a:xfrm>
          <a:off x="7561580" y="10852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179,596</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5080</xdr:colOff>
      <xdr:row>63</xdr:row>
      <xdr:rowOff>53340</xdr:rowOff>
    </xdr:from>
    <xdr:ext cx="594995" cy="255270"/>
    <xdr:sp macro="" textlink="">
      <xdr:nvSpPr>
        <xdr:cNvPr id="267" name="n_4mainValue【橋りょう・トンネル】&#10;一人当たり有形固定資産（償却資産）額">
          <a:extLst>
            <a:ext uri="{FF2B5EF4-FFF2-40B4-BE49-F238E27FC236}">
              <a16:creationId xmlns:a16="http://schemas.microsoft.com/office/drawing/2014/main" id="{00000000-0008-0000-0F00-00000B010000}"/>
            </a:ext>
          </a:extLst>
        </xdr:cNvPr>
        <xdr:cNvSpPr txBox="1"/>
      </xdr:nvSpPr>
      <xdr:spPr>
        <a:xfrm>
          <a:off x="6672580" y="1085469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178,180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a:extLst>
            <a:ext uri="{FF2B5EF4-FFF2-40B4-BE49-F238E27FC236}">
              <a16:creationId xmlns:a16="http://schemas.microsoft.com/office/drawing/2014/main" id="{00000000-0008-0000-0F00-000010010000}"/>
            </a:ext>
          </a:extLst>
        </xdr:cNvPr>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a:extLst>
            <a:ext uri="{FF2B5EF4-FFF2-40B4-BE49-F238E27FC236}">
              <a16:creationId xmlns:a16="http://schemas.microsoft.com/office/drawing/2014/main" id="{00000000-0008-0000-0F00-000011010000}"/>
            </a:ext>
          </a:extLst>
        </xdr:cNvPr>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a:extLst>
            <a:ext uri="{FF2B5EF4-FFF2-40B4-BE49-F238E27FC236}">
              <a16:creationId xmlns:a16="http://schemas.microsoft.com/office/drawing/2014/main" id="{00000000-0008-0000-0F00-000012010000}"/>
            </a:ext>
          </a:extLst>
        </xdr:cNvPr>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a:extLst>
            <a:ext uri="{FF2B5EF4-FFF2-40B4-BE49-F238E27FC236}">
              <a16:creationId xmlns:a16="http://schemas.microsoft.com/office/drawing/2014/main" id="{00000000-0008-0000-0F00-000013010000}"/>
            </a:ext>
          </a:extLst>
        </xdr:cNvPr>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4640" cy="22161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723900" y="12763500"/>
          <a:ext cx="29464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3550" cy="259080"/>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294640" y="1509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143510</xdr:rowOff>
    </xdr:from>
    <xdr:ext cx="463550" cy="255270"/>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294640" y="14716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105410</xdr:rowOff>
    </xdr:from>
    <xdr:ext cx="403225" cy="259080"/>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3225" cy="259080"/>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a:extLst>
            <a:ext uri="{FF2B5EF4-FFF2-40B4-BE49-F238E27FC236}">
              <a16:creationId xmlns:a16="http://schemas.microsoft.com/office/drawing/2014/main" id="{00000000-0008-0000-0F00-00001D010000}"/>
            </a:ext>
          </a:extLst>
        </xdr:cNvPr>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29210</xdr:rowOff>
    </xdr:from>
    <xdr:ext cx="403225" cy="255270"/>
    <xdr:sp macro="" textlink="">
      <xdr:nvSpPr>
        <xdr:cNvPr id="286" name="テキスト ボックス 285">
          <a:extLst>
            <a:ext uri="{FF2B5EF4-FFF2-40B4-BE49-F238E27FC236}">
              <a16:creationId xmlns:a16="http://schemas.microsoft.com/office/drawing/2014/main" id="{00000000-0008-0000-0F00-00001E010000}"/>
            </a:ext>
          </a:extLst>
        </xdr:cNvPr>
        <xdr:cNvSpPr txBox="1"/>
      </xdr:nvSpPr>
      <xdr:spPr>
        <a:xfrm>
          <a:off x="358775" y="13573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a:extLst>
            <a:ext uri="{FF2B5EF4-FFF2-40B4-BE49-F238E27FC236}">
              <a16:creationId xmlns:a16="http://schemas.microsoft.com/office/drawing/2014/main" id="{00000000-0008-0000-0F00-00001F010000}"/>
            </a:ext>
          </a:extLst>
        </xdr:cNvPr>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162560</xdr:rowOff>
    </xdr:from>
    <xdr:ext cx="403225" cy="259080"/>
    <xdr:sp macro="" textlink="">
      <xdr:nvSpPr>
        <xdr:cNvPr id="288" name="テキスト ボックス 287">
          <a:extLst>
            <a:ext uri="{FF2B5EF4-FFF2-40B4-BE49-F238E27FC236}">
              <a16:creationId xmlns:a16="http://schemas.microsoft.com/office/drawing/2014/main" id="{00000000-0008-0000-0F00-000020010000}"/>
            </a:ext>
          </a:extLst>
        </xdr:cNvPr>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00000000-0008-0000-0F00-000021010000}"/>
            </a:ext>
          </a:extLst>
        </xdr:cNvPr>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124460</xdr:rowOff>
    </xdr:from>
    <xdr:ext cx="335280" cy="259080"/>
    <xdr:sp macro="" textlink="">
      <xdr:nvSpPr>
        <xdr:cNvPr id="290" name="テキスト ボックス 289">
          <a:extLst>
            <a:ext uri="{FF2B5EF4-FFF2-40B4-BE49-F238E27FC236}">
              <a16:creationId xmlns:a16="http://schemas.microsoft.com/office/drawing/2014/main" id="{00000000-0008-0000-0F00-000022010000}"/>
            </a:ext>
          </a:extLst>
        </xdr:cNvPr>
        <xdr:cNvSpPr txBox="1"/>
      </xdr:nvSpPr>
      <xdr:spPr>
        <a:xfrm>
          <a:off x="422910" y="12811760"/>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a:extLst>
            <a:ext uri="{FF2B5EF4-FFF2-40B4-BE49-F238E27FC236}">
              <a16:creationId xmlns:a16="http://schemas.microsoft.com/office/drawing/2014/main" id="{00000000-0008-0000-0F00-000023010000}"/>
            </a:ext>
          </a:extLst>
        </xdr:cNvPr>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40640</xdr:rowOff>
    </xdr:from>
    <xdr:to>
      <xdr:col>24</xdr:col>
      <xdr:colOff>62865</xdr:colOff>
      <xdr:row>86</xdr:row>
      <xdr:rowOff>93345</xdr:rowOff>
    </xdr:to>
    <xdr:cxnSp macro="">
      <xdr:nvCxnSpPr>
        <xdr:cNvPr id="292" name="直線コネクタ 291">
          <a:extLst>
            <a:ext uri="{FF2B5EF4-FFF2-40B4-BE49-F238E27FC236}">
              <a16:creationId xmlns:a16="http://schemas.microsoft.com/office/drawing/2014/main" id="{00000000-0008-0000-0F00-000024010000}"/>
            </a:ext>
          </a:extLst>
        </xdr:cNvPr>
        <xdr:cNvCxnSpPr/>
      </xdr:nvCxnSpPr>
      <xdr:spPr>
        <a:xfrm flipV="1">
          <a:off x="4634865" y="13413740"/>
          <a:ext cx="0" cy="1424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97790</xdr:rowOff>
    </xdr:from>
    <xdr:ext cx="405130" cy="255270"/>
    <xdr:sp macro="" textlink="">
      <xdr:nvSpPr>
        <xdr:cNvPr id="293" name="【公営住宅】&#10;有形固定資産減価償却率最小値テキスト">
          <a:extLst>
            <a:ext uri="{FF2B5EF4-FFF2-40B4-BE49-F238E27FC236}">
              <a16:creationId xmlns:a16="http://schemas.microsoft.com/office/drawing/2014/main" id="{00000000-0008-0000-0F00-000025010000}"/>
            </a:ext>
          </a:extLst>
        </xdr:cNvPr>
        <xdr:cNvSpPr txBox="1"/>
      </xdr:nvSpPr>
      <xdr:spPr>
        <a:xfrm>
          <a:off x="4673600" y="1484249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98.9</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93345</xdr:rowOff>
    </xdr:from>
    <xdr:to>
      <xdr:col>24</xdr:col>
      <xdr:colOff>152400</xdr:colOff>
      <xdr:row>86</xdr:row>
      <xdr:rowOff>93345</xdr:rowOff>
    </xdr:to>
    <xdr:cxnSp macro="">
      <xdr:nvCxnSpPr>
        <xdr:cNvPr id="294" name="直線コネクタ 293">
          <a:extLst>
            <a:ext uri="{FF2B5EF4-FFF2-40B4-BE49-F238E27FC236}">
              <a16:creationId xmlns:a16="http://schemas.microsoft.com/office/drawing/2014/main" id="{00000000-0008-0000-0F00-000026010000}"/>
            </a:ext>
          </a:extLst>
        </xdr:cNvPr>
        <xdr:cNvCxnSpPr/>
      </xdr:nvCxnSpPr>
      <xdr:spPr>
        <a:xfrm>
          <a:off x="4546600" y="14838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158115</xdr:rowOff>
    </xdr:from>
    <xdr:ext cx="405130" cy="255270"/>
    <xdr:sp macro="" textlink="">
      <xdr:nvSpPr>
        <xdr:cNvPr id="295" name="【公営住宅】&#10;有形固定資産減価償却率最大値テキスト">
          <a:extLst>
            <a:ext uri="{FF2B5EF4-FFF2-40B4-BE49-F238E27FC236}">
              <a16:creationId xmlns:a16="http://schemas.microsoft.com/office/drawing/2014/main" id="{00000000-0008-0000-0F00-000027010000}"/>
            </a:ext>
          </a:extLst>
        </xdr:cNvPr>
        <xdr:cNvSpPr txBox="1"/>
      </xdr:nvSpPr>
      <xdr:spPr>
        <a:xfrm>
          <a:off x="4673600" y="1318831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24.1</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40640</xdr:rowOff>
    </xdr:from>
    <xdr:to>
      <xdr:col>24</xdr:col>
      <xdr:colOff>152400</xdr:colOff>
      <xdr:row>78</xdr:row>
      <xdr:rowOff>40640</xdr:rowOff>
    </xdr:to>
    <xdr:cxnSp macro="">
      <xdr:nvCxnSpPr>
        <xdr:cNvPr id="296" name="直線コネクタ 295">
          <a:extLst>
            <a:ext uri="{FF2B5EF4-FFF2-40B4-BE49-F238E27FC236}">
              <a16:creationId xmlns:a16="http://schemas.microsoft.com/office/drawing/2014/main" id="{00000000-0008-0000-0F00-000028010000}"/>
            </a:ext>
          </a:extLst>
        </xdr:cNvPr>
        <xdr:cNvCxnSpPr/>
      </xdr:nvCxnSpPr>
      <xdr:spPr>
        <a:xfrm>
          <a:off x="4546600" y="13413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22860</xdr:rowOff>
    </xdr:from>
    <xdr:ext cx="405130" cy="259080"/>
    <xdr:sp macro="" textlink="">
      <xdr:nvSpPr>
        <xdr:cNvPr id="297" name="【公営住宅】&#10;有形固定資産減価償却率平均値テキスト">
          <a:extLst>
            <a:ext uri="{FF2B5EF4-FFF2-40B4-BE49-F238E27FC236}">
              <a16:creationId xmlns:a16="http://schemas.microsoft.com/office/drawing/2014/main" id="{00000000-0008-0000-0F00-000029010000}"/>
            </a:ext>
          </a:extLst>
        </xdr:cNvPr>
        <xdr:cNvSpPr txBox="1"/>
      </xdr:nvSpPr>
      <xdr:spPr>
        <a:xfrm>
          <a:off x="4673600" y="1425321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83</xdr:row>
      <xdr:rowOff>44450</xdr:rowOff>
    </xdr:from>
    <xdr:to>
      <xdr:col>24</xdr:col>
      <xdr:colOff>114300</xdr:colOff>
      <xdr:row>83</xdr:row>
      <xdr:rowOff>146050</xdr:rowOff>
    </xdr:to>
    <xdr:sp macro="" textlink="">
      <xdr:nvSpPr>
        <xdr:cNvPr id="298" name="フローチャート: 判断 297">
          <a:extLst>
            <a:ext uri="{FF2B5EF4-FFF2-40B4-BE49-F238E27FC236}">
              <a16:creationId xmlns:a16="http://schemas.microsoft.com/office/drawing/2014/main" id="{00000000-0008-0000-0F00-00002A010000}"/>
            </a:ext>
          </a:extLst>
        </xdr:cNvPr>
        <xdr:cNvSpPr/>
      </xdr:nvSpPr>
      <xdr:spPr>
        <a:xfrm>
          <a:off x="4584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130175</xdr:rowOff>
    </xdr:from>
    <xdr:to>
      <xdr:col>20</xdr:col>
      <xdr:colOff>38100</xdr:colOff>
      <xdr:row>83</xdr:row>
      <xdr:rowOff>60325</xdr:rowOff>
    </xdr:to>
    <xdr:sp macro="" textlink="">
      <xdr:nvSpPr>
        <xdr:cNvPr id="299" name="フローチャート: 判断 298">
          <a:extLst>
            <a:ext uri="{FF2B5EF4-FFF2-40B4-BE49-F238E27FC236}">
              <a16:creationId xmlns:a16="http://schemas.microsoft.com/office/drawing/2014/main" id="{00000000-0008-0000-0F00-00002B010000}"/>
            </a:ext>
          </a:extLst>
        </xdr:cNvPr>
        <xdr:cNvSpPr/>
      </xdr:nvSpPr>
      <xdr:spPr>
        <a:xfrm>
          <a:off x="37465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71120</xdr:rowOff>
    </xdr:from>
    <xdr:to>
      <xdr:col>15</xdr:col>
      <xdr:colOff>101600</xdr:colOff>
      <xdr:row>83</xdr:row>
      <xdr:rowOff>1270</xdr:rowOff>
    </xdr:to>
    <xdr:sp macro="" textlink="">
      <xdr:nvSpPr>
        <xdr:cNvPr id="300" name="フローチャート: 判断 299">
          <a:extLst>
            <a:ext uri="{FF2B5EF4-FFF2-40B4-BE49-F238E27FC236}">
              <a16:creationId xmlns:a16="http://schemas.microsoft.com/office/drawing/2014/main" id="{00000000-0008-0000-0F00-00002C010000}"/>
            </a:ext>
          </a:extLst>
        </xdr:cNvPr>
        <xdr:cNvSpPr/>
      </xdr:nvSpPr>
      <xdr:spPr>
        <a:xfrm>
          <a:off x="2857500" y="1413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34925</xdr:rowOff>
    </xdr:from>
    <xdr:to>
      <xdr:col>10</xdr:col>
      <xdr:colOff>165100</xdr:colOff>
      <xdr:row>82</xdr:row>
      <xdr:rowOff>136525</xdr:rowOff>
    </xdr:to>
    <xdr:sp macro="" textlink="">
      <xdr:nvSpPr>
        <xdr:cNvPr id="301" name="フローチャート: 判断 300">
          <a:extLst>
            <a:ext uri="{FF2B5EF4-FFF2-40B4-BE49-F238E27FC236}">
              <a16:creationId xmlns:a16="http://schemas.microsoft.com/office/drawing/2014/main" id="{00000000-0008-0000-0F00-00002D010000}"/>
            </a:ext>
          </a:extLst>
        </xdr:cNvPr>
        <xdr:cNvSpPr/>
      </xdr:nvSpPr>
      <xdr:spPr>
        <a:xfrm>
          <a:off x="1968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302" name="フローチャート: 判断 301">
          <a:extLst>
            <a:ext uri="{FF2B5EF4-FFF2-40B4-BE49-F238E27FC236}">
              <a16:creationId xmlns:a16="http://schemas.microsoft.com/office/drawing/2014/main" id="{00000000-0008-0000-0F00-00002E010000}"/>
            </a:ext>
          </a:extLst>
        </xdr:cNvPr>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303" name="テキスト ボックス 302">
          <a:extLst>
            <a:ext uri="{FF2B5EF4-FFF2-40B4-BE49-F238E27FC236}">
              <a16:creationId xmlns:a16="http://schemas.microsoft.com/office/drawing/2014/main" id="{00000000-0008-0000-0F00-00002F010000}"/>
            </a:ext>
          </a:extLst>
        </xdr:cNvPr>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304" name="テキスト ボックス 303">
          <a:extLst>
            <a:ext uri="{FF2B5EF4-FFF2-40B4-BE49-F238E27FC236}">
              <a16:creationId xmlns:a16="http://schemas.microsoft.com/office/drawing/2014/main" id="{00000000-0008-0000-0F00-000030010000}"/>
            </a:ext>
          </a:extLst>
        </xdr:cNvPr>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305" name="テキスト ボックス 304">
          <a:extLst>
            <a:ext uri="{FF2B5EF4-FFF2-40B4-BE49-F238E27FC236}">
              <a16:creationId xmlns:a16="http://schemas.microsoft.com/office/drawing/2014/main" id="{00000000-0008-0000-0F00-000031010000}"/>
            </a:ext>
          </a:extLst>
        </xdr:cNvPr>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306" name="テキスト ボックス 305">
          <a:extLst>
            <a:ext uri="{FF2B5EF4-FFF2-40B4-BE49-F238E27FC236}">
              <a16:creationId xmlns:a16="http://schemas.microsoft.com/office/drawing/2014/main" id="{00000000-0008-0000-0F00-000032010000}"/>
            </a:ext>
          </a:extLst>
        </xdr:cNvPr>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307" name="テキスト ボックス 306">
          <a:extLst>
            <a:ext uri="{FF2B5EF4-FFF2-40B4-BE49-F238E27FC236}">
              <a16:creationId xmlns:a16="http://schemas.microsoft.com/office/drawing/2014/main" id="{00000000-0008-0000-0F00-000033010000}"/>
            </a:ext>
          </a:extLst>
        </xdr:cNvPr>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81</xdr:row>
      <xdr:rowOff>151130</xdr:rowOff>
    </xdr:from>
    <xdr:to>
      <xdr:col>24</xdr:col>
      <xdr:colOff>114300</xdr:colOff>
      <xdr:row>82</xdr:row>
      <xdr:rowOff>81280</xdr:rowOff>
    </xdr:to>
    <xdr:sp macro="" textlink="">
      <xdr:nvSpPr>
        <xdr:cNvPr id="308" name="楕円 307">
          <a:extLst>
            <a:ext uri="{FF2B5EF4-FFF2-40B4-BE49-F238E27FC236}">
              <a16:creationId xmlns:a16="http://schemas.microsoft.com/office/drawing/2014/main" id="{00000000-0008-0000-0F00-000034010000}"/>
            </a:ext>
          </a:extLst>
        </xdr:cNvPr>
        <xdr:cNvSpPr/>
      </xdr:nvSpPr>
      <xdr:spPr>
        <a:xfrm>
          <a:off x="4584700" y="1403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2540</xdr:rowOff>
    </xdr:from>
    <xdr:ext cx="405130" cy="259080"/>
    <xdr:sp macro="" textlink="">
      <xdr:nvSpPr>
        <xdr:cNvPr id="309" name="【公営住宅】&#10;有形固定資産減価償却率該当値テキスト">
          <a:extLst>
            <a:ext uri="{FF2B5EF4-FFF2-40B4-BE49-F238E27FC236}">
              <a16:creationId xmlns:a16="http://schemas.microsoft.com/office/drawing/2014/main" id="{00000000-0008-0000-0F00-000035010000}"/>
            </a:ext>
          </a:extLst>
        </xdr:cNvPr>
        <xdr:cNvSpPr txBox="1"/>
      </xdr:nvSpPr>
      <xdr:spPr>
        <a:xfrm>
          <a:off x="4673600" y="138899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81</xdr:row>
      <xdr:rowOff>118745</xdr:rowOff>
    </xdr:from>
    <xdr:to>
      <xdr:col>20</xdr:col>
      <xdr:colOff>38100</xdr:colOff>
      <xdr:row>82</xdr:row>
      <xdr:rowOff>48895</xdr:rowOff>
    </xdr:to>
    <xdr:sp macro="" textlink="">
      <xdr:nvSpPr>
        <xdr:cNvPr id="310" name="楕円 309">
          <a:extLst>
            <a:ext uri="{FF2B5EF4-FFF2-40B4-BE49-F238E27FC236}">
              <a16:creationId xmlns:a16="http://schemas.microsoft.com/office/drawing/2014/main" id="{00000000-0008-0000-0F00-000036010000}"/>
            </a:ext>
          </a:extLst>
        </xdr:cNvPr>
        <xdr:cNvSpPr/>
      </xdr:nvSpPr>
      <xdr:spPr>
        <a:xfrm>
          <a:off x="3746500" y="1400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169545</xdr:rowOff>
    </xdr:from>
    <xdr:to>
      <xdr:col>24</xdr:col>
      <xdr:colOff>63500</xdr:colOff>
      <xdr:row>82</xdr:row>
      <xdr:rowOff>30480</xdr:rowOff>
    </xdr:to>
    <xdr:cxnSp macro="">
      <xdr:nvCxnSpPr>
        <xdr:cNvPr id="311" name="直線コネクタ 310">
          <a:extLst>
            <a:ext uri="{FF2B5EF4-FFF2-40B4-BE49-F238E27FC236}">
              <a16:creationId xmlns:a16="http://schemas.microsoft.com/office/drawing/2014/main" id="{00000000-0008-0000-0F00-000037010000}"/>
            </a:ext>
          </a:extLst>
        </xdr:cNvPr>
        <xdr:cNvCxnSpPr/>
      </xdr:nvCxnSpPr>
      <xdr:spPr>
        <a:xfrm>
          <a:off x="3797300" y="14056995"/>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86360</xdr:rowOff>
    </xdr:from>
    <xdr:to>
      <xdr:col>15</xdr:col>
      <xdr:colOff>101600</xdr:colOff>
      <xdr:row>82</xdr:row>
      <xdr:rowOff>16510</xdr:rowOff>
    </xdr:to>
    <xdr:sp macro="" textlink="">
      <xdr:nvSpPr>
        <xdr:cNvPr id="312" name="楕円 311">
          <a:extLst>
            <a:ext uri="{FF2B5EF4-FFF2-40B4-BE49-F238E27FC236}">
              <a16:creationId xmlns:a16="http://schemas.microsoft.com/office/drawing/2014/main" id="{00000000-0008-0000-0F00-000038010000}"/>
            </a:ext>
          </a:extLst>
        </xdr:cNvPr>
        <xdr:cNvSpPr/>
      </xdr:nvSpPr>
      <xdr:spPr>
        <a:xfrm>
          <a:off x="2857500" y="1397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137160</xdr:rowOff>
    </xdr:from>
    <xdr:to>
      <xdr:col>19</xdr:col>
      <xdr:colOff>177800</xdr:colOff>
      <xdr:row>81</xdr:row>
      <xdr:rowOff>169545</xdr:rowOff>
    </xdr:to>
    <xdr:cxnSp macro="">
      <xdr:nvCxnSpPr>
        <xdr:cNvPr id="313" name="直線コネクタ 312">
          <a:extLst>
            <a:ext uri="{FF2B5EF4-FFF2-40B4-BE49-F238E27FC236}">
              <a16:creationId xmlns:a16="http://schemas.microsoft.com/office/drawing/2014/main" id="{00000000-0008-0000-0F00-000039010000}"/>
            </a:ext>
          </a:extLst>
        </xdr:cNvPr>
        <xdr:cNvCxnSpPr/>
      </xdr:nvCxnSpPr>
      <xdr:spPr>
        <a:xfrm>
          <a:off x="2908300" y="1402461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59690</xdr:rowOff>
    </xdr:from>
    <xdr:to>
      <xdr:col>10</xdr:col>
      <xdr:colOff>165100</xdr:colOff>
      <xdr:row>81</xdr:row>
      <xdr:rowOff>161290</xdr:rowOff>
    </xdr:to>
    <xdr:sp macro="" textlink="">
      <xdr:nvSpPr>
        <xdr:cNvPr id="314" name="楕円 313">
          <a:extLst>
            <a:ext uri="{FF2B5EF4-FFF2-40B4-BE49-F238E27FC236}">
              <a16:creationId xmlns:a16="http://schemas.microsoft.com/office/drawing/2014/main" id="{00000000-0008-0000-0F00-00003A010000}"/>
            </a:ext>
          </a:extLst>
        </xdr:cNvPr>
        <xdr:cNvSpPr/>
      </xdr:nvSpPr>
      <xdr:spPr>
        <a:xfrm>
          <a:off x="1968500" y="1394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110490</xdr:rowOff>
    </xdr:from>
    <xdr:to>
      <xdr:col>15</xdr:col>
      <xdr:colOff>50800</xdr:colOff>
      <xdr:row>81</xdr:row>
      <xdr:rowOff>137160</xdr:rowOff>
    </xdr:to>
    <xdr:cxnSp macro="">
      <xdr:nvCxnSpPr>
        <xdr:cNvPr id="315" name="直線コネクタ 314">
          <a:extLst>
            <a:ext uri="{FF2B5EF4-FFF2-40B4-BE49-F238E27FC236}">
              <a16:creationId xmlns:a16="http://schemas.microsoft.com/office/drawing/2014/main" id="{00000000-0008-0000-0F00-00003B010000}"/>
            </a:ext>
          </a:extLst>
        </xdr:cNvPr>
        <xdr:cNvCxnSpPr/>
      </xdr:nvCxnSpPr>
      <xdr:spPr>
        <a:xfrm>
          <a:off x="2019300" y="1399794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23495</xdr:rowOff>
    </xdr:from>
    <xdr:to>
      <xdr:col>6</xdr:col>
      <xdr:colOff>38100</xdr:colOff>
      <xdr:row>81</xdr:row>
      <xdr:rowOff>125095</xdr:rowOff>
    </xdr:to>
    <xdr:sp macro="" textlink="">
      <xdr:nvSpPr>
        <xdr:cNvPr id="316" name="楕円 315">
          <a:extLst>
            <a:ext uri="{FF2B5EF4-FFF2-40B4-BE49-F238E27FC236}">
              <a16:creationId xmlns:a16="http://schemas.microsoft.com/office/drawing/2014/main" id="{00000000-0008-0000-0F00-00003C010000}"/>
            </a:ext>
          </a:extLst>
        </xdr:cNvPr>
        <xdr:cNvSpPr/>
      </xdr:nvSpPr>
      <xdr:spPr>
        <a:xfrm>
          <a:off x="1079500" y="1391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74930</xdr:rowOff>
    </xdr:from>
    <xdr:to>
      <xdr:col>10</xdr:col>
      <xdr:colOff>114300</xdr:colOff>
      <xdr:row>81</xdr:row>
      <xdr:rowOff>110490</xdr:rowOff>
    </xdr:to>
    <xdr:cxnSp macro="">
      <xdr:nvCxnSpPr>
        <xdr:cNvPr id="317" name="直線コネクタ 316">
          <a:extLst>
            <a:ext uri="{FF2B5EF4-FFF2-40B4-BE49-F238E27FC236}">
              <a16:creationId xmlns:a16="http://schemas.microsoft.com/office/drawing/2014/main" id="{00000000-0008-0000-0F00-00003D010000}"/>
            </a:ext>
          </a:extLst>
        </xdr:cNvPr>
        <xdr:cNvCxnSpPr/>
      </xdr:nvCxnSpPr>
      <xdr:spPr>
        <a:xfrm>
          <a:off x="1130300" y="1396238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83</xdr:row>
      <xdr:rowOff>52070</xdr:rowOff>
    </xdr:from>
    <xdr:ext cx="405130" cy="255270"/>
    <xdr:sp macro="" textlink="">
      <xdr:nvSpPr>
        <xdr:cNvPr id="318" name="n_1aveValue【公営住宅】&#10;有形固定資産減価償却率">
          <a:extLst>
            <a:ext uri="{FF2B5EF4-FFF2-40B4-BE49-F238E27FC236}">
              <a16:creationId xmlns:a16="http://schemas.microsoft.com/office/drawing/2014/main" id="{00000000-0008-0000-0F00-00003E010000}"/>
            </a:ext>
          </a:extLst>
        </xdr:cNvPr>
        <xdr:cNvSpPr txBox="1"/>
      </xdr:nvSpPr>
      <xdr:spPr>
        <a:xfrm>
          <a:off x="3582035" y="1428242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67.5</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82</xdr:row>
      <xdr:rowOff>163830</xdr:rowOff>
    </xdr:from>
    <xdr:ext cx="401320" cy="259080"/>
    <xdr:sp macro="" textlink="">
      <xdr:nvSpPr>
        <xdr:cNvPr id="319" name="n_2aveValue【公営住宅】&#10;有形固定資産減価償却率">
          <a:extLst>
            <a:ext uri="{FF2B5EF4-FFF2-40B4-BE49-F238E27FC236}">
              <a16:creationId xmlns:a16="http://schemas.microsoft.com/office/drawing/2014/main" id="{00000000-0008-0000-0F00-00003F010000}"/>
            </a:ext>
          </a:extLst>
        </xdr:cNvPr>
        <xdr:cNvSpPr txBox="1"/>
      </xdr:nvSpPr>
      <xdr:spPr>
        <a:xfrm>
          <a:off x="2705735" y="1422273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82</xdr:row>
      <xdr:rowOff>127635</xdr:rowOff>
    </xdr:from>
    <xdr:ext cx="401320" cy="259080"/>
    <xdr:sp macro="" textlink="">
      <xdr:nvSpPr>
        <xdr:cNvPr id="320" name="n_3aveValue【公営住宅】&#10;有形固定資産減価償却率">
          <a:extLst>
            <a:ext uri="{FF2B5EF4-FFF2-40B4-BE49-F238E27FC236}">
              <a16:creationId xmlns:a16="http://schemas.microsoft.com/office/drawing/2014/main" id="{00000000-0008-0000-0F00-000040010000}"/>
            </a:ext>
          </a:extLst>
        </xdr:cNvPr>
        <xdr:cNvSpPr txBox="1"/>
      </xdr:nvSpPr>
      <xdr:spPr>
        <a:xfrm>
          <a:off x="1816735" y="1418653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82</xdr:row>
      <xdr:rowOff>158115</xdr:rowOff>
    </xdr:from>
    <xdr:ext cx="401320" cy="255270"/>
    <xdr:sp macro="" textlink="">
      <xdr:nvSpPr>
        <xdr:cNvPr id="321" name="n_4aveValue【公営住宅】&#10;有形固定資産減価償却率">
          <a:extLst>
            <a:ext uri="{FF2B5EF4-FFF2-40B4-BE49-F238E27FC236}">
              <a16:creationId xmlns:a16="http://schemas.microsoft.com/office/drawing/2014/main" id="{00000000-0008-0000-0F00-000041010000}"/>
            </a:ext>
          </a:extLst>
        </xdr:cNvPr>
        <xdr:cNvSpPr txBox="1"/>
      </xdr:nvSpPr>
      <xdr:spPr>
        <a:xfrm>
          <a:off x="927735" y="1421701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80</xdr:row>
      <xdr:rowOff>65405</xdr:rowOff>
    </xdr:from>
    <xdr:ext cx="405130" cy="255270"/>
    <xdr:sp macro="" textlink="">
      <xdr:nvSpPr>
        <xdr:cNvPr id="322" name="n_1mainValue【公営住宅】&#10;有形固定資産減価償却率">
          <a:extLst>
            <a:ext uri="{FF2B5EF4-FFF2-40B4-BE49-F238E27FC236}">
              <a16:creationId xmlns:a16="http://schemas.microsoft.com/office/drawing/2014/main" id="{00000000-0008-0000-0F00-000042010000}"/>
            </a:ext>
          </a:extLst>
        </xdr:cNvPr>
        <xdr:cNvSpPr txBox="1"/>
      </xdr:nvSpPr>
      <xdr:spPr>
        <a:xfrm>
          <a:off x="3582035" y="1378140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57.9</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80</xdr:row>
      <xdr:rowOff>33020</xdr:rowOff>
    </xdr:from>
    <xdr:ext cx="401320" cy="259080"/>
    <xdr:sp macro="" textlink="">
      <xdr:nvSpPr>
        <xdr:cNvPr id="323" name="n_2mainValue【公営住宅】&#10;有形固定資産減価償却率">
          <a:extLst>
            <a:ext uri="{FF2B5EF4-FFF2-40B4-BE49-F238E27FC236}">
              <a16:creationId xmlns:a16="http://schemas.microsoft.com/office/drawing/2014/main" id="{00000000-0008-0000-0F00-000043010000}"/>
            </a:ext>
          </a:extLst>
        </xdr:cNvPr>
        <xdr:cNvSpPr txBox="1"/>
      </xdr:nvSpPr>
      <xdr:spPr>
        <a:xfrm>
          <a:off x="2705735" y="1374902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56.2</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80</xdr:row>
      <xdr:rowOff>6350</xdr:rowOff>
    </xdr:from>
    <xdr:ext cx="401320" cy="255270"/>
    <xdr:sp macro="" textlink="">
      <xdr:nvSpPr>
        <xdr:cNvPr id="324" name="n_3mainValue【公営住宅】&#10;有形固定資産減価償却率">
          <a:extLst>
            <a:ext uri="{FF2B5EF4-FFF2-40B4-BE49-F238E27FC236}">
              <a16:creationId xmlns:a16="http://schemas.microsoft.com/office/drawing/2014/main" id="{00000000-0008-0000-0F00-000044010000}"/>
            </a:ext>
          </a:extLst>
        </xdr:cNvPr>
        <xdr:cNvSpPr txBox="1"/>
      </xdr:nvSpPr>
      <xdr:spPr>
        <a:xfrm>
          <a:off x="1816735" y="1372235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54.8</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79</xdr:row>
      <xdr:rowOff>141605</xdr:rowOff>
    </xdr:from>
    <xdr:ext cx="401320" cy="259080"/>
    <xdr:sp macro="" textlink="">
      <xdr:nvSpPr>
        <xdr:cNvPr id="325" name="n_4mainValue【公営住宅】&#10;有形固定資産減価償却率">
          <a:extLst>
            <a:ext uri="{FF2B5EF4-FFF2-40B4-BE49-F238E27FC236}">
              <a16:creationId xmlns:a16="http://schemas.microsoft.com/office/drawing/2014/main" id="{00000000-0008-0000-0F00-000045010000}"/>
            </a:ext>
          </a:extLst>
        </xdr:cNvPr>
        <xdr:cNvSpPr txBox="1"/>
      </xdr:nvSpPr>
      <xdr:spPr>
        <a:xfrm>
          <a:off x="927735" y="1368615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a:extLst>
            <a:ext uri="{FF2B5EF4-FFF2-40B4-BE49-F238E27FC236}">
              <a16:creationId xmlns:a16="http://schemas.microsoft.com/office/drawing/2014/main" id="{00000000-0008-0000-0F00-000049010000}"/>
            </a:ext>
          </a:extLst>
        </xdr:cNvPr>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a:extLst>
            <a:ext uri="{FF2B5EF4-FFF2-40B4-BE49-F238E27FC236}">
              <a16:creationId xmlns:a16="http://schemas.microsoft.com/office/drawing/2014/main" id="{00000000-0008-0000-0F00-00004A010000}"/>
            </a:ext>
          </a:extLst>
        </xdr:cNvPr>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a:extLst>
            <a:ext uri="{FF2B5EF4-FFF2-40B4-BE49-F238E27FC236}">
              <a16:creationId xmlns:a16="http://schemas.microsoft.com/office/drawing/2014/main" id="{00000000-0008-0000-0F00-00004B010000}"/>
            </a:ext>
          </a:extLst>
        </xdr:cNvPr>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a:extLst>
            <a:ext uri="{FF2B5EF4-FFF2-40B4-BE49-F238E27FC236}">
              <a16:creationId xmlns:a16="http://schemas.microsoft.com/office/drawing/2014/main" id="{00000000-0008-0000-0F00-00004C010000}"/>
            </a:ext>
          </a:extLst>
        </xdr:cNvPr>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0.520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a:extLst>
            <a:ext uri="{FF2B5EF4-FFF2-40B4-BE49-F238E27FC236}">
              <a16:creationId xmlns:a16="http://schemas.microsoft.com/office/drawing/2014/main" id="{00000000-0008-0000-0F00-00004D010000}"/>
            </a:ext>
          </a:extLst>
        </xdr:cNvPr>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6075" cy="221615"/>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6565900" y="1276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143510</xdr:rowOff>
    </xdr:from>
    <xdr:ext cx="463550" cy="255270"/>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6136640" y="14716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83</xdr:row>
      <xdr:rowOff>105410</xdr:rowOff>
    </xdr:from>
    <xdr:ext cx="463550" cy="259080"/>
    <xdr:sp macro=""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6136640" y="14335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67310</xdr:rowOff>
    </xdr:from>
    <xdr:ext cx="463550" cy="259080"/>
    <xdr:sp macro="" textlink="">
      <xdr:nvSpPr>
        <xdr:cNvPr id="341" name="テキスト ボックス 340">
          <a:extLst>
            <a:ext uri="{FF2B5EF4-FFF2-40B4-BE49-F238E27FC236}">
              <a16:creationId xmlns:a16="http://schemas.microsoft.com/office/drawing/2014/main" id="{00000000-0008-0000-0F00-000055010000}"/>
            </a:ext>
          </a:extLst>
        </xdr:cNvPr>
        <xdr:cNvSpPr txBox="1"/>
      </xdr:nvSpPr>
      <xdr:spPr>
        <a:xfrm>
          <a:off x="6136640" y="13954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a:extLst>
            <a:ext uri="{FF2B5EF4-FFF2-40B4-BE49-F238E27FC236}">
              <a16:creationId xmlns:a16="http://schemas.microsoft.com/office/drawing/2014/main" id="{00000000-0008-0000-0F00-000056010000}"/>
            </a:ext>
          </a:extLst>
        </xdr:cNvPr>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79</xdr:row>
      <xdr:rowOff>29210</xdr:rowOff>
    </xdr:from>
    <xdr:ext cx="463550" cy="255270"/>
    <xdr:sp macro="" textlink="">
      <xdr:nvSpPr>
        <xdr:cNvPr id="343" name="テキスト ボックス 342">
          <a:extLst>
            <a:ext uri="{FF2B5EF4-FFF2-40B4-BE49-F238E27FC236}">
              <a16:creationId xmlns:a16="http://schemas.microsoft.com/office/drawing/2014/main" id="{00000000-0008-0000-0F00-000057010000}"/>
            </a:ext>
          </a:extLst>
        </xdr:cNvPr>
        <xdr:cNvSpPr txBox="1"/>
      </xdr:nvSpPr>
      <xdr:spPr>
        <a:xfrm>
          <a:off x="6136640" y="13573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a:extLst>
            <a:ext uri="{FF2B5EF4-FFF2-40B4-BE49-F238E27FC236}">
              <a16:creationId xmlns:a16="http://schemas.microsoft.com/office/drawing/2014/main" id="{00000000-0008-0000-0F00-000058010000}"/>
            </a:ext>
          </a:extLst>
        </xdr:cNvPr>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162560</xdr:rowOff>
    </xdr:from>
    <xdr:ext cx="463550" cy="259080"/>
    <xdr:sp macro="" textlink="">
      <xdr:nvSpPr>
        <xdr:cNvPr id="345" name="テキスト ボックス 344">
          <a:extLst>
            <a:ext uri="{FF2B5EF4-FFF2-40B4-BE49-F238E27FC236}">
              <a16:creationId xmlns:a16="http://schemas.microsoft.com/office/drawing/2014/main" id="{00000000-0008-0000-0F00-000059010000}"/>
            </a:ext>
          </a:extLst>
        </xdr:cNvPr>
        <xdr:cNvSpPr txBox="1"/>
      </xdr:nvSpPr>
      <xdr:spPr>
        <a:xfrm>
          <a:off x="6136640" y="13192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00000000-0008-0000-0F00-00005A010000}"/>
            </a:ext>
          </a:extLst>
        </xdr:cNvPr>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3550" cy="259080"/>
    <xdr:sp macro="" textlink="">
      <xdr:nvSpPr>
        <xdr:cNvPr id="347" name="テキスト ボックス 346">
          <a:extLst>
            <a:ext uri="{FF2B5EF4-FFF2-40B4-BE49-F238E27FC236}">
              <a16:creationId xmlns:a16="http://schemas.microsoft.com/office/drawing/2014/main" id="{00000000-0008-0000-0F00-00005B010000}"/>
            </a:ext>
          </a:extLst>
        </xdr:cNvPr>
        <xdr:cNvSpPr txBox="1"/>
      </xdr:nvSpPr>
      <xdr:spPr>
        <a:xfrm>
          <a:off x="6136640" y="1281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00000000-0008-0000-0F00-00005C010000}"/>
            </a:ext>
          </a:extLst>
        </xdr:cNvPr>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123825</xdr:rowOff>
    </xdr:from>
    <xdr:to>
      <xdr:col>54</xdr:col>
      <xdr:colOff>189865</xdr:colOff>
      <xdr:row>86</xdr:row>
      <xdr:rowOff>81280</xdr:rowOff>
    </xdr:to>
    <xdr:cxnSp macro="">
      <xdr:nvCxnSpPr>
        <xdr:cNvPr id="349" name="直線コネクタ 348">
          <a:extLst>
            <a:ext uri="{FF2B5EF4-FFF2-40B4-BE49-F238E27FC236}">
              <a16:creationId xmlns:a16="http://schemas.microsoft.com/office/drawing/2014/main" id="{00000000-0008-0000-0F00-00005D010000}"/>
            </a:ext>
          </a:extLst>
        </xdr:cNvPr>
        <xdr:cNvCxnSpPr/>
      </xdr:nvCxnSpPr>
      <xdr:spPr>
        <a:xfrm flipV="1">
          <a:off x="10476865" y="13325475"/>
          <a:ext cx="0" cy="1500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85090</xdr:rowOff>
    </xdr:from>
    <xdr:ext cx="469900" cy="259080"/>
    <xdr:sp macro="" textlink="">
      <xdr:nvSpPr>
        <xdr:cNvPr id="350" name="【公営住宅】&#10;一人当たり面積最小値テキスト">
          <a:extLst>
            <a:ext uri="{FF2B5EF4-FFF2-40B4-BE49-F238E27FC236}">
              <a16:creationId xmlns:a16="http://schemas.microsoft.com/office/drawing/2014/main" id="{00000000-0008-0000-0F00-00005E010000}"/>
            </a:ext>
          </a:extLst>
        </xdr:cNvPr>
        <xdr:cNvSpPr txBox="1"/>
      </xdr:nvSpPr>
      <xdr:spPr>
        <a:xfrm>
          <a:off x="10515600" y="148297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0.086</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81280</xdr:rowOff>
    </xdr:from>
    <xdr:to>
      <xdr:col>55</xdr:col>
      <xdr:colOff>88900</xdr:colOff>
      <xdr:row>86</xdr:row>
      <xdr:rowOff>81280</xdr:rowOff>
    </xdr:to>
    <xdr:cxnSp macro="">
      <xdr:nvCxnSpPr>
        <xdr:cNvPr id="351" name="直線コネクタ 350">
          <a:extLst>
            <a:ext uri="{FF2B5EF4-FFF2-40B4-BE49-F238E27FC236}">
              <a16:creationId xmlns:a16="http://schemas.microsoft.com/office/drawing/2014/main" id="{00000000-0008-0000-0F00-00005F010000}"/>
            </a:ext>
          </a:extLst>
        </xdr:cNvPr>
        <xdr:cNvCxnSpPr/>
      </xdr:nvCxnSpPr>
      <xdr:spPr>
        <a:xfrm>
          <a:off x="10388600" y="14825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70485</xdr:rowOff>
    </xdr:from>
    <xdr:ext cx="469900" cy="259080"/>
    <xdr:sp macro="" textlink="">
      <xdr:nvSpPr>
        <xdr:cNvPr id="352" name="【公営住宅】&#10;一人当たり面積最大値テキスト">
          <a:extLst>
            <a:ext uri="{FF2B5EF4-FFF2-40B4-BE49-F238E27FC236}">
              <a16:creationId xmlns:a16="http://schemas.microsoft.com/office/drawing/2014/main" id="{00000000-0008-0000-0F00-000060010000}"/>
            </a:ext>
          </a:extLst>
        </xdr:cNvPr>
        <xdr:cNvSpPr txBox="1"/>
      </xdr:nvSpPr>
      <xdr:spPr>
        <a:xfrm>
          <a:off x="10515600" y="131006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4.025</a:t>
          </a:r>
          <a:endParaRPr kumimoji="1" lang="ja-JP" altLang="en-US" sz="1000" b="1">
            <a:latin typeface="ＭＳ Ｐゴシック"/>
            <a:ea typeface="ＭＳ Ｐゴシック"/>
          </a:endParaRPr>
        </a:p>
      </xdr:txBody>
    </xdr:sp>
    <xdr:clientData/>
  </xdr:oneCellAnchor>
  <xdr:twoCellAnchor>
    <xdr:from>
      <xdr:col>54</xdr:col>
      <xdr:colOff>101600</xdr:colOff>
      <xdr:row>77</xdr:row>
      <xdr:rowOff>123825</xdr:rowOff>
    </xdr:from>
    <xdr:to>
      <xdr:col>55</xdr:col>
      <xdr:colOff>88900</xdr:colOff>
      <xdr:row>77</xdr:row>
      <xdr:rowOff>123825</xdr:rowOff>
    </xdr:to>
    <xdr:cxnSp macro="">
      <xdr:nvCxnSpPr>
        <xdr:cNvPr id="353" name="直線コネクタ 352">
          <a:extLst>
            <a:ext uri="{FF2B5EF4-FFF2-40B4-BE49-F238E27FC236}">
              <a16:creationId xmlns:a16="http://schemas.microsoft.com/office/drawing/2014/main" id="{00000000-0008-0000-0F00-000061010000}"/>
            </a:ext>
          </a:extLst>
        </xdr:cNvPr>
        <xdr:cNvCxnSpPr/>
      </xdr:nvCxnSpPr>
      <xdr:spPr>
        <a:xfrm>
          <a:off x="10388600" y="13325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139065</xdr:rowOff>
    </xdr:from>
    <xdr:ext cx="469900" cy="259080"/>
    <xdr:sp macro="" textlink="">
      <xdr:nvSpPr>
        <xdr:cNvPr id="354" name="【公営住宅】&#10;一人当たり面積平均値テキスト">
          <a:extLst>
            <a:ext uri="{FF2B5EF4-FFF2-40B4-BE49-F238E27FC236}">
              <a16:creationId xmlns:a16="http://schemas.microsoft.com/office/drawing/2014/main" id="{00000000-0008-0000-0F00-000062010000}"/>
            </a:ext>
          </a:extLst>
        </xdr:cNvPr>
        <xdr:cNvSpPr txBox="1"/>
      </xdr:nvSpPr>
      <xdr:spPr>
        <a:xfrm>
          <a:off x="10515600" y="1436941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0.761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84</xdr:row>
      <xdr:rowOff>116205</xdr:rowOff>
    </xdr:from>
    <xdr:to>
      <xdr:col>55</xdr:col>
      <xdr:colOff>50800</xdr:colOff>
      <xdr:row>85</xdr:row>
      <xdr:rowOff>46355</xdr:rowOff>
    </xdr:to>
    <xdr:sp macro="" textlink="">
      <xdr:nvSpPr>
        <xdr:cNvPr id="355" name="フローチャート: 判断 354">
          <a:extLst>
            <a:ext uri="{FF2B5EF4-FFF2-40B4-BE49-F238E27FC236}">
              <a16:creationId xmlns:a16="http://schemas.microsoft.com/office/drawing/2014/main" id="{00000000-0008-0000-0F00-000063010000}"/>
            </a:ext>
          </a:extLst>
        </xdr:cNvPr>
        <xdr:cNvSpPr/>
      </xdr:nvSpPr>
      <xdr:spPr>
        <a:xfrm>
          <a:off x="10426700" y="1451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100330</xdr:rowOff>
    </xdr:from>
    <xdr:to>
      <xdr:col>50</xdr:col>
      <xdr:colOff>165100</xdr:colOff>
      <xdr:row>85</xdr:row>
      <xdr:rowOff>30480</xdr:rowOff>
    </xdr:to>
    <xdr:sp macro="" textlink="">
      <xdr:nvSpPr>
        <xdr:cNvPr id="356" name="フローチャート: 判断 355">
          <a:extLst>
            <a:ext uri="{FF2B5EF4-FFF2-40B4-BE49-F238E27FC236}">
              <a16:creationId xmlns:a16="http://schemas.microsoft.com/office/drawing/2014/main" id="{00000000-0008-0000-0F00-000064010000}"/>
            </a:ext>
          </a:extLst>
        </xdr:cNvPr>
        <xdr:cNvSpPr/>
      </xdr:nvSpPr>
      <xdr:spPr>
        <a:xfrm>
          <a:off x="9588500" y="1450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102235</xdr:rowOff>
    </xdr:from>
    <xdr:to>
      <xdr:col>46</xdr:col>
      <xdr:colOff>38100</xdr:colOff>
      <xdr:row>85</xdr:row>
      <xdr:rowOff>32385</xdr:rowOff>
    </xdr:to>
    <xdr:sp macro="" textlink="">
      <xdr:nvSpPr>
        <xdr:cNvPr id="357" name="フローチャート: 判断 356">
          <a:extLst>
            <a:ext uri="{FF2B5EF4-FFF2-40B4-BE49-F238E27FC236}">
              <a16:creationId xmlns:a16="http://schemas.microsoft.com/office/drawing/2014/main" id="{00000000-0008-0000-0F00-000065010000}"/>
            </a:ext>
          </a:extLst>
        </xdr:cNvPr>
        <xdr:cNvSpPr/>
      </xdr:nvSpPr>
      <xdr:spPr>
        <a:xfrm>
          <a:off x="8699500" y="1450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112395</xdr:rowOff>
    </xdr:from>
    <xdr:to>
      <xdr:col>41</xdr:col>
      <xdr:colOff>101600</xdr:colOff>
      <xdr:row>85</xdr:row>
      <xdr:rowOff>42545</xdr:rowOff>
    </xdr:to>
    <xdr:sp macro="" textlink="">
      <xdr:nvSpPr>
        <xdr:cNvPr id="358" name="フローチャート: 判断 357">
          <a:extLst>
            <a:ext uri="{FF2B5EF4-FFF2-40B4-BE49-F238E27FC236}">
              <a16:creationId xmlns:a16="http://schemas.microsoft.com/office/drawing/2014/main" id="{00000000-0008-0000-0F00-000066010000}"/>
            </a:ext>
          </a:extLst>
        </xdr:cNvPr>
        <xdr:cNvSpPr/>
      </xdr:nvSpPr>
      <xdr:spPr>
        <a:xfrm>
          <a:off x="7810500" y="1451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116840</xdr:rowOff>
    </xdr:from>
    <xdr:to>
      <xdr:col>36</xdr:col>
      <xdr:colOff>165100</xdr:colOff>
      <xdr:row>85</xdr:row>
      <xdr:rowOff>46990</xdr:rowOff>
    </xdr:to>
    <xdr:sp macro="" textlink="">
      <xdr:nvSpPr>
        <xdr:cNvPr id="359" name="フローチャート: 判断 358">
          <a:extLst>
            <a:ext uri="{FF2B5EF4-FFF2-40B4-BE49-F238E27FC236}">
              <a16:creationId xmlns:a16="http://schemas.microsoft.com/office/drawing/2014/main" id="{00000000-0008-0000-0F00-000067010000}"/>
            </a:ext>
          </a:extLst>
        </xdr:cNvPr>
        <xdr:cNvSpPr/>
      </xdr:nvSpPr>
      <xdr:spPr>
        <a:xfrm>
          <a:off x="6921500" y="145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60" name="テキスト ボックス 359">
          <a:extLst>
            <a:ext uri="{FF2B5EF4-FFF2-40B4-BE49-F238E27FC236}">
              <a16:creationId xmlns:a16="http://schemas.microsoft.com/office/drawing/2014/main" id="{00000000-0008-0000-0F00-000068010000}"/>
            </a:ext>
          </a:extLst>
        </xdr:cNvPr>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61" name="テキスト ボックス 360">
          <a:extLst>
            <a:ext uri="{FF2B5EF4-FFF2-40B4-BE49-F238E27FC236}">
              <a16:creationId xmlns:a16="http://schemas.microsoft.com/office/drawing/2014/main" id="{00000000-0008-0000-0F00-000069010000}"/>
            </a:ext>
          </a:extLst>
        </xdr:cNvPr>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62" name="テキスト ボックス 361">
          <a:extLst>
            <a:ext uri="{FF2B5EF4-FFF2-40B4-BE49-F238E27FC236}">
              <a16:creationId xmlns:a16="http://schemas.microsoft.com/office/drawing/2014/main" id="{00000000-0008-0000-0F00-00006A010000}"/>
            </a:ext>
          </a:extLst>
        </xdr:cNvPr>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63" name="テキスト ボックス 362">
          <a:extLst>
            <a:ext uri="{FF2B5EF4-FFF2-40B4-BE49-F238E27FC236}">
              <a16:creationId xmlns:a16="http://schemas.microsoft.com/office/drawing/2014/main" id="{00000000-0008-0000-0F00-00006B010000}"/>
            </a:ext>
          </a:extLst>
        </xdr:cNvPr>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64" name="テキスト ボックス 363">
          <a:extLst>
            <a:ext uri="{FF2B5EF4-FFF2-40B4-BE49-F238E27FC236}">
              <a16:creationId xmlns:a16="http://schemas.microsoft.com/office/drawing/2014/main" id="{00000000-0008-0000-0F00-00006C010000}"/>
            </a:ext>
          </a:extLst>
        </xdr:cNvPr>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85</xdr:row>
      <xdr:rowOff>24130</xdr:rowOff>
    </xdr:from>
    <xdr:to>
      <xdr:col>55</xdr:col>
      <xdr:colOff>50800</xdr:colOff>
      <xdr:row>85</xdr:row>
      <xdr:rowOff>125730</xdr:rowOff>
    </xdr:to>
    <xdr:sp macro="" textlink="">
      <xdr:nvSpPr>
        <xdr:cNvPr id="365" name="楕円 364">
          <a:extLst>
            <a:ext uri="{FF2B5EF4-FFF2-40B4-BE49-F238E27FC236}">
              <a16:creationId xmlns:a16="http://schemas.microsoft.com/office/drawing/2014/main" id="{00000000-0008-0000-0F00-00006D010000}"/>
            </a:ext>
          </a:extLst>
        </xdr:cNvPr>
        <xdr:cNvSpPr/>
      </xdr:nvSpPr>
      <xdr:spPr>
        <a:xfrm>
          <a:off x="10426700" y="1459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2540</xdr:rowOff>
    </xdr:from>
    <xdr:ext cx="469900" cy="259080"/>
    <xdr:sp macro="" textlink="">
      <xdr:nvSpPr>
        <xdr:cNvPr id="366" name="【公営住宅】&#10;一人当たり面積該当値テキスト">
          <a:extLst>
            <a:ext uri="{FF2B5EF4-FFF2-40B4-BE49-F238E27FC236}">
              <a16:creationId xmlns:a16="http://schemas.microsoft.com/office/drawing/2014/main" id="{00000000-0008-0000-0F00-00006E010000}"/>
            </a:ext>
          </a:extLst>
        </xdr:cNvPr>
        <xdr:cNvSpPr txBox="1"/>
      </xdr:nvSpPr>
      <xdr:spPr>
        <a:xfrm>
          <a:off x="10515600" y="145757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0.553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85</xdr:row>
      <xdr:rowOff>24130</xdr:rowOff>
    </xdr:from>
    <xdr:to>
      <xdr:col>50</xdr:col>
      <xdr:colOff>165100</xdr:colOff>
      <xdr:row>85</xdr:row>
      <xdr:rowOff>125730</xdr:rowOff>
    </xdr:to>
    <xdr:sp macro="" textlink="">
      <xdr:nvSpPr>
        <xdr:cNvPr id="367" name="楕円 366">
          <a:extLst>
            <a:ext uri="{FF2B5EF4-FFF2-40B4-BE49-F238E27FC236}">
              <a16:creationId xmlns:a16="http://schemas.microsoft.com/office/drawing/2014/main" id="{00000000-0008-0000-0F00-00006F010000}"/>
            </a:ext>
          </a:extLst>
        </xdr:cNvPr>
        <xdr:cNvSpPr/>
      </xdr:nvSpPr>
      <xdr:spPr>
        <a:xfrm>
          <a:off x="9588500" y="1459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74930</xdr:rowOff>
    </xdr:from>
    <xdr:to>
      <xdr:col>55</xdr:col>
      <xdr:colOff>0</xdr:colOff>
      <xdr:row>85</xdr:row>
      <xdr:rowOff>74930</xdr:rowOff>
    </xdr:to>
    <xdr:cxnSp macro="">
      <xdr:nvCxnSpPr>
        <xdr:cNvPr id="368" name="直線コネクタ 367">
          <a:extLst>
            <a:ext uri="{FF2B5EF4-FFF2-40B4-BE49-F238E27FC236}">
              <a16:creationId xmlns:a16="http://schemas.microsoft.com/office/drawing/2014/main" id="{00000000-0008-0000-0F00-000070010000}"/>
            </a:ext>
          </a:extLst>
        </xdr:cNvPr>
        <xdr:cNvCxnSpPr/>
      </xdr:nvCxnSpPr>
      <xdr:spPr>
        <a:xfrm>
          <a:off x="9639300" y="1464818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24765</xdr:rowOff>
    </xdr:from>
    <xdr:to>
      <xdr:col>46</xdr:col>
      <xdr:colOff>38100</xdr:colOff>
      <xdr:row>85</xdr:row>
      <xdr:rowOff>126365</xdr:rowOff>
    </xdr:to>
    <xdr:sp macro="" textlink="">
      <xdr:nvSpPr>
        <xdr:cNvPr id="369" name="楕円 368">
          <a:extLst>
            <a:ext uri="{FF2B5EF4-FFF2-40B4-BE49-F238E27FC236}">
              <a16:creationId xmlns:a16="http://schemas.microsoft.com/office/drawing/2014/main" id="{00000000-0008-0000-0F00-000071010000}"/>
            </a:ext>
          </a:extLst>
        </xdr:cNvPr>
        <xdr:cNvSpPr/>
      </xdr:nvSpPr>
      <xdr:spPr>
        <a:xfrm>
          <a:off x="8699500" y="1459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74930</xdr:rowOff>
    </xdr:from>
    <xdr:to>
      <xdr:col>50</xdr:col>
      <xdr:colOff>114300</xdr:colOff>
      <xdr:row>85</xdr:row>
      <xdr:rowOff>75565</xdr:rowOff>
    </xdr:to>
    <xdr:cxnSp macro="">
      <xdr:nvCxnSpPr>
        <xdr:cNvPr id="370" name="直線コネクタ 369">
          <a:extLst>
            <a:ext uri="{FF2B5EF4-FFF2-40B4-BE49-F238E27FC236}">
              <a16:creationId xmlns:a16="http://schemas.microsoft.com/office/drawing/2014/main" id="{00000000-0008-0000-0F00-000072010000}"/>
            </a:ext>
          </a:extLst>
        </xdr:cNvPr>
        <xdr:cNvCxnSpPr/>
      </xdr:nvCxnSpPr>
      <xdr:spPr>
        <a:xfrm flipV="1">
          <a:off x="8750300" y="1464818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20955</xdr:rowOff>
    </xdr:from>
    <xdr:to>
      <xdr:col>41</xdr:col>
      <xdr:colOff>101600</xdr:colOff>
      <xdr:row>85</xdr:row>
      <xdr:rowOff>122555</xdr:rowOff>
    </xdr:to>
    <xdr:sp macro="" textlink="">
      <xdr:nvSpPr>
        <xdr:cNvPr id="371" name="楕円 370">
          <a:extLst>
            <a:ext uri="{FF2B5EF4-FFF2-40B4-BE49-F238E27FC236}">
              <a16:creationId xmlns:a16="http://schemas.microsoft.com/office/drawing/2014/main" id="{00000000-0008-0000-0F00-000073010000}"/>
            </a:ext>
          </a:extLst>
        </xdr:cNvPr>
        <xdr:cNvSpPr/>
      </xdr:nvSpPr>
      <xdr:spPr>
        <a:xfrm>
          <a:off x="7810500" y="1459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71755</xdr:rowOff>
    </xdr:from>
    <xdr:to>
      <xdr:col>45</xdr:col>
      <xdr:colOff>177800</xdr:colOff>
      <xdr:row>85</xdr:row>
      <xdr:rowOff>75565</xdr:rowOff>
    </xdr:to>
    <xdr:cxnSp macro="">
      <xdr:nvCxnSpPr>
        <xdr:cNvPr id="372" name="直線コネクタ 371">
          <a:extLst>
            <a:ext uri="{FF2B5EF4-FFF2-40B4-BE49-F238E27FC236}">
              <a16:creationId xmlns:a16="http://schemas.microsoft.com/office/drawing/2014/main" id="{00000000-0008-0000-0F00-000074010000}"/>
            </a:ext>
          </a:extLst>
        </xdr:cNvPr>
        <xdr:cNvCxnSpPr/>
      </xdr:nvCxnSpPr>
      <xdr:spPr>
        <a:xfrm>
          <a:off x="7861300" y="1464500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22225</xdr:rowOff>
    </xdr:from>
    <xdr:to>
      <xdr:col>36</xdr:col>
      <xdr:colOff>165100</xdr:colOff>
      <xdr:row>85</xdr:row>
      <xdr:rowOff>123825</xdr:rowOff>
    </xdr:to>
    <xdr:sp macro="" textlink="">
      <xdr:nvSpPr>
        <xdr:cNvPr id="373" name="楕円 372">
          <a:extLst>
            <a:ext uri="{FF2B5EF4-FFF2-40B4-BE49-F238E27FC236}">
              <a16:creationId xmlns:a16="http://schemas.microsoft.com/office/drawing/2014/main" id="{00000000-0008-0000-0F00-000075010000}"/>
            </a:ext>
          </a:extLst>
        </xdr:cNvPr>
        <xdr:cNvSpPr/>
      </xdr:nvSpPr>
      <xdr:spPr>
        <a:xfrm>
          <a:off x="6921500" y="1459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71755</xdr:rowOff>
    </xdr:from>
    <xdr:to>
      <xdr:col>41</xdr:col>
      <xdr:colOff>50800</xdr:colOff>
      <xdr:row>85</xdr:row>
      <xdr:rowOff>73025</xdr:rowOff>
    </xdr:to>
    <xdr:cxnSp macro="">
      <xdr:nvCxnSpPr>
        <xdr:cNvPr id="374" name="直線コネクタ 373">
          <a:extLst>
            <a:ext uri="{FF2B5EF4-FFF2-40B4-BE49-F238E27FC236}">
              <a16:creationId xmlns:a16="http://schemas.microsoft.com/office/drawing/2014/main" id="{00000000-0008-0000-0F00-000076010000}"/>
            </a:ext>
          </a:extLst>
        </xdr:cNvPr>
        <xdr:cNvCxnSpPr/>
      </xdr:nvCxnSpPr>
      <xdr:spPr>
        <a:xfrm flipV="1">
          <a:off x="6972300" y="1464500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83</xdr:row>
      <xdr:rowOff>46990</xdr:rowOff>
    </xdr:from>
    <xdr:ext cx="469900" cy="259080"/>
    <xdr:sp macro="" textlink="">
      <xdr:nvSpPr>
        <xdr:cNvPr id="375" name="n_1aveValue【公営住宅】&#10;一人当たり面積">
          <a:extLst>
            <a:ext uri="{FF2B5EF4-FFF2-40B4-BE49-F238E27FC236}">
              <a16:creationId xmlns:a16="http://schemas.microsoft.com/office/drawing/2014/main" id="{00000000-0008-0000-0F00-000077010000}"/>
            </a:ext>
          </a:extLst>
        </xdr:cNvPr>
        <xdr:cNvSpPr txBox="1"/>
      </xdr:nvSpPr>
      <xdr:spPr>
        <a:xfrm>
          <a:off x="9391650" y="142773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0.803</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83</xdr:row>
      <xdr:rowOff>48895</xdr:rowOff>
    </xdr:from>
    <xdr:ext cx="466090" cy="259080"/>
    <xdr:sp macro="" textlink="">
      <xdr:nvSpPr>
        <xdr:cNvPr id="376" name="n_2aveValue【公営住宅】&#10;一人当たり面積">
          <a:extLst>
            <a:ext uri="{FF2B5EF4-FFF2-40B4-BE49-F238E27FC236}">
              <a16:creationId xmlns:a16="http://schemas.microsoft.com/office/drawing/2014/main" id="{00000000-0008-0000-0F00-000078010000}"/>
            </a:ext>
          </a:extLst>
        </xdr:cNvPr>
        <xdr:cNvSpPr txBox="1"/>
      </xdr:nvSpPr>
      <xdr:spPr>
        <a:xfrm>
          <a:off x="8515350" y="1427924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0.799</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83</xdr:row>
      <xdr:rowOff>59055</xdr:rowOff>
    </xdr:from>
    <xdr:ext cx="466090" cy="259080"/>
    <xdr:sp macro="" textlink="">
      <xdr:nvSpPr>
        <xdr:cNvPr id="377" name="n_3aveValue【公営住宅】&#10;一人当たり面積">
          <a:extLst>
            <a:ext uri="{FF2B5EF4-FFF2-40B4-BE49-F238E27FC236}">
              <a16:creationId xmlns:a16="http://schemas.microsoft.com/office/drawing/2014/main" id="{00000000-0008-0000-0F00-000079010000}"/>
            </a:ext>
          </a:extLst>
        </xdr:cNvPr>
        <xdr:cNvSpPr txBox="1"/>
      </xdr:nvSpPr>
      <xdr:spPr>
        <a:xfrm>
          <a:off x="7626350" y="1428940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0.772</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83</xdr:row>
      <xdr:rowOff>63500</xdr:rowOff>
    </xdr:from>
    <xdr:ext cx="466090" cy="255270"/>
    <xdr:sp macro="" textlink="">
      <xdr:nvSpPr>
        <xdr:cNvPr id="378" name="n_4aveValue【公営住宅】&#10;一人当たり面積">
          <a:extLst>
            <a:ext uri="{FF2B5EF4-FFF2-40B4-BE49-F238E27FC236}">
              <a16:creationId xmlns:a16="http://schemas.microsoft.com/office/drawing/2014/main" id="{00000000-0008-0000-0F00-00007A010000}"/>
            </a:ext>
          </a:extLst>
        </xdr:cNvPr>
        <xdr:cNvSpPr txBox="1"/>
      </xdr:nvSpPr>
      <xdr:spPr>
        <a:xfrm>
          <a:off x="6737350" y="1429385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0.760</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85</xdr:row>
      <xdr:rowOff>116840</xdr:rowOff>
    </xdr:from>
    <xdr:ext cx="469900" cy="259080"/>
    <xdr:sp macro="" textlink="">
      <xdr:nvSpPr>
        <xdr:cNvPr id="379" name="n_1mainValue【公営住宅】&#10;一人当たり面積">
          <a:extLst>
            <a:ext uri="{FF2B5EF4-FFF2-40B4-BE49-F238E27FC236}">
              <a16:creationId xmlns:a16="http://schemas.microsoft.com/office/drawing/2014/main" id="{00000000-0008-0000-0F00-00007B010000}"/>
            </a:ext>
          </a:extLst>
        </xdr:cNvPr>
        <xdr:cNvSpPr txBox="1"/>
      </xdr:nvSpPr>
      <xdr:spPr>
        <a:xfrm>
          <a:off x="9391650" y="146900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0.553</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85</xdr:row>
      <xdr:rowOff>117475</xdr:rowOff>
    </xdr:from>
    <xdr:ext cx="466090" cy="259080"/>
    <xdr:sp macro="" textlink="">
      <xdr:nvSpPr>
        <xdr:cNvPr id="380" name="n_2mainValue【公営住宅】&#10;一人当たり面積">
          <a:extLst>
            <a:ext uri="{FF2B5EF4-FFF2-40B4-BE49-F238E27FC236}">
              <a16:creationId xmlns:a16="http://schemas.microsoft.com/office/drawing/2014/main" id="{00000000-0008-0000-0F00-00007C010000}"/>
            </a:ext>
          </a:extLst>
        </xdr:cNvPr>
        <xdr:cNvSpPr txBox="1"/>
      </xdr:nvSpPr>
      <xdr:spPr>
        <a:xfrm>
          <a:off x="8515350" y="1469072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0.552</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85</xdr:row>
      <xdr:rowOff>113665</xdr:rowOff>
    </xdr:from>
    <xdr:ext cx="466090" cy="258445"/>
    <xdr:sp macro="" textlink="">
      <xdr:nvSpPr>
        <xdr:cNvPr id="381" name="n_3mainValue【公営住宅】&#10;一人当たり面積">
          <a:extLst>
            <a:ext uri="{FF2B5EF4-FFF2-40B4-BE49-F238E27FC236}">
              <a16:creationId xmlns:a16="http://schemas.microsoft.com/office/drawing/2014/main" id="{00000000-0008-0000-0F00-00007D010000}"/>
            </a:ext>
          </a:extLst>
        </xdr:cNvPr>
        <xdr:cNvSpPr txBox="1"/>
      </xdr:nvSpPr>
      <xdr:spPr>
        <a:xfrm>
          <a:off x="7626350" y="1468691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0.562</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85</xdr:row>
      <xdr:rowOff>114935</xdr:rowOff>
    </xdr:from>
    <xdr:ext cx="466090" cy="259080"/>
    <xdr:sp macro="" textlink="">
      <xdr:nvSpPr>
        <xdr:cNvPr id="382" name="n_4mainValue【公営住宅】&#10;一人当たり面積">
          <a:extLst>
            <a:ext uri="{FF2B5EF4-FFF2-40B4-BE49-F238E27FC236}">
              <a16:creationId xmlns:a16="http://schemas.microsoft.com/office/drawing/2014/main" id="{00000000-0008-0000-0F00-00007E010000}"/>
            </a:ext>
          </a:extLst>
        </xdr:cNvPr>
        <xdr:cNvSpPr txBox="1"/>
      </xdr:nvSpPr>
      <xdr:spPr>
        <a:xfrm>
          <a:off x="6737350" y="1468818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0.558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00000000-0008-0000-0F00-000081010000}"/>
            </a:ext>
          </a:extLst>
        </xdr:cNvPr>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00000000-0008-0000-0F00-000082010000}"/>
            </a:ext>
          </a:extLst>
        </xdr:cNvPr>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00000000-0008-0000-0F00-000083010000}"/>
            </a:ext>
          </a:extLst>
        </xdr:cNvPr>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00000000-0008-0000-0F00-000084010000}"/>
            </a:ext>
          </a:extLst>
        </xdr:cNvPr>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00000000-0008-0000-0F00-000085010000}"/>
            </a:ext>
          </a:extLst>
        </xdr:cNvPr>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00000000-0008-0000-0F00-000086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00000000-0008-0000-0F00-000087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00000000-0008-0000-0F00-000088010000}"/>
            </a:ext>
          </a:extLst>
        </xdr:cNvPr>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00000000-0008-0000-0F00-000089010000}"/>
            </a:ext>
          </a:extLst>
        </xdr:cNvPr>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00000000-0008-0000-0F00-00008A010000}"/>
            </a:ext>
          </a:extLst>
        </xdr:cNvPr>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00000000-0008-0000-0F00-00008B010000}"/>
            </a:ext>
          </a:extLst>
        </xdr:cNvPr>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00000000-0008-0000-0F00-00008C010000}"/>
            </a:ext>
          </a:extLst>
        </xdr:cNvPr>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00000000-0008-0000-0F00-00008D010000}"/>
            </a:ext>
          </a:extLst>
        </xdr:cNvPr>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165,889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00000000-0008-0000-0F00-00008E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00000000-0008-0000-0F00-00008F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00000000-0008-0000-0F00-000090010000}"/>
            </a:ext>
          </a:extLst>
        </xdr:cNvPr>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00000000-0008-0000-0F00-000091010000}"/>
            </a:ext>
          </a:extLst>
        </xdr:cNvPr>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00000000-0008-0000-0F00-000092010000}"/>
            </a:ext>
          </a:extLst>
        </xdr:cNvPr>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00000000-0008-0000-0F00-000093010000}"/>
            </a:ext>
          </a:extLst>
        </xdr:cNvPr>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00000000-0008-0000-0F00-000094010000}"/>
            </a:ext>
          </a:extLst>
        </xdr:cNvPr>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00000000-0008-0000-0F00-000095010000}"/>
            </a:ext>
          </a:extLst>
        </xdr:cNvPr>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00000000-0008-0000-0F00-000096010000}"/>
            </a:ext>
          </a:extLst>
        </xdr:cNvPr>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4640" cy="225425"/>
    <xdr:sp macro="" textlink="">
      <xdr:nvSpPr>
        <xdr:cNvPr id="407" name="テキスト ボックス 406">
          <a:extLst>
            <a:ext uri="{FF2B5EF4-FFF2-40B4-BE49-F238E27FC236}">
              <a16:creationId xmlns:a16="http://schemas.microsoft.com/office/drawing/2014/main" id="{00000000-0008-0000-0F00-000097010000}"/>
            </a:ext>
          </a:extLst>
        </xdr:cNvPr>
        <xdr:cNvSpPr txBox="1"/>
      </xdr:nvSpPr>
      <xdr:spPr>
        <a:xfrm>
          <a:off x="12407900" y="514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id="{00000000-0008-0000-0F00-000098010000}"/>
            </a:ext>
          </a:extLst>
        </xdr:cNvPr>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3550" cy="259080"/>
    <xdr:sp macro="" textlink="">
      <xdr:nvSpPr>
        <xdr:cNvPr id="409" name="テキスト ボックス 408">
          <a:extLst>
            <a:ext uri="{FF2B5EF4-FFF2-40B4-BE49-F238E27FC236}">
              <a16:creationId xmlns:a16="http://schemas.microsoft.com/office/drawing/2014/main" id="{00000000-0008-0000-0F00-000099010000}"/>
            </a:ext>
          </a:extLst>
        </xdr:cNvPr>
        <xdr:cNvSpPr txBox="1"/>
      </xdr:nvSpPr>
      <xdr:spPr>
        <a:xfrm>
          <a:off x="11978640" y="747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a:extLst>
            <a:ext uri="{FF2B5EF4-FFF2-40B4-BE49-F238E27FC236}">
              <a16:creationId xmlns:a16="http://schemas.microsoft.com/office/drawing/2014/main" id="{00000000-0008-0000-0F00-00009A010000}"/>
            </a:ext>
          </a:extLst>
        </xdr:cNvPr>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67310</xdr:rowOff>
    </xdr:from>
    <xdr:ext cx="463550" cy="259080"/>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11978640" y="7096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a:extLst>
            <a:ext uri="{FF2B5EF4-FFF2-40B4-BE49-F238E27FC236}">
              <a16:creationId xmlns:a16="http://schemas.microsoft.com/office/drawing/2014/main" id="{00000000-0008-0000-0F00-00009C010000}"/>
            </a:ext>
          </a:extLst>
        </xdr:cNvPr>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29210</xdr:rowOff>
    </xdr:from>
    <xdr:ext cx="403225" cy="255270"/>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12042775" y="6715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a:extLst>
            <a:ext uri="{FF2B5EF4-FFF2-40B4-BE49-F238E27FC236}">
              <a16:creationId xmlns:a16="http://schemas.microsoft.com/office/drawing/2014/main" id="{00000000-0008-0000-0F00-00009E010000}"/>
            </a:ext>
          </a:extLst>
        </xdr:cNvPr>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162560</xdr:rowOff>
    </xdr:from>
    <xdr:ext cx="403225" cy="259080"/>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a:extLst>
            <a:ext uri="{FF2B5EF4-FFF2-40B4-BE49-F238E27FC236}">
              <a16:creationId xmlns:a16="http://schemas.microsoft.com/office/drawing/2014/main" id="{00000000-0008-0000-0F00-0000A0010000}"/>
            </a:ext>
          </a:extLst>
        </xdr:cNvPr>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124460</xdr:rowOff>
    </xdr:from>
    <xdr:ext cx="403225" cy="259080"/>
    <xdr:sp macro="" textlink="">
      <xdr:nvSpPr>
        <xdr:cNvPr id="417" name="テキスト ボックス 416">
          <a:extLst>
            <a:ext uri="{FF2B5EF4-FFF2-40B4-BE49-F238E27FC236}">
              <a16:creationId xmlns:a16="http://schemas.microsoft.com/office/drawing/2014/main" id="{00000000-0008-0000-0F00-0000A1010000}"/>
            </a:ext>
          </a:extLst>
        </xdr:cNvPr>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a:extLst>
            <a:ext uri="{FF2B5EF4-FFF2-40B4-BE49-F238E27FC236}">
              <a16:creationId xmlns:a16="http://schemas.microsoft.com/office/drawing/2014/main" id="{00000000-0008-0000-0F00-0000A2010000}"/>
            </a:ext>
          </a:extLst>
        </xdr:cNvPr>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86360</xdr:rowOff>
    </xdr:from>
    <xdr:ext cx="403225" cy="255270"/>
    <xdr:sp macro="" textlink="">
      <xdr:nvSpPr>
        <xdr:cNvPr id="419" name="テキスト ボックス 418">
          <a:extLst>
            <a:ext uri="{FF2B5EF4-FFF2-40B4-BE49-F238E27FC236}">
              <a16:creationId xmlns:a16="http://schemas.microsoft.com/office/drawing/2014/main" id="{00000000-0008-0000-0F00-0000A3010000}"/>
            </a:ext>
          </a:extLst>
        </xdr:cNvPr>
        <xdr:cNvSpPr txBox="1"/>
      </xdr:nvSpPr>
      <xdr:spPr>
        <a:xfrm>
          <a:off x="12042775" y="5572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00000000-0008-0000-0F00-0000A4010000}"/>
            </a:ext>
          </a:extLst>
        </xdr:cNvPr>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30</xdr:row>
      <xdr:rowOff>48260</xdr:rowOff>
    </xdr:from>
    <xdr:ext cx="335280" cy="259080"/>
    <xdr:sp macro="" textlink="">
      <xdr:nvSpPr>
        <xdr:cNvPr id="421" name="テキスト ボックス 420">
          <a:extLst>
            <a:ext uri="{FF2B5EF4-FFF2-40B4-BE49-F238E27FC236}">
              <a16:creationId xmlns:a16="http://schemas.microsoft.com/office/drawing/2014/main" id="{00000000-0008-0000-0F00-0000A5010000}"/>
            </a:ext>
          </a:extLst>
        </xdr:cNvPr>
        <xdr:cNvSpPr txBox="1"/>
      </xdr:nvSpPr>
      <xdr:spPr>
        <a:xfrm>
          <a:off x="12106910" y="5191760"/>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2" name="【認定こども園・幼稚園・保育所】&#10;有形固定資産減価償却率グラフ枠">
          <a:extLst>
            <a:ext uri="{FF2B5EF4-FFF2-40B4-BE49-F238E27FC236}">
              <a16:creationId xmlns:a16="http://schemas.microsoft.com/office/drawing/2014/main" id="{00000000-0008-0000-0F00-0000A6010000}"/>
            </a:ext>
          </a:extLst>
        </xdr:cNvPr>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53340</xdr:rowOff>
    </xdr:from>
    <xdr:to>
      <xdr:col>85</xdr:col>
      <xdr:colOff>126365</xdr:colOff>
      <xdr:row>42</xdr:row>
      <xdr:rowOff>38100</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flipV="1">
          <a:off x="16318865" y="5711190"/>
          <a:ext cx="0" cy="1527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41910</xdr:rowOff>
    </xdr:from>
    <xdr:ext cx="469900" cy="255270"/>
    <xdr:sp macro="" textlink="">
      <xdr:nvSpPr>
        <xdr:cNvPr id="424" name="【認定こども園・幼稚園・保育所】&#10;有形固定資産減価償却率最小値テキスト">
          <a:extLst>
            <a:ext uri="{FF2B5EF4-FFF2-40B4-BE49-F238E27FC236}">
              <a16:creationId xmlns:a16="http://schemas.microsoft.com/office/drawing/2014/main" id="{00000000-0008-0000-0F00-0000A8010000}"/>
            </a:ext>
          </a:extLst>
        </xdr:cNvPr>
        <xdr:cNvSpPr txBox="1"/>
      </xdr:nvSpPr>
      <xdr:spPr>
        <a:xfrm>
          <a:off x="16357600" y="724281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5" name="直線コネクタ 424">
          <a:extLst>
            <a:ext uri="{FF2B5EF4-FFF2-40B4-BE49-F238E27FC236}">
              <a16:creationId xmlns:a16="http://schemas.microsoft.com/office/drawing/2014/main" id="{00000000-0008-0000-0F00-0000A9010000}"/>
            </a:ext>
          </a:extLst>
        </xdr:cNvPr>
        <xdr:cNvCxnSpPr/>
      </xdr:nvCxnSpPr>
      <xdr:spPr>
        <a:xfrm>
          <a:off x="16230600" y="723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0</xdr:rowOff>
    </xdr:from>
    <xdr:ext cx="405130" cy="259080"/>
    <xdr:sp macro="" textlink="">
      <xdr:nvSpPr>
        <xdr:cNvPr id="426" name="【認定こども園・幼稚園・保育所】&#10;有形固定資産減価償却率最大値テキスト">
          <a:extLst>
            <a:ext uri="{FF2B5EF4-FFF2-40B4-BE49-F238E27FC236}">
              <a16:creationId xmlns:a16="http://schemas.microsoft.com/office/drawing/2014/main" id="{00000000-0008-0000-0F00-0000AA010000}"/>
            </a:ext>
          </a:extLst>
        </xdr:cNvPr>
        <xdr:cNvSpPr txBox="1"/>
      </xdr:nvSpPr>
      <xdr:spPr>
        <a:xfrm>
          <a:off x="16357600" y="54864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19.8</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53340</xdr:rowOff>
    </xdr:from>
    <xdr:to>
      <xdr:col>86</xdr:col>
      <xdr:colOff>25400</xdr:colOff>
      <xdr:row>33</xdr:row>
      <xdr:rowOff>53340</xdr:rowOff>
    </xdr:to>
    <xdr:cxnSp macro="">
      <xdr:nvCxnSpPr>
        <xdr:cNvPr id="427" name="直線コネクタ 426">
          <a:extLst>
            <a:ext uri="{FF2B5EF4-FFF2-40B4-BE49-F238E27FC236}">
              <a16:creationId xmlns:a16="http://schemas.microsoft.com/office/drawing/2014/main" id="{00000000-0008-0000-0F00-0000AB010000}"/>
            </a:ext>
          </a:extLst>
        </xdr:cNvPr>
        <xdr:cNvCxnSpPr/>
      </xdr:nvCxnSpPr>
      <xdr:spPr>
        <a:xfrm>
          <a:off x="16230600" y="5711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137160</xdr:rowOff>
    </xdr:from>
    <xdr:ext cx="405130" cy="259080"/>
    <xdr:sp macro="" textlink="">
      <xdr:nvSpPr>
        <xdr:cNvPr id="428" name="【認定こども園・幼稚園・保育所】&#10;有形固定資産減価償却率平均値テキスト">
          <a:extLst>
            <a:ext uri="{FF2B5EF4-FFF2-40B4-BE49-F238E27FC236}">
              <a16:creationId xmlns:a16="http://schemas.microsoft.com/office/drawing/2014/main" id="{00000000-0008-0000-0F00-0000AC010000}"/>
            </a:ext>
          </a:extLst>
        </xdr:cNvPr>
        <xdr:cNvSpPr txBox="1"/>
      </xdr:nvSpPr>
      <xdr:spPr>
        <a:xfrm>
          <a:off x="16357600" y="63093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158750</xdr:rowOff>
    </xdr:from>
    <xdr:to>
      <xdr:col>85</xdr:col>
      <xdr:colOff>177800</xdr:colOff>
      <xdr:row>37</xdr:row>
      <xdr:rowOff>88900</xdr:rowOff>
    </xdr:to>
    <xdr:sp macro="" textlink="">
      <xdr:nvSpPr>
        <xdr:cNvPr id="429" name="フローチャート: 判断 428">
          <a:extLst>
            <a:ext uri="{FF2B5EF4-FFF2-40B4-BE49-F238E27FC236}">
              <a16:creationId xmlns:a16="http://schemas.microsoft.com/office/drawing/2014/main" id="{00000000-0008-0000-0F00-0000AD010000}"/>
            </a:ext>
          </a:extLst>
        </xdr:cNvPr>
        <xdr:cNvSpPr/>
      </xdr:nvSpPr>
      <xdr:spPr>
        <a:xfrm>
          <a:off x="162687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153035</xdr:rowOff>
    </xdr:from>
    <xdr:to>
      <xdr:col>81</xdr:col>
      <xdr:colOff>101600</xdr:colOff>
      <xdr:row>37</xdr:row>
      <xdr:rowOff>83185</xdr:rowOff>
    </xdr:to>
    <xdr:sp macro="" textlink="">
      <xdr:nvSpPr>
        <xdr:cNvPr id="430" name="フローチャート: 判断 429">
          <a:extLst>
            <a:ext uri="{FF2B5EF4-FFF2-40B4-BE49-F238E27FC236}">
              <a16:creationId xmlns:a16="http://schemas.microsoft.com/office/drawing/2014/main" id="{00000000-0008-0000-0F00-0000AE010000}"/>
            </a:ext>
          </a:extLst>
        </xdr:cNvPr>
        <xdr:cNvSpPr/>
      </xdr:nvSpPr>
      <xdr:spPr>
        <a:xfrm>
          <a:off x="15430500" y="632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122555</xdr:rowOff>
    </xdr:from>
    <xdr:to>
      <xdr:col>76</xdr:col>
      <xdr:colOff>165100</xdr:colOff>
      <xdr:row>37</xdr:row>
      <xdr:rowOff>52705</xdr:rowOff>
    </xdr:to>
    <xdr:sp macro="" textlink="">
      <xdr:nvSpPr>
        <xdr:cNvPr id="431" name="フローチャート: 判断 430">
          <a:extLst>
            <a:ext uri="{FF2B5EF4-FFF2-40B4-BE49-F238E27FC236}">
              <a16:creationId xmlns:a16="http://schemas.microsoft.com/office/drawing/2014/main" id="{00000000-0008-0000-0F00-0000AF010000}"/>
            </a:ext>
          </a:extLst>
        </xdr:cNvPr>
        <xdr:cNvSpPr/>
      </xdr:nvSpPr>
      <xdr:spPr>
        <a:xfrm>
          <a:off x="145415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114935</xdr:rowOff>
    </xdr:from>
    <xdr:to>
      <xdr:col>72</xdr:col>
      <xdr:colOff>38100</xdr:colOff>
      <xdr:row>37</xdr:row>
      <xdr:rowOff>45085</xdr:rowOff>
    </xdr:to>
    <xdr:sp macro="" textlink="">
      <xdr:nvSpPr>
        <xdr:cNvPr id="432" name="フローチャート: 判断 431">
          <a:extLst>
            <a:ext uri="{FF2B5EF4-FFF2-40B4-BE49-F238E27FC236}">
              <a16:creationId xmlns:a16="http://schemas.microsoft.com/office/drawing/2014/main" id="{00000000-0008-0000-0F00-0000B0010000}"/>
            </a:ext>
          </a:extLst>
        </xdr:cNvPr>
        <xdr:cNvSpPr/>
      </xdr:nvSpPr>
      <xdr:spPr>
        <a:xfrm>
          <a:off x="13652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101600</xdr:rowOff>
    </xdr:from>
    <xdr:to>
      <xdr:col>67</xdr:col>
      <xdr:colOff>101600</xdr:colOff>
      <xdr:row>37</xdr:row>
      <xdr:rowOff>31750</xdr:rowOff>
    </xdr:to>
    <xdr:sp macro="" textlink="">
      <xdr:nvSpPr>
        <xdr:cNvPr id="433" name="フローチャート: 判断 432">
          <a:extLst>
            <a:ext uri="{FF2B5EF4-FFF2-40B4-BE49-F238E27FC236}">
              <a16:creationId xmlns:a16="http://schemas.microsoft.com/office/drawing/2014/main" id="{00000000-0008-0000-0F00-0000B1010000}"/>
            </a:ext>
          </a:extLst>
        </xdr:cNvPr>
        <xdr:cNvSpPr/>
      </xdr:nvSpPr>
      <xdr:spPr>
        <a:xfrm>
          <a:off x="12763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434" name="テキスト ボックス 433">
          <a:extLst>
            <a:ext uri="{FF2B5EF4-FFF2-40B4-BE49-F238E27FC236}">
              <a16:creationId xmlns:a16="http://schemas.microsoft.com/office/drawing/2014/main" id="{00000000-0008-0000-0F00-0000B2010000}"/>
            </a:ext>
          </a:extLst>
        </xdr:cNvPr>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435" name="テキスト ボックス 434">
          <a:extLst>
            <a:ext uri="{FF2B5EF4-FFF2-40B4-BE49-F238E27FC236}">
              <a16:creationId xmlns:a16="http://schemas.microsoft.com/office/drawing/2014/main" id="{00000000-0008-0000-0F00-0000B3010000}"/>
            </a:ext>
          </a:extLst>
        </xdr:cNvPr>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436" name="テキスト ボックス 435">
          <a:extLst>
            <a:ext uri="{FF2B5EF4-FFF2-40B4-BE49-F238E27FC236}">
              <a16:creationId xmlns:a16="http://schemas.microsoft.com/office/drawing/2014/main" id="{00000000-0008-0000-0F00-0000B4010000}"/>
            </a:ext>
          </a:extLst>
        </xdr:cNvPr>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437" name="テキスト ボックス 436">
          <a:extLst>
            <a:ext uri="{FF2B5EF4-FFF2-40B4-BE49-F238E27FC236}">
              <a16:creationId xmlns:a16="http://schemas.microsoft.com/office/drawing/2014/main" id="{00000000-0008-0000-0F00-0000B5010000}"/>
            </a:ext>
          </a:extLst>
        </xdr:cNvPr>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438" name="テキスト ボックス 437">
          <a:extLst>
            <a:ext uri="{FF2B5EF4-FFF2-40B4-BE49-F238E27FC236}">
              <a16:creationId xmlns:a16="http://schemas.microsoft.com/office/drawing/2014/main" id="{00000000-0008-0000-0F00-0000B6010000}"/>
            </a:ext>
          </a:extLst>
        </xdr:cNvPr>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35</xdr:row>
      <xdr:rowOff>42545</xdr:rowOff>
    </xdr:from>
    <xdr:to>
      <xdr:col>85</xdr:col>
      <xdr:colOff>177800</xdr:colOff>
      <xdr:row>35</xdr:row>
      <xdr:rowOff>144145</xdr:rowOff>
    </xdr:to>
    <xdr:sp macro="" textlink="">
      <xdr:nvSpPr>
        <xdr:cNvPr id="439" name="楕円 438">
          <a:extLst>
            <a:ext uri="{FF2B5EF4-FFF2-40B4-BE49-F238E27FC236}">
              <a16:creationId xmlns:a16="http://schemas.microsoft.com/office/drawing/2014/main" id="{00000000-0008-0000-0F00-0000B7010000}"/>
            </a:ext>
          </a:extLst>
        </xdr:cNvPr>
        <xdr:cNvSpPr/>
      </xdr:nvSpPr>
      <xdr:spPr>
        <a:xfrm>
          <a:off x="16268700" y="604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65405</xdr:rowOff>
    </xdr:from>
    <xdr:ext cx="405130" cy="255270"/>
    <xdr:sp macro="" textlink="">
      <xdr:nvSpPr>
        <xdr:cNvPr id="440" name="【認定こども園・幼稚園・保育所】&#10;有形固定資産減価償却率該当値テキスト">
          <a:extLst>
            <a:ext uri="{FF2B5EF4-FFF2-40B4-BE49-F238E27FC236}">
              <a16:creationId xmlns:a16="http://schemas.microsoft.com/office/drawing/2014/main" id="{00000000-0008-0000-0F00-0000B8010000}"/>
            </a:ext>
          </a:extLst>
        </xdr:cNvPr>
        <xdr:cNvSpPr txBox="1"/>
      </xdr:nvSpPr>
      <xdr:spPr>
        <a:xfrm>
          <a:off x="16357600" y="589470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34</xdr:row>
      <xdr:rowOff>149225</xdr:rowOff>
    </xdr:from>
    <xdr:to>
      <xdr:col>81</xdr:col>
      <xdr:colOff>101600</xdr:colOff>
      <xdr:row>35</xdr:row>
      <xdr:rowOff>79375</xdr:rowOff>
    </xdr:to>
    <xdr:sp macro="" textlink="">
      <xdr:nvSpPr>
        <xdr:cNvPr id="441" name="楕円 440">
          <a:extLst>
            <a:ext uri="{FF2B5EF4-FFF2-40B4-BE49-F238E27FC236}">
              <a16:creationId xmlns:a16="http://schemas.microsoft.com/office/drawing/2014/main" id="{00000000-0008-0000-0F00-0000B9010000}"/>
            </a:ext>
          </a:extLst>
        </xdr:cNvPr>
        <xdr:cNvSpPr/>
      </xdr:nvSpPr>
      <xdr:spPr>
        <a:xfrm>
          <a:off x="15430500" y="597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29210</xdr:rowOff>
    </xdr:from>
    <xdr:to>
      <xdr:col>85</xdr:col>
      <xdr:colOff>127000</xdr:colOff>
      <xdr:row>35</xdr:row>
      <xdr:rowOff>93345</xdr:rowOff>
    </xdr:to>
    <xdr:cxnSp macro="">
      <xdr:nvCxnSpPr>
        <xdr:cNvPr id="442" name="直線コネクタ 441">
          <a:extLst>
            <a:ext uri="{FF2B5EF4-FFF2-40B4-BE49-F238E27FC236}">
              <a16:creationId xmlns:a16="http://schemas.microsoft.com/office/drawing/2014/main" id="{00000000-0008-0000-0F00-0000BA010000}"/>
            </a:ext>
          </a:extLst>
        </xdr:cNvPr>
        <xdr:cNvCxnSpPr/>
      </xdr:nvCxnSpPr>
      <xdr:spPr>
        <a:xfrm>
          <a:off x="15481300" y="6029960"/>
          <a:ext cx="8382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122555</xdr:rowOff>
    </xdr:from>
    <xdr:to>
      <xdr:col>76</xdr:col>
      <xdr:colOff>165100</xdr:colOff>
      <xdr:row>35</xdr:row>
      <xdr:rowOff>52705</xdr:rowOff>
    </xdr:to>
    <xdr:sp macro="" textlink="">
      <xdr:nvSpPr>
        <xdr:cNvPr id="443" name="楕円 442">
          <a:extLst>
            <a:ext uri="{FF2B5EF4-FFF2-40B4-BE49-F238E27FC236}">
              <a16:creationId xmlns:a16="http://schemas.microsoft.com/office/drawing/2014/main" id="{00000000-0008-0000-0F00-0000BB010000}"/>
            </a:ext>
          </a:extLst>
        </xdr:cNvPr>
        <xdr:cNvSpPr/>
      </xdr:nvSpPr>
      <xdr:spPr>
        <a:xfrm>
          <a:off x="14541500" y="595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1905</xdr:rowOff>
    </xdr:from>
    <xdr:to>
      <xdr:col>81</xdr:col>
      <xdr:colOff>50800</xdr:colOff>
      <xdr:row>35</xdr:row>
      <xdr:rowOff>29210</xdr:rowOff>
    </xdr:to>
    <xdr:cxnSp macro="">
      <xdr:nvCxnSpPr>
        <xdr:cNvPr id="444" name="直線コネクタ 443">
          <a:extLst>
            <a:ext uri="{FF2B5EF4-FFF2-40B4-BE49-F238E27FC236}">
              <a16:creationId xmlns:a16="http://schemas.microsoft.com/office/drawing/2014/main" id="{00000000-0008-0000-0F00-0000BC010000}"/>
            </a:ext>
          </a:extLst>
        </xdr:cNvPr>
        <xdr:cNvCxnSpPr/>
      </xdr:nvCxnSpPr>
      <xdr:spPr>
        <a:xfrm>
          <a:off x="14592300" y="600265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69215</xdr:rowOff>
    </xdr:from>
    <xdr:to>
      <xdr:col>72</xdr:col>
      <xdr:colOff>38100</xdr:colOff>
      <xdr:row>34</xdr:row>
      <xdr:rowOff>170815</xdr:rowOff>
    </xdr:to>
    <xdr:sp macro="" textlink="">
      <xdr:nvSpPr>
        <xdr:cNvPr id="445" name="楕円 444">
          <a:extLst>
            <a:ext uri="{FF2B5EF4-FFF2-40B4-BE49-F238E27FC236}">
              <a16:creationId xmlns:a16="http://schemas.microsoft.com/office/drawing/2014/main" id="{00000000-0008-0000-0F00-0000BD010000}"/>
            </a:ext>
          </a:extLst>
        </xdr:cNvPr>
        <xdr:cNvSpPr/>
      </xdr:nvSpPr>
      <xdr:spPr>
        <a:xfrm>
          <a:off x="13652500" y="589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120650</xdr:rowOff>
    </xdr:from>
    <xdr:to>
      <xdr:col>76</xdr:col>
      <xdr:colOff>114300</xdr:colOff>
      <xdr:row>35</xdr:row>
      <xdr:rowOff>1905</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a:off x="13703300" y="5949950"/>
          <a:ext cx="889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23495</xdr:rowOff>
    </xdr:from>
    <xdr:to>
      <xdr:col>67</xdr:col>
      <xdr:colOff>101600</xdr:colOff>
      <xdr:row>34</xdr:row>
      <xdr:rowOff>125095</xdr:rowOff>
    </xdr:to>
    <xdr:sp macro="" textlink="">
      <xdr:nvSpPr>
        <xdr:cNvPr id="447" name="楕円 446">
          <a:extLst>
            <a:ext uri="{FF2B5EF4-FFF2-40B4-BE49-F238E27FC236}">
              <a16:creationId xmlns:a16="http://schemas.microsoft.com/office/drawing/2014/main" id="{00000000-0008-0000-0F00-0000BF010000}"/>
            </a:ext>
          </a:extLst>
        </xdr:cNvPr>
        <xdr:cNvSpPr/>
      </xdr:nvSpPr>
      <xdr:spPr>
        <a:xfrm>
          <a:off x="12763500" y="585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74930</xdr:rowOff>
    </xdr:from>
    <xdr:to>
      <xdr:col>71</xdr:col>
      <xdr:colOff>177800</xdr:colOff>
      <xdr:row>34</xdr:row>
      <xdr:rowOff>120650</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12814300" y="590423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37</xdr:row>
      <xdr:rowOff>74930</xdr:rowOff>
    </xdr:from>
    <xdr:ext cx="405130" cy="255270"/>
    <xdr:sp macro="" textlink="">
      <xdr:nvSpPr>
        <xdr:cNvPr id="449" name="n_1aveValue【認定こども園・幼稚園・保育所】&#10;有形固定資産減価償却率">
          <a:extLst>
            <a:ext uri="{FF2B5EF4-FFF2-40B4-BE49-F238E27FC236}">
              <a16:creationId xmlns:a16="http://schemas.microsoft.com/office/drawing/2014/main" id="{00000000-0008-0000-0F00-0000C1010000}"/>
            </a:ext>
          </a:extLst>
        </xdr:cNvPr>
        <xdr:cNvSpPr txBox="1"/>
      </xdr:nvSpPr>
      <xdr:spPr>
        <a:xfrm>
          <a:off x="15266035" y="641858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37</xdr:row>
      <xdr:rowOff>43815</xdr:rowOff>
    </xdr:from>
    <xdr:ext cx="401320" cy="255270"/>
    <xdr:sp macro="" textlink="">
      <xdr:nvSpPr>
        <xdr:cNvPr id="450" name="n_2aveValue【認定こども園・幼稚園・保育所】&#10;有形固定資産減価償却率">
          <a:extLst>
            <a:ext uri="{FF2B5EF4-FFF2-40B4-BE49-F238E27FC236}">
              <a16:creationId xmlns:a16="http://schemas.microsoft.com/office/drawing/2014/main" id="{00000000-0008-0000-0F00-0000C2010000}"/>
            </a:ext>
          </a:extLst>
        </xdr:cNvPr>
        <xdr:cNvSpPr txBox="1"/>
      </xdr:nvSpPr>
      <xdr:spPr>
        <a:xfrm>
          <a:off x="14389735" y="638746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37</xdr:row>
      <xdr:rowOff>36195</xdr:rowOff>
    </xdr:from>
    <xdr:ext cx="401320" cy="259080"/>
    <xdr:sp macro="" textlink="">
      <xdr:nvSpPr>
        <xdr:cNvPr id="451" name="n_3aveValue【認定こども園・幼稚園・保育所】&#10;有形固定資産減価償却率">
          <a:extLst>
            <a:ext uri="{FF2B5EF4-FFF2-40B4-BE49-F238E27FC236}">
              <a16:creationId xmlns:a16="http://schemas.microsoft.com/office/drawing/2014/main" id="{00000000-0008-0000-0F00-0000C3010000}"/>
            </a:ext>
          </a:extLst>
        </xdr:cNvPr>
        <xdr:cNvSpPr txBox="1"/>
      </xdr:nvSpPr>
      <xdr:spPr>
        <a:xfrm>
          <a:off x="13500735" y="637984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37</xdr:row>
      <xdr:rowOff>22860</xdr:rowOff>
    </xdr:from>
    <xdr:ext cx="401320" cy="259080"/>
    <xdr:sp macro="" textlink="">
      <xdr:nvSpPr>
        <xdr:cNvPr id="452" name="n_4aveValue【認定こども園・幼稚園・保育所】&#10;有形固定資産減価償却率">
          <a:extLst>
            <a:ext uri="{FF2B5EF4-FFF2-40B4-BE49-F238E27FC236}">
              <a16:creationId xmlns:a16="http://schemas.microsoft.com/office/drawing/2014/main" id="{00000000-0008-0000-0F00-0000C4010000}"/>
            </a:ext>
          </a:extLst>
        </xdr:cNvPr>
        <xdr:cNvSpPr txBox="1"/>
      </xdr:nvSpPr>
      <xdr:spPr>
        <a:xfrm>
          <a:off x="12611735" y="636651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33</xdr:row>
      <xdr:rowOff>95885</xdr:rowOff>
    </xdr:from>
    <xdr:ext cx="405130" cy="259080"/>
    <xdr:sp macro="" textlink="">
      <xdr:nvSpPr>
        <xdr:cNvPr id="453" name="n_1mainValue【認定こども園・幼稚園・保育所】&#10;有形固定資産減価償却率">
          <a:extLst>
            <a:ext uri="{FF2B5EF4-FFF2-40B4-BE49-F238E27FC236}">
              <a16:creationId xmlns:a16="http://schemas.microsoft.com/office/drawing/2014/main" id="{00000000-0008-0000-0F00-0000C5010000}"/>
            </a:ext>
          </a:extLst>
        </xdr:cNvPr>
        <xdr:cNvSpPr txBox="1"/>
      </xdr:nvSpPr>
      <xdr:spPr>
        <a:xfrm>
          <a:off x="15266035" y="57537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36.5</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33</xdr:row>
      <xdr:rowOff>69215</xdr:rowOff>
    </xdr:from>
    <xdr:ext cx="401320" cy="259080"/>
    <xdr:sp macro="" textlink="">
      <xdr:nvSpPr>
        <xdr:cNvPr id="454" name="n_2mainValue【認定こども園・幼稚園・保育所】&#10;有形固定資産減価償却率">
          <a:extLst>
            <a:ext uri="{FF2B5EF4-FFF2-40B4-BE49-F238E27FC236}">
              <a16:creationId xmlns:a16="http://schemas.microsoft.com/office/drawing/2014/main" id="{00000000-0008-0000-0F00-0000C6010000}"/>
            </a:ext>
          </a:extLst>
        </xdr:cNvPr>
        <xdr:cNvSpPr txBox="1"/>
      </xdr:nvSpPr>
      <xdr:spPr>
        <a:xfrm>
          <a:off x="14389735" y="572706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35.1</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33</xdr:row>
      <xdr:rowOff>15875</xdr:rowOff>
    </xdr:from>
    <xdr:ext cx="401320" cy="259080"/>
    <xdr:sp macro="" textlink="">
      <xdr:nvSpPr>
        <xdr:cNvPr id="455" name="n_3mainValue【認定こども園・幼稚園・保育所】&#10;有形固定資産減価償却率">
          <a:extLst>
            <a:ext uri="{FF2B5EF4-FFF2-40B4-BE49-F238E27FC236}">
              <a16:creationId xmlns:a16="http://schemas.microsoft.com/office/drawing/2014/main" id="{00000000-0008-0000-0F00-0000C7010000}"/>
            </a:ext>
          </a:extLst>
        </xdr:cNvPr>
        <xdr:cNvSpPr txBox="1"/>
      </xdr:nvSpPr>
      <xdr:spPr>
        <a:xfrm>
          <a:off x="13500735" y="567372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32.3</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32</xdr:row>
      <xdr:rowOff>141605</xdr:rowOff>
    </xdr:from>
    <xdr:ext cx="401320" cy="259080"/>
    <xdr:sp macro="" textlink="">
      <xdr:nvSpPr>
        <xdr:cNvPr id="456" name="n_4mainValue【認定こども園・幼稚園・保育所】&#10;有形固定資産減価償却率">
          <a:extLst>
            <a:ext uri="{FF2B5EF4-FFF2-40B4-BE49-F238E27FC236}">
              <a16:creationId xmlns:a16="http://schemas.microsoft.com/office/drawing/2014/main" id="{00000000-0008-0000-0F00-0000C8010000}"/>
            </a:ext>
          </a:extLst>
        </xdr:cNvPr>
        <xdr:cNvSpPr txBox="1"/>
      </xdr:nvSpPr>
      <xdr:spPr>
        <a:xfrm>
          <a:off x="12611735" y="562800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a:extLst>
            <a:ext uri="{FF2B5EF4-FFF2-40B4-BE49-F238E27FC236}">
              <a16:creationId xmlns:a16="http://schemas.microsoft.com/office/drawing/2014/main" id="{00000000-0008-0000-0F00-0000C9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a:extLst>
            <a:ext uri="{FF2B5EF4-FFF2-40B4-BE49-F238E27FC236}">
              <a16:creationId xmlns:a16="http://schemas.microsoft.com/office/drawing/2014/main" id="{00000000-0008-0000-0F00-0000CA010000}"/>
            </a:ext>
          </a:extLst>
        </xdr:cNvPr>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a:extLst>
            <a:ext uri="{FF2B5EF4-FFF2-40B4-BE49-F238E27FC236}">
              <a16:creationId xmlns:a16="http://schemas.microsoft.com/office/drawing/2014/main" id="{00000000-0008-0000-0F00-0000CB010000}"/>
            </a:ext>
          </a:extLst>
        </xdr:cNvPr>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a:extLst>
            <a:ext uri="{FF2B5EF4-FFF2-40B4-BE49-F238E27FC236}">
              <a16:creationId xmlns:a16="http://schemas.microsoft.com/office/drawing/2014/main" id="{00000000-0008-0000-0F00-0000CC010000}"/>
            </a:ext>
          </a:extLst>
        </xdr:cNvPr>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a:extLst>
            <a:ext uri="{FF2B5EF4-FFF2-40B4-BE49-F238E27FC236}">
              <a16:creationId xmlns:a16="http://schemas.microsoft.com/office/drawing/2014/main" id="{00000000-0008-0000-0F00-0000CD010000}"/>
            </a:ext>
          </a:extLst>
        </xdr:cNvPr>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a:extLst>
            <a:ext uri="{FF2B5EF4-FFF2-40B4-BE49-F238E27FC236}">
              <a16:creationId xmlns:a16="http://schemas.microsoft.com/office/drawing/2014/main" id="{00000000-0008-0000-0F00-0000CE010000}"/>
            </a:ext>
          </a:extLst>
        </xdr:cNvPr>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a:extLst>
            <a:ext uri="{FF2B5EF4-FFF2-40B4-BE49-F238E27FC236}">
              <a16:creationId xmlns:a16="http://schemas.microsoft.com/office/drawing/2014/main" id="{00000000-0008-0000-0F00-0000CF010000}"/>
            </a:ext>
          </a:extLst>
        </xdr:cNvPr>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a:extLst>
            <a:ext uri="{FF2B5EF4-FFF2-40B4-BE49-F238E27FC236}">
              <a16:creationId xmlns:a16="http://schemas.microsoft.com/office/drawing/2014/main" id="{00000000-0008-0000-0F00-0000D0010000}"/>
            </a:ext>
          </a:extLst>
        </xdr:cNvPr>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6075" cy="225425"/>
    <xdr:sp macro="" textlink="">
      <xdr:nvSpPr>
        <xdr:cNvPr id="465" name="テキスト ボックス 464">
          <a:extLst>
            <a:ext uri="{FF2B5EF4-FFF2-40B4-BE49-F238E27FC236}">
              <a16:creationId xmlns:a16="http://schemas.microsoft.com/office/drawing/2014/main" id="{00000000-0008-0000-0F00-0000D1010000}"/>
            </a:ext>
          </a:extLst>
        </xdr:cNvPr>
        <xdr:cNvSpPr txBox="1"/>
      </xdr:nvSpPr>
      <xdr:spPr>
        <a:xfrm>
          <a:off x="18249900" y="514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a:extLst>
            <a:ext uri="{FF2B5EF4-FFF2-40B4-BE49-F238E27FC236}">
              <a16:creationId xmlns:a16="http://schemas.microsoft.com/office/drawing/2014/main" id="{00000000-0008-0000-0F00-0000D2010000}"/>
            </a:ext>
          </a:extLst>
        </xdr:cNvPr>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7" name="直線コネクタ 466">
          <a:extLst>
            <a:ext uri="{FF2B5EF4-FFF2-40B4-BE49-F238E27FC236}">
              <a16:creationId xmlns:a16="http://schemas.microsoft.com/office/drawing/2014/main" id="{00000000-0008-0000-0F00-0000D3010000}"/>
            </a:ext>
          </a:extLst>
        </xdr:cNvPr>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41</xdr:row>
      <xdr:rowOff>67310</xdr:rowOff>
    </xdr:from>
    <xdr:ext cx="463550" cy="259080"/>
    <xdr:sp macro="" textlink="">
      <xdr:nvSpPr>
        <xdr:cNvPr id="468" name="テキスト ボックス 467">
          <a:extLst>
            <a:ext uri="{FF2B5EF4-FFF2-40B4-BE49-F238E27FC236}">
              <a16:creationId xmlns:a16="http://schemas.microsoft.com/office/drawing/2014/main" id="{00000000-0008-0000-0F00-0000D4010000}"/>
            </a:ext>
          </a:extLst>
        </xdr:cNvPr>
        <xdr:cNvSpPr txBox="1"/>
      </xdr:nvSpPr>
      <xdr:spPr>
        <a:xfrm>
          <a:off x="17820640" y="7096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9" name="直線コネクタ 468">
          <a:extLst>
            <a:ext uri="{FF2B5EF4-FFF2-40B4-BE49-F238E27FC236}">
              <a16:creationId xmlns:a16="http://schemas.microsoft.com/office/drawing/2014/main" id="{00000000-0008-0000-0F00-0000D5010000}"/>
            </a:ext>
          </a:extLst>
        </xdr:cNvPr>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39</xdr:row>
      <xdr:rowOff>29210</xdr:rowOff>
    </xdr:from>
    <xdr:ext cx="463550" cy="255270"/>
    <xdr:sp macro="" textlink="">
      <xdr:nvSpPr>
        <xdr:cNvPr id="470" name="テキスト ボックス 469">
          <a:extLst>
            <a:ext uri="{FF2B5EF4-FFF2-40B4-BE49-F238E27FC236}">
              <a16:creationId xmlns:a16="http://schemas.microsoft.com/office/drawing/2014/main" id="{00000000-0008-0000-0F00-0000D6010000}"/>
            </a:ext>
          </a:extLst>
        </xdr:cNvPr>
        <xdr:cNvSpPr txBox="1"/>
      </xdr:nvSpPr>
      <xdr:spPr>
        <a:xfrm>
          <a:off x="17820640" y="6715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1" name="直線コネクタ 470">
          <a:extLst>
            <a:ext uri="{FF2B5EF4-FFF2-40B4-BE49-F238E27FC236}">
              <a16:creationId xmlns:a16="http://schemas.microsoft.com/office/drawing/2014/main" id="{00000000-0008-0000-0F00-0000D7010000}"/>
            </a:ext>
          </a:extLst>
        </xdr:cNvPr>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162560</xdr:rowOff>
    </xdr:from>
    <xdr:ext cx="463550" cy="259080"/>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17820640" y="6334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3" name="直線コネクタ 472">
          <a:extLst>
            <a:ext uri="{FF2B5EF4-FFF2-40B4-BE49-F238E27FC236}">
              <a16:creationId xmlns:a16="http://schemas.microsoft.com/office/drawing/2014/main" id="{00000000-0008-0000-0F00-0000D9010000}"/>
            </a:ext>
          </a:extLst>
        </xdr:cNvPr>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124460</xdr:rowOff>
    </xdr:from>
    <xdr:ext cx="463550" cy="259080"/>
    <xdr:sp macro="" textlink="">
      <xdr:nvSpPr>
        <xdr:cNvPr id="474" name="テキスト ボックス 473">
          <a:extLst>
            <a:ext uri="{FF2B5EF4-FFF2-40B4-BE49-F238E27FC236}">
              <a16:creationId xmlns:a16="http://schemas.microsoft.com/office/drawing/2014/main" id="{00000000-0008-0000-0F00-0000DA010000}"/>
            </a:ext>
          </a:extLst>
        </xdr:cNvPr>
        <xdr:cNvSpPr txBox="1"/>
      </xdr:nvSpPr>
      <xdr:spPr>
        <a:xfrm>
          <a:off x="17820640" y="5953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5" name="直線コネクタ 474">
          <a:extLst>
            <a:ext uri="{FF2B5EF4-FFF2-40B4-BE49-F238E27FC236}">
              <a16:creationId xmlns:a16="http://schemas.microsoft.com/office/drawing/2014/main" id="{00000000-0008-0000-0F00-0000DB010000}"/>
            </a:ext>
          </a:extLst>
        </xdr:cNvPr>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86360</xdr:rowOff>
    </xdr:from>
    <xdr:ext cx="463550" cy="255270"/>
    <xdr:sp macro="" textlink="">
      <xdr:nvSpPr>
        <xdr:cNvPr id="476" name="テキスト ボックス 475">
          <a:extLst>
            <a:ext uri="{FF2B5EF4-FFF2-40B4-BE49-F238E27FC236}">
              <a16:creationId xmlns:a16="http://schemas.microsoft.com/office/drawing/2014/main" id="{00000000-0008-0000-0F00-0000DC010000}"/>
            </a:ext>
          </a:extLst>
        </xdr:cNvPr>
        <xdr:cNvSpPr txBox="1"/>
      </xdr:nvSpPr>
      <xdr:spPr>
        <a:xfrm>
          <a:off x="17820640" y="5572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7" name="直線コネクタ 476">
          <a:extLst>
            <a:ext uri="{FF2B5EF4-FFF2-40B4-BE49-F238E27FC236}">
              <a16:creationId xmlns:a16="http://schemas.microsoft.com/office/drawing/2014/main" id="{00000000-0008-0000-0F00-0000DD010000}"/>
            </a:ext>
          </a:extLst>
        </xdr:cNvPr>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48260</xdr:rowOff>
    </xdr:from>
    <xdr:ext cx="463550" cy="259080"/>
    <xdr:sp macro="" textlink="">
      <xdr:nvSpPr>
        <xdr:cNvPr id="478" name="テキスト ボックス 477">
          <a:extLst>
            <a:ext uri="{FF2B5EF4-FFF2-40B4-BE49-F238E27FC236}">
              <a16:creationId xmlns:a16="http://schemas.microsoft.com/office/drawing/2014/main" id="{00000000-0008-0000-0F00-0000DE010000}"/>
            </a:ext>
          </a:extLst>
        </xdr:cNvPr>
        <xdr:cNvSpPr txBox="1"/>
      </xdr:nvSpPr>
      <xdr:spPr>
        <a:xfrm>
          <a:off x="17820640" y="519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9" name="【認定こども園・幼稚園・保育所】&#10;一人当たり面積グラフ枠">
          <a:extLst>
            <a:ext uri="{FF2B5EF4-FFF2-40B4-BE49-F238E27FC236}">
              <a16:creationId xmlns:a16="http://schemas.microsoft.com/office/drawing/2014/main" id="{00000000-0008-0000-0F00-0000DF010000}"/>
            </a:ext>
          </a:extLst>
        </xdr:cNvPr>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137160</xdr:rowOff>
    </xdr:from>
    <xdr:to>
      <xdr:col>116</xdr:col>
      <xdr:colOff>62865</xdr:colOff>
      <xdr:row>42</xdr:row>
      <xdr:rowOff>13335</xdr:rowOff>
    </xdr:to>
    <xdr:cxnSp macro="">
      <xdr:nvCxnSpPr>
        <xdr:cNvPr id="480" name="直線コネクタ 479">
          <a:extLst>
            <a:ext uri="{FF2B5EF4-FFF2-40B4-BE49-F238E27FC236}">
              <a16:creationId xmlns:a16="http://schemas.microsoft.com/office/drawing/2014/main" id="{00000000-0008-0000-0F00-0000E0010000}"/>
            </a:ext>
          </a:extLst>
        </xdr:cNvPr>
        <xdr:cNvCxnSpPr/>
      </xdr:nvCxnSpPr>
      <xdr:spPr>
        <a:xfrm flipV="1">
          <a:off x="22160865" y="5966460"/>
          <a:ext cx="0" cy="1247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17780</xdr:rowOff>
    </xdr:from>
    <xdr:ext cx="469900" cy="255270"/>
    <xdr:sp macro="" textlink="">
      <xdr:nvSpPr>
        <xdr:cNvPr id="481" name="【認定こども園・幼稚園・保育所】&#10;一人当たり面積最小値テキスト">
          <a:extLst>
            <a:ext uri="{FF2B5EF4-FFF2-40B4-BE49-F238E27FC236}">
              <a16:creationId xmlns:a16="http://schemas.microsoft.com/office/drawing/2014/main" id="{00000000-0008-0000-0F00-0000E1010000}"/>
            </a:ext>
          </a:extLst>
        </xdr:cNvPr>
        <xdr:cNvSpPr txBox="1"/>
      </xdr:nvSpPr>
      <xdr:spPr>
        <a:xfrm>
          <a:off x="22199600" y="721868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0.013</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13335</xdr:rowOff>
    </xdr:from>
    <xdr:to>
      <xdr:col>116</xdr:col>
      <xdr:colOff>152400</xdr:colOff>
      <xdr:row>42</xdr:row>
      <xdr:rowOff>13335</xdr:rowOff>
    </xdr:to>
    <xdr:cxnSp macro="">
      <xdr:nvCxnSpPr>
        <xdr:cNvPr id="482" name="直線コネクタ 481">
          <a:extLst>
            <a:ext uri="{FF2B5EF4-FFF2-40B4-BE49-F238E27FC236}">
              <a16:creationId xmlns:a16="http://schemas.microsoft.com/office/drawing/2014/main" id="{00000000-0008-0000-0F00-0000E2010000}"/>
            </a:ext>
          </a:extLst>
        </xdr:cNvPr>
        <xdr:cNvCxnSpPr/>
      </xdr:nvCxnSpPr>
      <xdr:spPr>
        <a:xfrm>
          <a:off x="22072600" y="7214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83820</xdr:rowOff>
    </xdr:from>
    <xdr:ext cx="469900" cy="259080"/>
    <xdr:sp macro="" textlink="">
      <xdr:nvSpPr>
        <xdr:cNvPr id="483" name="【認定こども園・幼稚園・保育所】&#10;一人当たり面積最大値テキスト">
          <a:extLst>
            <a:ext uri="{FF2B5EF4-FFF2-40B4-BE49-F238E27FC236}">
              <a16:creationId xmlns:a16="http://schemas.microsoft.com/office/drawing/2014/main" id="{00000000-0008-0000-0F00-0000E3010000}"/>
            </a:ext>
          </a:extLst>
        </xdr:cNvPr>
        <xdr:cNvSpPr txBox="1"/>
      </xdr:nvSpPr>
      <xdr:spPr>
        <a:xfrm>
          <a:off x="22199600" y="57416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0.668</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137160</xdr:rowOff>
    </xdr:from>
    <xdr:to>
      <xdr:col>116</xdr:col>
      <xdr:colOff>152400</xdr:colOff>
      <xdr:row>34</xdr:row>
      <xdr:rowOff>137160</xdr:rowOff>
    </xdr:to>
    <xdr:cxnSp macro="">
      <xdr:nvCxnSpPr>
        <xdr:cNvPr id="484" name="直線コネクタ 483">
          <a:extLst>
            <a:ext uri="{FF2B5EF4-FFF2-40B4-BE49-F238E27FC236}">
              <a16:creationId xmlns:a16="http://schemas.microsoft.com/office/drawing/2014/main" id="{00000000-0008-0000-0F00-0000E4010000}"/>
            </a:ext>
          </a:extLst>
        </xdr:cNvPr>
        <xdr:cNvCxnSpPr/>
      </xdr:nvCxnSpPr>
      <xdr:spPr>
        <a:xfrm>
          <a:off x="22072600" y="5966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110490</xdr:rowOff>
    </xdr:from>
    <xdr:ext cx="469900" cy="255270"/>
    <xdr:sp macro="" textlink="">
      <xdr:nvSpPr>
        <xdr:cNvPr id="485" name="【認定こども園・幼稚園・保育所】&#10;一人当たり面積平均値テキスト">
          <a:extLst>
            <a:ext uri="{FF2B5EF4-FFF2-40B4-BE49-F238E27FC236}">
              <a16:creationId xmlns:a16="http://schemas.microsoft.com/office/drawing/2014/main" id="{00000000-0008-0000-0F00-0000E5010000}"/>
            </a:ext>
          </a:extLst>
        </xdr:cNvPr>
        <xdr:cNvSpPr txBox="1"/>
      </xdr:nvSpPr>
      <xdr:spPr>
        <a:xfrm>
          <a:off x="22199600" y="6797040"/>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0.194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132080</xdr:rowOff>
    </xdr:from>
    <xdr:to>
      <xdr:col>116</xdr:col>
      <xdr:colOff>114300</xdr:colOff>
      <xdr:row>40</xdr:row>
      <xdr:rowOff>62230</xdr:rowOff>
    </xdr:to>
    <xdr:sp macro="" textlink="">
      <xdr:nvSpPr>
        <xdr:cNvPr id="486" name="フローチャート: 判断 485">
          <a:extLst>
            <a:ext uri="{FF2B5EF4-FFF2-40B4-BE49-F238E27FC236}">
              <a16:creationId xmlns:a16="http://schemas.microsoft.com/office/drawing/2014/main" id="{00000000-0008-0000-0F00-0000E6010000}"/>
            </a:ext>
          </a:extLst>
        </xdr:cNvPr>
        <xdr:cNvSpPr/>
      </xdr:nvSpPr>
      <xdr:spPr>
        <a:xfrm>
          <a:off x="22110700" y="68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128270</xdr:rowOff>
    </xdr:from>
    <xdr:to>
      <xdr:col>112</xdr:col>
      <xdr:colOff>38100</xdr:colOff>
      <xdr:row>40</xdr:row>
      <xdr:rowOff>58420</xdr:rowOff>
    </xdr:to>
    <xdr:sp macro="" textlink="">
      <xdr:nvSpPr>
        <xdr:cNvPr id="487" name="フローチャート: 判断 486">
          <a:extLst>
            <a:ext uri="{FF2B5EF4-FFF2-40B4-BE49-F238E27FC236}">
              <a16:creationId xmlns:a16="http://schemas.microsoft.com/office/drawing/2014/main" id="{00000000-0008-0000-0F00-0000E7010000}"/>
            </a:ext>
          </a:extLst>
        </xdr:cNvPr>
        <xdr:cNvSpPr/>
      </xdr:nvSpPr>
      <xdr:spPr>
        <a:xfrm>
          <a:off x="21272500" y="68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130175</xdr:rowOff>
    </xdr:from>
    <xdr:to>
      <xdr:col>107</xdr:col>
      <xdr:colOff>101600</xdr:colOff>
      <xdr:row>40</xdr:row>
      <xdr:rowOff>60325</xdr:rowOff>
    </xdr:to>
    <xdr:sp macro="" textlink="">
      <xdr:nvSpPr>
        <xdr:cNvPr id="488" name="フローチャート: 判断 487">
          <a:extLst>
            <a:ext uri="{FF2B5EF4-FFF2-40B4-BE49-F238E27FC236}">
              <a16:creationId xmlns:a16="http://schemas.microsoft.com/office/drawing/2014/main" id="{00000000-0008-0000-0F00-0000E8010000}"/>
            </a:ext>
          </a:extLst>
        </xdr:cNvPr>
        <xdr:cNvSpPr/>
      </xdr:nvSpPr>
      <xdr:spPr>
        <a:xfrm>
          <a:off x="20383500" y="681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147320</xdr:rowOff>
    </xdr:from>
    <xdr:to>
      <xdr:col>102</xdr:col>
      <xdr:colOff>165100</xdr:colOff>
      <xdr:row>40</xdr:row>
      <xdr:rowOff>77470</xdr:rowOff>
    </xdr:to>
    <xdr:sp macro="" textlink="">
      <xdr:nvSpPr>
        <xdr:cNvPr id="489" name="フローチャート: 判断 488">
          <a:extLst>
            <a:ext uri="{FF2B5EF4-FFF2-40B4-BE49-F238E27FC236}">
              <a16:creationId xmlns:a16="http://schemas.microsoft.com/office/drawing/2014/main" id="{00000000-0008-0000-0F00-0000E9010000}"/>
            </a:ext>
          </a:extLst>
        </xdr:cNvPr>
        <xdr:cNvSpPr/>
      </xdr:nvSpPr>
      <xdr:spPr>
        <a:xfrm>
          <a:off x="19494500" y="683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154940</xdr:rowOff>
    </xdr:from>
    <xdr:to>
      <xdr:col>98</xdr:col>
      <xdr:colOff>38100</xdr:colOff>
      <xdr:row>40</xdr:row>
      <xdr:rowOff>85090</xdr:rowOff>
    </xdr:to>
    <xdr:sp macro="" textlink="">
      <xdr:nvSpPr>
        <xdr:cNvPr id="490" name="フローチャート: 判断 489">
          <a:extLst>
            <a:ext uri="{FF2B5EF4-FFF2-40B4-BE49-F238E27FC236}">
              <a16:creationId xmlns:a16="http://schemas.microsoft.com/office/drawing/2014/main" id="{00000000-0008-0000-0F00-0000EA010000}"/>
            </a:ext>
          </a:extLst>
        </xdr:cNvPr>
        <xdr:cNvSpPr/>
      </xdr:nvSpPr>
      <xdr:spPr>
        <a:xfrm>
          <a:off x="18605500" y="684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491" name="テキスト ボックス 490">
          <a:extLst>
            <a:ext uri="{FF2B5EF4-FFF2-40B4-BE49-F238E27FC236}">
              <a16:creationId xmlns:a16="http://schemas.microsoft.com/office/drawing/2014/main" id="{00000000-0008-0000-0F00-0000EB010000}"/>
            </a:ext>
          </a:extLst>
        </xdr:cNvPr>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492" name="テキスト ボックス 491">
          <a:extLst>
            <a:ext uri="{FF2B5EF4-FFF2-40B4-BE49-F238E27FC236}">
              <a16:creationId xmlns:a16="http://schemas.microsoft.com/office/drawing/2014/main" id="{00000000-0008-0000-0F00-0000EC010000}"/>
            </a:ext>
          </a:extLst>
        </xdr:cNvPr>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493" name="テキスト ボックス 492">
          <a:extLst>
            <a:ext uri="{FF2B5EF4-FFF2-40B4-BE49-F238E27FC236}">
              <a16:creationId xmlns:a16="http://schemas.microsoft.com/office/drawing/2014/main" id="{00000000-0008-0000-0F00-0000ED010000}"/>
            </a:ext>
          </a:extLst>
        </xdr:cNvPr>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494" name="テキスト ボックス 493">
          <a:extLst>
            <a:ext uri="{FF2B5EF4-FFF2-40B4-BE49-F238E27FC236}">
              <a16:creationId xmlns:a16="http://schemas.microsoft.com/office/drawing/2014/main" id="{00000000-0008-0000-0F00-0000EE010000}"/>
            </a:ext>
          </a:extLst>
        </xdr:cNvPr>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495" name="テキスト ボックス 494">
          <a:extLst>
            <a:ext uri="{FF2B5EF4-FFF2-40B4-BE49-F238E27FC236}">
              <a16:creationId xmlns:a16="http://schemas.microsoft.com/office/drawing/2014/main" id="{00000000-0008-0000-0F00-0000EF010000}"/>
            </a:ext>
          </a:extLst>
        </xdr:cNvPr>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37</xdr:row>
      <xdr:rowOff>52070</xdr:rowOff>
    </xdr:from>
    <xdr:to>
      <xdr:col>116</xdr:col>
      <xdr:colOff>114300</xdr:colOff>
      <xdr:row>37</xdr:row>
      <xdr:rowOff>153670</xdr:rowOff>
    </xdr:to>
    <xdr:sp macro="" textlink="">
      <xdr:nvSpPr>
        <xdr:cNvPr id="496" name="楕円 495">
          <a:extLst>
            <a:ext uri="{FF2B5EF4-FFF2-40B4-BE49-F238E27FC236}">
              <a16:creationId xmlns:a16="http://schemas.microsoft.com/office/drawing/2014/main" id="{00000000-0008-0000-0F00-0000F0010000}"/>
            </a:ext>
          </a:extLst>
        </xdr:cNvPr>
        <xdr:cNvSpPr/>
      </xdr:nvSpPr>
      <xdr:spPr>
        <a:xfrm>
          <a:off x="22110700" y="63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74930</xdr:rowOff>
    </xdr:from>
    <xdr:ext cx="469900" cy="255270"/>
    <xdr:sp macro="" textlink="">
      <xdr:nvSpPr>
        <xdr:cNvPr id="497" name="【認定こども園・幼稚園・保育所】&#10;一人当たり面積該当値テキスト">
          <a:extLst>
            <a:ext uri="{FF2B5EF4-FFF2-40B4-BE49-F238E27FC236}">
              <a16:creationId xmlns:a16="http://schemas.microsoft.com/office/drawing/2014/main" id="{00000000-0008-0000-0F00-0000F1010000}"/>
            </a:ext>
          </a:extLst>
        </xdr:cNvPr>
        <xdr:cNvSpPr txBox="1"/>
      </xdr:nvSpPr>
      <xdr:spPr>
        <a:xfrm>
          <a:off x="22199600" y="624713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0.416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37</xdr:row>
      <xdr:rowOff>92075</xdr:rowOff>
    </xdr:from>
    <xdr:to>
      <xdr:col>112</xdr:col>
      <xdr:colOff>38100</xdr:colOff>
      <xdr:row>38</xdr:row>
      <xdr:rowOff>22225</xdr:rowOff>
    </xdr:to>
    <xdr:sp macro="" textlink="">
      <xdr:nvSpPr>
        <xdr:cNvPr id="498" name="楕円 497">
          <a:extLst>
            <a:ext uri="{FF2B5EF4-FFF2-40B4-BE49-F238E27FC236}">
              <a16:creationId xmlns:a16="http://schemas.microsoft.com/office/drawing/2014/main" id="{00000000-0008-0000-0F00-0000F2010000}"/>
            </a:ext>
          </a:extLst>
        </xdr:cNvPr>
        <xdr:cNvSpPr/>
      </xdr:nvSpPr>
      <xdr:spPr>
        <a:xfrm>
          <a:off x="21272500" y="643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102870</xdr:rowOff>
    </xdr:from>
    <xdr:to>
      <xdr:col>116</xdr:col>
      <xdr:colOff>63500</xdr:colOff>
      <xdr:row>37</xdr:row>
      <xdr:rowOff>143510</xdr:rowOff>
    </xdr:to>
    <xdr:cxnSp macro="">
      <xdr:nvCxnSpPr>
        <xdr:cNvPr id="499" name="直線コネクタ 498">
          <a:extLst>
            <a:ext uri="{FF2B5EF4-FFF2-40B4-BE49-F238E27FC236}">
              <a16:creationId xmlns:a16="http://schemas.microsoft.com/office/drawing/2014/main" id="{00000000-0008-0000-0F00-0000F3010000}"/>
            </a:ext>
          </a:extLst>
        </xdr:cNvPr>
        <xdr:cNvCxnSpPr/>
      </xdr:nvCxnSpPr>
      <xdr:spPr>
        <a:xfrm flipV="1">
          <a:off x="21323300" y="6446520"/>
          <a:ext cx="8382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52070</xdr:rowOff>
    </xdr:from>
    <xdr:to>
      <xdr:col>107</xdr:col>
      <xdr:colOff>101600</xdr:colOff>
      <xdr:row>37</xdr:row>
      <xdr:rowOff>153670</xdr:rowOff>
    </xdr:to>
    <xdr:sp macro="" textlink="">
      <xdr:nvSpPr>
        <xdr:cNvPr id="500" name="楕円 499">
          <a:extLst>
            <a:ext uri="{FF2B5EF4-FFF2-40B4-BE49-F238E27FC236}">
              <a16:creationId xmlns:a16="http://schemas.microsoft.com/office/drawing/2014/main" id="{00000000-0008-0000-0F00-0000F4010000}"/>
            </a:ext>
          </a:extLst>
        </xdr:cNvPr>
        <xdr:cNvSpPr/>
      </xdr:nvSpPr>
      <xdr:spPr>
        <a:xfrm>
          <a:off x="20383500" y="63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102870</xdr:rowOff>
    </xdr:from>
    <xdr:to>
      <xdr:col>111</xdr:col>
      <xdr:colOff>177800</xdr:colOff>
      <xdr:row>37</xdr:row>
      <xdr:rowOff>143510</xdr:rowOff>
    </xdr:to>
    <xdr:cxnSp macro="">
      <xdr:nvCxnSpPr>
        <xdr:cNvPr id="501" name="直線コネクタ 500">
          <a:extLst>
            <a:ext uri="{FF2B5EF4-FFF2-40B4-BE49-F238E27FC236}">
              <a16:creationId xmlns:a16="http://schemas.microsoft.com/office/drawing/2014/main" id="{00000000-0008-0000-0F00-0000F5010000}"/>
            </a:ext>
          </a:extLst>
        </xdr:cNvPr>
        <xdr:cNvCxnSpPr/>
      </xdr:nvCxnSpPr>
      <xdr:spPr>
        <a:xfrm>
          <a:off x="20434300" y="644652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53975</xdr:rowOff>
    </xdr:from>
    <xdr:to>
      <xdr:col>102</xdr:col>
      <xdr:colOff>165100</xdr:colOff>
      <xdr:row>37</xdr:row>
      <xdr:rowOff>155575</xdr:rowOff>
    </xdr:to>
    <xdr:sp macro="" textlink="">
      <xdr:nvSpPr>
        <xdr:cNvPr id="502" name="楕円 501">
          <a:extLst>
            <a:ext uri="{FF2B5EF4-FFF2-40B4-BE49-F238E27FC236}">
              <a16:creationId xmlns:a16="http://schemas.microsoft.com/office/drawing/2014/main" id="{00000000-0008-0000-0F00-0000F6010000}"/>
            </a:ext>
          </a:extLst>
        </xdr:cNvPr>
        <xdr:cNvSpPr/>
      </xdr:nvSpPr>
      <xdr:spPr>
        <a:xfrm>
          <a:off x="19494500" y="639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102870</xdr:rowOff>
    </xdr:from>
    <xdr:to>
      <xdr:col>107</xdr:col>
      <xdr:colOff>50800</xdr:colOff>
      <xdr:row>37</xdr:row>
      <xdr:rowOff>104775</xdr:rowOff>
    </xdr:to>
    <xdr:cxnSp macro="">
      <xdr:nvCxnSpPr>
        <xdr:cNvPr id="503" name="直線コネクタ 502">
          <a:extLst>
            <a:ext uri="{FF2B5EF4-FFF2-40B4-BE49-F238E27FC236}">
              <a16:creationId xmlns:a16="http://schemas.microsoft.com/office/drawing/2014/main" id="{00000000-0008-0000-0F00-0000F7010000}"/>
            </a:ext>
          </a:extLst>
        </xdr:cNvPr>
        <xdr:cNvCxnSpPr/>
      </xdr:nvCxnSpPr>
      <xdr:spPr>
        <a:xfrm flipV="1">
          <a:off x="19545300" y="644652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59690</xdr:rowOff>
    </xdr:from>
    <xdr:to>
      <xdr:col>98</xdr:col>
      <xdr:colOff>38100</xdr:colOff>
      <xdr:row>37</xdr:row>
      <xdr:rowOff>161290</xdr:rowOff>
    </xdr:to>
    <xdr:sp macro="" textlink="">
      <xdr:nvSpPr>
        <xdr:cNvPr id="504" name="楕円 503">
          <a:extLst>
            <a:ext uri="{FF2B5EF4-FFF2-40B4-BE49-F238E27FC236}">
              <a16:creationId xmlns:a16="http://schemas.microsoft.com/office/drawing/2014/main" id="{00000000-0008-0000-0F00-0000F8010000}"/>
            </a:ext>
          </a:extLst>
        </xdr:cNvPr>
        <xdr:cNvSpPr/>
      </xdr:nvSpPr>
      <xdr:spPr>
        <a:xfrm>
          <a:off x="18605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104775</xdr:rowOff>
    </xdr:from>
    <xdr:to>
      <xdr:col>102</xdr:col>
      <xdr:colOff>114300</xdr:colOff>
      <xdr:row>37</xdr:row>
      <xdr:rowOff>110490</xdr:rowOff>
    </xdr:to>
    <xdr:cxnSp macro="">
      <xdr:nvCxnSpPr>
        <xdr:cNvPr id="505" name="直線コネクタ 504">
          <a:extLst>
            <a:ext uri="{FF2B5EF4-FFF2-40B4-BE49-F238E27FC236}">
              <a16:creationId xmlns:a16="http://schemas.microsoft.com/office/drawing/2014/main" id="{00000000-0008-0000-0F00-0000F9010000}"/>
            </a:ext>
          </a:extLst>
        </xdr:cNvPr>
        <xdr:cNvCxnSpPr/>
      </xdr:nvCxnSpPr>
      <xdr:spPr>
        <a:xfrm flipV="1">
          <a:off x="18656300" y="644842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40</xdr:row>
      <xdr:rowOff>49530</xdr:rowOff>
    </xdr:from>
    <xdr:ext cx="469900" cy="259080"/>
    <xdr:sp macro="" textlink="">
      <xdr:nvSpPr>
        <xdr:cNvPr id="506" name="n_1aveValue【認定こども園・幼稚園・保育所】&#10;一人当たり面積">
          <a:extLst>
            <a:ext uri="{FF2B5EF4-FFF2-40B4-BE49-F238E27FC236}">
              <a16:creationId xmlns:a16="http://schemas.microsoft.com/office/drawing/2014/main" id="{00000000-0008-0000-0F00-0000FA010000}"/>
            </a:ext>
          </a:extLst>
        </xdr:cNvPr>
        <xdr:cNvSpPr txBox="1"/>
      </xdr:nvSpPr>
      <xdr:spPr>
        <a:xfrm>
          <a:off x="21075650" y="69075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0.196</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40</xdr:row>
      <xdr:rowOff>52070</xdr:rowOff>
    </xdr:from>
    <xdr:ext cx="466090" cy="255270"/>
    <xdr:sp macro="" textlink="">
      <xdr:nvSpPr>
        <xdr:cNvPr id="507" name="n_2aveValue【認定こども園・幼稚園・保育所】&#10;一人当たり面積">
          <a:extLst>
            <a:ext uri="{FF2B5EF4-FFF2-40B4-BE49-F238E27FC236}">
              <a16:creationId xmlns:a16="http://schemas.microsoft.com/office/drawing/2014/main" id="{00000000-0008-0000-0F00-0000FB010000}"/>
            </a:ext>
          </a:extLst>
        </xdr:cNvPr>
        <xdr:cNvSpPr txBox="1"/>
      </xdr:nvSpPr>
      <xdr:spPr>
        <a:xfrm>
          <a:off x="20199350" y="691007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0.195</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40</xdr:row>
      <xdr:rowOff>68580</xdr:rowOff>
    </xdr:from>
    <xdr:ext cx="466090" cy="259080"/>
    <xdr:sp macro="" textlink="">
      <xdr:nvSpPr>
        <xdr:cNvPr id="508" name="n_3aveValue【認定こども園・幼稚園・保育所】&#10;一人当たり面積">
          <a:extLst>
            <a:ext uri="{FF2B5EF4-FFF2-40B4-BE49-F238E27FC236}">
              <a16:creationId xmlns:a16="http://schemas.microsoft.com/office/drawing/2014/main" id="{00000000-0008-0000-0F00-0000FC010000}"/>
            </a:ext>
          </a:extLst>
        </xdr:cNvPr>
        <xdr:cNvSpPr txBox="1"/>
      </xdr:nvSpPr>
      <xdr:spPr>
        <a:xfrm>
          <a:off x="19310350" y="692658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0.186</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40</xdr:row>
      <xdr:rowOff>76200</xdr:rowOff>
    </xdr:from>
    <xdr:ext cx="466090" cy="255270"/>
    <xdr:sp macro="" textlink="">
      <xdr:nvSpPr>
        <xdr:cNvPr id="509" name="n_4aveValue【認定こども園・幼稚園・保育所】&#10;一人当たり面積">
          <a:extLst>
            <a:ext uri="{FF2B5EF4-FFF2-40B4-BE49-F238E27FC236}">
              <a16:creationId xmlns:a16="http://schemas.microsoft.com/office/drawing/2014/main" id="{00000000-0008-0000-0F00-0000FD010000}"/>
            </a:ext>
          </a:extLst>
        </xdr:cNvPr>
        <xdr:cNvSpPr txBox="1"/>
      </xdr:nvSpPr>
      <xdr:spPr>
        <a:xfrm>
          <a:off x="18421350" y="693420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0.182</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36</xdr:row>
      <xdr:rowOff>38735</xdr:rowOff>
    </xdr:from>
    <xdr:ext cx="469900" cy="259080"/>
    <xdr:sp macro="" textlink="">
      <xdr:nvSpPr>
        <xdr:cNvPr id="510" name="n_1mainValue【認定こども園・幼稚園・保育所】&#10;一人当たり面積">
          <a:extLst>
            <a:ext uri="{FF2B5EF4-FFF2-40B4-BE49-F238E27FC236}">
              <a16:creationId xmlns:a16="http://schemas.microsoft.com/office/drawing/2014/main" id="{00000000-0008-0000-0F00-0000FE010000}"/>
            </a:ext>
          </a:extLst>
        </xdr:cNvPr>
        <xdr:cNvSpPr txBox="1"/>
      </xdr:nvSpPr>
      <xdr:spPr>
        <a:xfrm>
          <a:off x="21075650" y="62109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0.395</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35</xdr:row>
      <xdr:rowOff>170180</xdr:rowOff>
    </xdr:from>
    <xdr:ext cx="466090" cy="259080"/>
    <xdr:sp macro="" textlink="">
      <xdr:nvSpPr>
        <xdr:cNvPr id="511" name="n_2mainValue【認定こども園・幼稚園・保育所】&#10;一人当たり面積">
          <a:extLst>
            <a:ext uri="{FF2B5EF4-FFF2-40B4-BE49-F238E27FC236}">
              <a16:creationId xmlns:a16="http://schemas.microsoft.com/office/drawing/2014/main" id="{00000000-0008-0000-0F00-0000FF010000}"/>
            </a:ext>
          </a:extLst>
        </xdr:cNvPr>
        <xdr:cNvSpPr txBox="1"/>
      </xdr:nvSpPr>
      <xdr:spPr>
        <a:xfrm>
          <a:off x="20199350" y="617093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0.416</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36</xdr:row>
      <xdr:rowOff>635</xdr:rowOff>
    </xdr:from>
    <xdr:ext cx="466090" cy="259080"/>
    <xdr:sp macro="" textlink="">
      <xdr:nvSpPr>
        <xdr:cNvPr id="512" name="n_3mainValue【認定こども園・幼稚園・保育所】&#10;一人当たり面積">
          <a:extLst>
            <a:ext uri="{FF2B5EF4-FFF2-40B4-BE49-F238E27FC236}">
              <a16:creationId xmlns:a16="http://schemas.microsoft.com/office/drawing/2014/main" id="{00000000-0008-0000-0F00-000000020000}"/>
            </a:ext>
          </a:extLst>
        </xdr:cNvPr>
        <xdr:cNvSpPr txBox="1"/>
      </xdr:nvSpPr>
      <xdr:spPr>
        <a:xfrm>
          <a:off x="19310350" y="617283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0.415</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36</xdr:row>
      <xdr:rowOff>6350</xdr:rowOff>
    </xdr:from>
    <xdr:ext cx="466090" cy="255270"/>
    <xdr:sp macro="" textlink="">
      <xdr:nvSpPr>
        <xdr:cNvPr id="513" name="n_4mainValue【認定こども園・幼稚園・保育所】&#10;一人当たり面積">
          <a:extLst>
            <a:ext uri="{FF2B5EF4-FFF2-40B4-BE49-F238E27FC236}">
              <a16:creationId xmlns:a16="http://schemas.microsoft.com/office/drawing/2014/main" id="{00000000-0008-0000-0F00-000001020000}"/>
            </a:ext>
          </a:extLst>
        </xdr:cNvPr>
        <xdr:cNvSpPr txBox="1"/>
      </xdr:nvSpPr>
      <xdr:spPr>
        <a:xfrm>
          <a:off x="18421350" y="617855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0.412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4" name="正方形/長方形 513">
          <a:extLst>
            <a:ext uri="{FF2B5EF4-FFF2-40B4-BE49-F238E27FC236}">
              <a16:creationId xmlns:a16="http://schemas.microsoft.com/office/drawing/2014/main" id="{00000000-0008-0000-0F00-000002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5" name="正方形/長方形 514">
          <a:extLst>
            <a:ext uri="{FF2B5EF4-FFF2-40B4-BE49-F238E27FC236}">
              <a16:creationId xmlns:a16="http://schemas.microsoft.com/office/drawing/2014/main" id="{00000000-0008-0000-0F00-000003020000}"/>
            </a:ext>
          </a:extLst>
        </xdr:cNvPr>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6" name="正方形/長方形 515">
          <a:extLst>
            <a:ext uri="{FF2B5EF4-FFF2-40B4-BE49-F238E27FC236}">
              <a16:creationId xmlns:a16="http://schemas.microsoft.com/office/drawing/2014/main" id="{00000000-0008-0000-0F00-000004020000}"/>
            </a:ext>
          </a:extLst>
        </xdr:cNvPr>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7" name="正方形/長方形 516">
          <a:extLst>
            <a:ext uri="{FF2B5EF4-FFF2-40B4-BE49-F238E27FC236}">
              <a16:creationId xmlns:a16="http://schemas.microsoft.com/office/drawing/2014/main" id="{00000000-0008-0000-0F00-000005020000}"/>
            </a:ext>
          </a:extLst>
        </xdr:cNvPr>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8" name="正方形/長方形 517">
          <a:extLst>
            <a:ext uri="{FF2B5EF4-FFF2-40B4-BE49-F238E27FC236}">
              <a16:creationId xmlns:a16="http://schemas.microsoft.com/office/drawing/2014/main" id="{00000000-0008-0000-0F00-000006020000}"/>
            </a:ext>
          </a:extLst>
        </xdr:cNvPr>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9" name="正方形/長方形 518">
          <a:extLst>
            <a:ext uri="{FF2B5EF4-FFF2-40B4-BE49-F238E27FC236}">
              <a16:creationId xmlns:a16="http://schemas.microsoft.com/office/drawing/2014/main" id="{00000000-0008-0000-0F00-000007020000}"/>
            </a:ext>
          </a:extLst>
        </xdr:cNvPr>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0" name="正方形/長方形 519">
          <a:extLst>
            <a:ext uri="{FF2B5EF4-FFF2-40B4-BE49-F238E27FC236}">
              <a16:creationId xmlns:a16="http://schemas.microsoft.com/office/drawing/2014/main" id="{00000000-0008-0000-0F00-000008020000}"/>
            </a:ext>
          </a:extLst>
        </xdr:cNvPr>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1" name="正方形/長方形 520">
          <a:extLst>
            <a:ext uri="{FF2B5EF4-FFF2-40B4-BE49-F238E27FC236}">
              <a16:creationId xmlns:a16="http://schemas.microsoft.com/office/drawing/2014/main" id="{00000000-0008-0000-0F00-000009020000}"/>
            </a:ext>
          </a:extLst>
        </xdr:cNvPr>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4640" cy="225425"/>
    <xdr:sp macro="" textlink="">
      <xdr:nvSpPr>
        <xdr:cNvPr id="522" name="テキスト ボックス 521">
          <a:extLst>
            <a:ext uri="{FF2B5EF4-FFF2-40B4-BE49-F238E27FC236}">
              <a16:creationId xmlns:a16="http://schemas.microsoft.com/office/drawing/2014/main" id="{00000000-0008-0000-0F00-00000A020000}"/>
            </a:ext>
          </a:extLst>
        </xdr:cNvPr>
        <xdr:cNvSpPr txBox="1"/>
      </xdr:nvSpPr>
      <xdr:spPr>
        <a:xfrm>
          <a:off x="12407900" y="895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3" name="直線コネクタ 522">
          <a:extLst>
            <a:ext uri="{FF2B5EF4-FFF2-40B4-BE49-F238E27FC236}">
              <a16:creationId xmlns:a16="http://schemas.microsoft.com/office/drawing/2014/main" id="{00000000-0008-0000-0F00-00000B020000}"/>
            </a:ext>
          </a:extLst>
        </xdr:cNvPr>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3550" cy="255270"/>
    <xdr:sp macro="" textlink="">
      <xdr:nvSpPr>
        <xdr:cNvPr id="524" name="テキスト ボックス 523">
          <a:extLst>
            <a:ext uri="{FF2B5EF4-FFF2-40B4-BE49-F238E27FC236}">
              <a16:creationId xmlns:a16="http://schemas.microsoft.com/office/drawing/2014/main" id="{00000000-0008-0000-0F00-00000C020000}"/>
            </a:ext>
          </a:extLst>
        </xdr:cNvPr>
        <xdr:cNvSpPr txBox="1"/>
      </xdr:nvSpPr>
      <xdr:spPr>
        <a:xfrm>
          <a:off x="11978640" y="11287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5" name="直線コネクタ 524">
          <a:extLst>
            <a:ext uri="{FF2B5EF4-FFF2-40B4-BE49-F238E27FC236}">
              <a16:creationId xmlns:a16="http://schemas.microsoft.com/office/drawing/2014/main" id="{00000000-0008-0000-0F00-00000D020000}"/>
            </a:ext>
          </a:extLst>
        </xdr:cNvPr>
        <xdr:cNvCxnSpPr/>
      </xdr:nvCxnSpPr>
      <xdr:spPr>
        <a:xfrm>
          <a:off x="12446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29210</xdr:rowOff>
    </xdr:from>
    <xdr:ext cx="463550" cy="255270"/>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11978640" y="108305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7" name="直線コネクタ 526">
          <a:extLst>
            <a:ext uri="{FF2B5EF4-FFF2-40B4-BE49-F238E27FC236}">
              <a16:creationId xmlns:a16="http://schemas.microsoft.com/office/drawing/2014/main" id="{00000000-0008-0000-0F00-00000F020000}"/>
            </a:ext>
          </a:extLst>
        </xdr:cNvPr>
        <xdr:cNvCxnSpPr/>
      </xdr:nvCxnSpPr>
      <xdr:spPr>
        <a:xfrm>
          <a:off x="12446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86360</xdr:rowOff>
    </xdr:from>
    <xdr:ext cx="403225" cy="255270"/>
    <xdr:sp macro="" textlink="">
      <xdr:nvSpPr>
        <xdr:cNvPr id="528" name="テキスト ボックス 527">
          <a:extLst>
            <a:ext uri="{FF2B5EF4-FFF2-40B4-BE49-F238E27FC236}">
              <a16:creationId xmlns:a16="http://schemas.microsoft.com/office/drawing/2014/main" id="{00000000-0008-0000-0F00-000010020000}"/>
            </a:ext>
          </a:extLst>
        </xdr:cNvPr>
        <xdr:cNvSpPr txBox="1"/>
      </xdr:nvSpPr>
      <xdr:spPr>
        <a:xfrm>
          <a:off x="12042775" y="103733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9" name="直線コネクタ 528">
          <a:extLst>
            <a:ext uri="{FF2B5EF4-FFF2-40B4-BE49-F238E27FC236}">
              <a16:creationId xmlns:a16="http://schemas.microsoft.com/office/drawing/2014/main" id="{00000000-0008-0000-0F00-000011020000}"/>
            </a:ext>
          </a:extLst>
        </xdr:cNvPr>
        <xdr:cNvCxnSpPr/>
      </xdr:nvCxnSpPr>
      <xdr:spPr>
        <a:xfrm>
          <a:off x="12446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57</xdr:row>
      <xdr:rowOff>143510</xdr:rowOff>
    </xdr:from>
    <xdr:ext cx="403225" cy="255270"/>
    <xdr:sp macro="" textlink="">
      <xdr:nvSpPr>
        <xdr:cNvPr id="530" name="テキスト ボックス 529">
          <a:extLst>
            <a:ext uri="{FF2B5EF4-FFF2-40B4-BE49-F238E27FC236}">
              <a16:creationId xmlns:a16="http://schemas.microsoft.com/office/drawing/2014/main" id="{00000000-0008-0000-0F00-000012020000}"/>
            </a:ext>
          </a:extLst>
        </xdr:cNvPr>
        <xdr:cNvSpPr txBox="1"/>
      </xdr:nvSpPr>
      <xdr:spPr>
        <a:xfrm>
          <a:off x="12042775" y="99161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31" name="直線コネクタ 530">
          <a:extLst>
            <a:ext uri="{FF2B5EF4-FFF2-40B4-BE49-F238E27FC236}">
              <a16:creationId xmlns:a16="http://schemas.microsoft.com/office/drawing/2014/main" id="{00000000-0008-0000-0F00-000013020000}"/>
            </a:ext>
          </a:extLst>
        </xdr:cNvPr>
        <xdr:cNvCxnSpPr/>
      </xdr:nvCxnSpPr>
      <xdr:spPr>
        <a:xfrm>
          <a:off x="12446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55</xdr:row>
      <xdr:rowOff>29210</xdr:rowOff>
    </xdr:from>
    <xdr:ext cx="403225" cy="255270"/>
    <xdr:sp macro="" textlink="">
      <xdr:nvSpPr>
        <xdr:cNvPr id="532" name="テキスト ボックス 531">
          <a:extLst>
            <a:ext uri="{FF2B5EF4-FFF2-40B4-BE49-F238E27FC236}">
              <a16:creationId xmlns:a16="http://schemas.microsoft.com/office/drawing/2014/main" id="{00000000-0008-0000-0F00-000014020000}"/>
            </a:ext>
          </a:extLst>
        </xdr:cNvPr>
        <xdr:cNvSpPr txBox="1"/>
      </xdr:nvSpPr>
      <xdr:spPr>
        <a:xfrm>
          <a:off x="12042775" y="94589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a:extLst>
            <a:ext uri="{FF2B5EF4-FFF2-40B4-BE49-F238E27FC236}">
              <a16:creationId xmlns:a16="http://schemas.microsoft.com/office/drawing/2014/main" id="{00000000-0008-0000-0F00-000015020000}"/>
            </a:ext>
          </a:extLst>
        </xdr:cNvPr>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52</xdr:row>
      <xdr:rowOff>86360</xdr:rowOff>
    </xdr:from>
    <xdr:ext cx="403225" cy="255270"/>
    <xdr:sp macro="" textlink="">
      <xdr:nvSpPr>
        <xdr:cNvPr id="534" name="テキスト ボックス 533">
          <a:extLst>
            <a:ext uri="{FF2B5EF4-FFF2-40B4-BE49-F238E27FC236}">
              <a16:creationId xmlns:a16="http://schemas.microsoft.com/office/drawing/2014/main" id="{00000000-0008-0000-0F00-000016020000}"/>
            </a:ext>
          </a:extLst>
        </xdr:cNvPr>
        <xdr:cNvSpPr txBox="1"/>
      </xdr:nvSpPr>
      <xdr:spPr>
        <a:xfrm>
          <a:off x="12042775" y="9001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a:extLst>
            <a:ext uri="{FF2B5EF4-FFF2-40B4-BE49-F238E27FC236}">
              <a16:creationId xmlns:a16="http://schemas.microsoft.com/office/drawing/2014/main" id="{00000000-0008-0000-0F00-000017020000}"/>
            </a:ext>
          </a:extLst>
        </xdr:cNvPr>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100330</xdr:rowOff>
    </xdr:from>
    <xdr:to>
      <xdr:col>85</xdr:col>
      <xdr:colOff>126365</xdr:colOff>
      <xdr:row>62</xdr:row>
      <xdr:rowOff>59690</xdr:rowOff>
    </xdr:to>
    <xdr:cxnSp macro="">
      <xdr:nvCxnSpPr>
        <xdr:cNvPr id="536" name="直線コネクタ 535">
          <a:extLst>
            <a:ext uri="{FF2B5EF4-FFF2-40B4-BE49-F238E27FC236}">
              <a16:creationId xmlns:a16="http://schemas.microsoft.com/office/drawing/2014/main" id="{00000000-0008-0000-0F00-000018020000}"/>
            </a:ext>
          </a:extLst>
        </xdr:cNvPr>
        <xdr:cNvCxnSpPr/>
      </xdr:nvCxnSpPr>
      <xdr:spPr>
        <a:xfrm flipV="1">
          <a:off x="16318865" y="9530080"/>
          <a:ext cx="0" cy="1159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63500</xdr:rowOff>
    </xdr:from>
    <xdr:ext cx="405130" cy="255270"/>
    <xdr:sp macro="" textlink="">
      <xdr:nvSpPr>
        <xdr:cNvPr id="537" name="【学校施設】&#10;有形固定資産減価償却率最小値テキスト">
          <a:extLst>
            <a:ext uri="{FF2B5EF4-FFF2-40B4-BE49-F238E27FC236}">
              <a16:creationId xmlns:a16="http://schemas.microsoft.com/office/drawing/2014/main" id="{00000000-0008-0000-0F00-000019020000}"/>
            </a:ext>
          </a:extLst>
        </xdr:cNvPr>
        <xdr:cNvSpPr txBox="1"/>
      </xdr:nvSpPr>
      <xdr:spPr>
        <a:xfrm>
          <a:off x="16357600" y="1069340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87.6</a:t>
          </a:r>
          <a:endParaRPr kumimoji="1" lang="ja-JP" altLang="en-US" sz="1000" b="1">
            <a:latin typeface="ＭＳ Ｐゴシック"/>
            <a:ea typeface="ＭＳ Ｐゴシック"/>
          </a:endParaRPr>
        </a:p>
      </xdr:txBody>
    </xdr:sp>
    <xdr:clientData/>
  </xdr:oneCellAnchor>
  <xdr:twoCellAnchor>
    <xdr:from>
      <xdr:col>85</xdr:col>
      <xdr:colOff>38100</xdr:colOff>
      <xdr:row>62</xdr:row>
      <xdr:rowOff>59690</xdr:rowOff>
    </xdr:from>
    <xdr:to>
      <xdr:col>86</xdr:col>
      <xdr:colOff>25400</xdr:colOff>
      <xdr:row>62</xdr:row>
      <xdr:rowOff>59690</xdr:rowOff>
    </xdr:to>
    <xdr:cxnSp macro="">
      <xdr:nvCxnSpPr>
        <xdr:cNvPr id="538" name="直線コネクタ 537">
          <a:extLst>
            <a:ext uri="{FF2B5EF4-FFF2-40B4-BE49-F238E27FC236}">
              <a16:creationId xmlns:a16="http://schemas.microsoft.com/office/drawing/2014/main" id="{00000000-0008-0000-0F00-00001A020000}"/>
            </a:ext>
          </a:extLst>
        </xdr:cNvPr>
        <xdr:cNvCxnSpPr/>
      </xdr:nvCxnSpPr>
      <xdr:spPr>
        <a:xfrm>
          <a:off x="16230600" y="10689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46990</xdr:rowOff>
    </xdr:from>
    <xdr:ext cx="405130" cy="259080"/>
    <xdr:sp macro="" textlink="">
      <xdr:nvSpPr>
        <xdr:cNvPr id="539" name="【学校施設】&#10;有形固定資産減価償却率最大値テキスト">
          <a:extLst>
            <a:ext uri="{FF2B5EF4-FFF2-40B4-BE49-F238E27FC236}">
              <a16:creationId xmlns:a16="http://schemas.microsoft.com/office/drawing/2014/main" id="{00000000-0008-0000-0F00-00001B020000}"/>
            </a:ext>
          </a:extLst>
        </xdr:cNvPr>
        <xdr:cNvSpPr txBox="1"/>
      </xdr:nvSpPr>
      <xdr:spPr>
        <a:xfrm>
          <a:off x="16357600" y="93052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36.9</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100330</xdr:rowOff>
    </xdr:from>
    <xdr:to>
      <xdr:col>86</xdr:col>
      <xdr:colOff>25400</xdr:colOff>
      <xdr:row>55</xdr:row>
      <xdr:rowOff>100330</xdr:rowOff>
    </xdr:to>
    <xdr:cxnSp macro="">
      <xdr:nvCxnSpPr>
        <xdr:cNvPr id="540" name="直線コネクタ 539">
          <a:extLst>
            <a:ext uri="{FF2B5EF4-FFF2-40B4-BE49-F238E27FC236}">
              <a16:creationId xmlns:a16="http://schemas.microsoft.com/office/drawing/2014/main" id="{00000000-0008-0000-0F00-00001C020000}"/>
            </a:ext>
          </a:extLst>
        </xdr:cNvPr>
        <xdr:cNvCxnSpPr/>
      </xdr:nvCxnSpPr>
      <xdr:spPr>
        <a:xfrm>
          <a:off x="16230600" y="9530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56515</xdr:rowOff>
    </xdr:from>
    <xdr:ext cx="405130" cy="258445"/>
    <xdr:sp macro="" textlink="">
      <xdr:nvSpPr>
        <xdr:cNvPr id="541" name="【学校施設】&#10;有形固定資産減価償却率平均値テキスト">
          <a:extLst>
            <a:ext uri="{FF2B5EF4-FFF2-40B4-BE49-F238E27FC236}">
              <a16:creationId xmlns:a16="http://schemas.microsoft.com/office/drawing/2014/main" id="{00000000-0008-0000-0F00-00001D020000}"/>
            </a:ext>
          </a:extLst>
        </xdr:cNvPr>
        <xdr:cNvSpPr txBox="1"/>
      </xdr:nvSpPr>
      <xdr:spPr>
        <a:xfrm>
          <a:off x="16357600" y="1000061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33655</xdr:rowOff>
    </xdr:from>
    <xdr:to>
      <xdr:col>85</xdr:col>
      <xdr:colOff>177800</xdr:colOff>
      <xdr:row>59</xdr:row>
      <xdr:rowOff>135255</xdr:rowOff>
    </xdr:to>
    <xdr:sp macro="" textlink="">
      <xdr:nvSpPr>
        <xdr:cNvPr id="542" name="フローチャート: 判断 541">
          <a:extLst>
            <a:ext uri="{FF2B5EF4-FFF2-40B4-BE49-F238E27FC236}">
              <a16:creationId xmlns:a16="http://schemas.microsoft.com/office/drawing/2014/main" id="{00000000-0008-0000-0F00-00001E020000}"/>
            </a:ext>
          </a:extLst>
        </xdr:cNvPr>
        <xdr:cNvSpPr/>
      </xdr:nvSpPr>
      <xdr:spPr>
        <a:xfrm>
          <a:off x="16268700" y="1014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17780</xdr:rowOff>
    </xdr:from>
    <xdr:to>
      <xdr:col>81</xdr:col>
      <xdr:colOff>101600</xdr:colOff>
      <xdr:row>59</xdr:row>
      <xdr:rowOff>119380</xdr:rowOff>
    </xdr:to>
    <xdr:sp macro="" textlink="">
      <xdr:nvSpPr>
        <xdr:cNvPr id="543" name="フローチャート: 判断 542">
          <a:extLst>
            <a:ext uri="{FF2B5EF4-FFF2-40B4-BE49-F238E27FC236}">
              <a16:creationId xmlns:a16="http://schemas.microsoft.com/office/drawing/2014/main" id="{00000000-0008-0000-0F00-00001F020000}"/>
            </a:ext>
          </a:extLst>
        </xdr:cNvPr>
        <xdr:cNvSpPr/>
      </xdr:nvSpPr>
      <xdr:spPr>
        <a:xfrm>
          <a:off x="15430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134620</xdr:rowOff>
    </xdr:from>
    <xdr:to>
      <xdr:col>76</xdr:col>
      <xdr:colOff>165100</xdr:colOff>
      <xdr:row>59</xdr:row>
      <xdr:rowOff>64770</xdr:rowOff>
    </xdr:to>
    <xdr:sp macro="" textlink="">
      <xdr:nvSpPr>
        <xdr:cNvPr id="544" name="フローチャート: 判断 543">
          <a:extLst>
            <a:ext uri="{FF2B5EF4-FFF2-40B4-BE49-F238E27FC236}">
              <a16:creationId xmlns:a16="http://schemas.microsoft.com/office/drawing/2014/main" id="{00000000-0008-0000-0F00-000020020000}"/>
            </a:ext>
          </a:extLst>
        </xdr:cNvPr>
        <xdr:cNvSpPr/>
      </xdr:nvSpPr>
      <xdr:spPr>
        <a:xfrm>
          <a:off x="14541500" y="1007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118110</xdr:rowOff>
    </xdr:from>
    <xdr:to>
      <xdr:col>72</xdr:col>
      <xdr:colOff>38100</xdr:colOff>
      <xdr:row>59</xdr:row>
      <xdr:rowOff>48260</xdr:rowOff>
    </xdr:to>
    <xdr:sp macro="" textlink="">
      <xdr:nvSpPr>
        <xdr:cNvPr id="545" name="フローチャート: 判断 544">
          <a:extLst>
            <a:ext uri="{FF2B5EF4-FFF2-40B4-BE49-F238E27FC236}">
              <a16:creationId xmlns:a16="http://schemas.microsoft.com/office/drawing/2014/main" id="{00000000-0008-0000-0F00-000021020000}"/>
            </a:ext>
          </a:extLst>
        </xdr:cNvPr>
        <xdr:cNvSpPr/>
      </xdr:nvSpPr>
      <xdr:spPr>
        <a:xfrm>
          <a:off x="13652500" y="1006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111760</xdr:rowOff>
    </xdr:from>
    <xdr:to>
      <xdr:col>67</xdr:col>
      <xdr:colOff>101600</xdr:colOff>
      <xdr:row>59</xdr:row>
      <xdr:rowOff>41910</xdr:rowOff>
    </xdr:to>
    <xdr:sp macro="" textlink="">
      <xdr:nvSpPr>
        <xdr:cNvPr id="546" name="フローチャート: 判断 545">
          <a:extLst>
            <a:ext uri="{FF2B5EF4-FFF2-40B4-BE49-F238E27FC236}">
              <a16:creationId xmlns:a16="http://schemas.microsoft.com/office/drawing/2014/main" id="{00000000-0008-0000-0F00-000022020000}"/>
            </a:ext>
          </a:extLst>
        </xdr:cNvPr>
        <xdr:cNvSpPr/>
      </xdr:nvSpPr>
      <xdr:spPr>
        <a:xfrm>
          <a:off x="12763500" y="1005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5270"/>
    <xdr:sp macro="" textlink="">
      <xdr:nvSpPr>
        <xdr:cNvPr id="547" name="テキスト ボックス 546">
          <a:extLst>
            <a:ext uri="{FF2B5EF4-FFF2-40B4-BE49-F238E27FC236}">
              <a16:creationId xmlns:a16="http://schemas.microsoft.com/office/drawing/2014/main" id="{00000000-0008-0000-0F00-000023020000}"/>
            </a:ext>
          </a:extLst>
        </xdr:cNvPr>
        <xdr:cNvSpPr txBox="1"/>
      </xdr:nvSpPr>
      <xdr:spPr>
        <a:xfrm>
          <a:off x="161290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5270"/>
    <xdr:sp macro="" textlink="">
      <xdr:nvSpPr>
        <xdr:cNvPr id="548" name="テキスト ボックス 547">
          <a:extLst>
            <a:ext uri="{FF2B5EF4-FFF2-40B4-BE49-F238E27FC236}">
              <a16:creationId xmlns:a16="http://schemas.microsoft.com/office/drawing/2014/main" id="{00000000-0008-0000-0F00-000024020000}"/>
            </a:ext>
          </a:extLst>
        </xdr:cNvPr>
        <xdr:cNvSpPr txBox="1"/>
      </xdr:nvSpPr>
      <xdr:spPr>
        <a:xfrm>
          <a:off x="15290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5270"/>
    <xdr:sp macro="" textlink="">
      <xdr:nvSpPr>
        <xdr:cNvPr id="549" name="テキスト ボックス 548">
          <a:extLst>
            <a:ext uri="{FF2B5EF4-FFF2-40B4-BE49-F238E27FC236}">
              <a16:creationId xmlns:a16="http://schemas.microsoft.com/office/drawing/2014/main" id="{00000000-0008-0000-0F00-000025020000}"/>
            </a:ext>
          </a:extLst>
        </xdr:cNvPr>
        <xdr:cNvSpPr txBox="1"/>
      </xdr:nvSpPr>
      <xdr:spPr>
        <a:xfrm>
          <a:off x="14401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5270"/>
    <xdr:sp macro="" textlink="">
      <xdr:nvSpPr>
        <xdr:cNvPr id="550" name="テキスト ボックス 549">
          <a:extLst>
            <a:ext uri="{FF2B5EF4-FFF2-40B4-BE49-F238E27FC236}">
              <a16:creationId xmlns:a16="http://schemas.microsoft.com/office/drawing/2014/main" id="{00000000-0008-0000-0F00-000026020000}"/>
            </a:ext>
          </a:extLst>
        </xdr:cNvPr>
        <xdr:cNvSpPr txBox="1"/>
      </xdr:nvSpPr>
      <xdr:spPr>
        <a:xfrm>
          <a:off x="13512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5270"/>
    <xdr:sp macro="" textlink="">
      <xdr:nvSpPr>
        <xdr:cNvPr id="551" name="テキスト ボックス 550">
          <a:extLst>
            <a:ext uri="{FF2B5EF4-FFF2-40B4-BE49-F238E27FC236}">
              <a16:creationId xmlns:a16="http://schemas.microsoft.com/office/drawing/2014/main" id="{00000000-0008-0000-0F00-000027020000}"/>
            </a:ext>
          </a:extLst>
        </xdr:cNvPr>
        <xdr:cNvSpPr txBox="1"/>
      </xdr:nvSpPr>
      <xdr:spPr>
        <a:xfrm>
          <a:off x="12623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59</xdr:row>
      <xdr:rowOff>113665</xdr:rowOff>
    </xdr:from>
    <xdr:to>
      <xdr:col>85</xdr:col>
      <xdr:colOff>177800</xdr:colOff>
      <xdr:row>60</xdr:row>
      <xdr:rowOff>43815</xdr:rowOff>
    </xdr:to>
    <xdr:sp macro="" textlink="">
      <xdr:nvSpPr>
        <xdr:cNvPr id="552" name="楕円 551">
          <a:extLst>
            <a:ext uri="{FF2B5EF4-FFF2-40B4-BE49-F238E27FC236}">
              <a16:creationId xmlns:a16="http://schemas.microsoft.com/office/drawing/2014/main" id="{00000000-0008-0000-0F00-000028020000}"/>
            </a:ext>
          </a:extLst>
        </xdr:cNvPr>
        <xdr:cNvSpPr/>
      </xdr:nvSpPr>
      <xdr:spPr>
        <a:xfrm>
          <a:off x="16268700" y="1022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92075</xdr:rowOff>
    </xdr:from>
    <xdr:ext cx="405130" cy="259080"/>
    <xdr:sp macro="" textlink="">
      <xdr:nvSpPr>
        <xdr:cNvPr id="553" name="【学校施設】&#10;有形固定資産減価償却率該当値テキスト">
          <a:extLst>
            <a:ext uri="{FF2B5EF4-FFF2-40B4-BE49-F238E27FC236}">
              <a16:creationId xmlns:a16="http://schemas.microsoft.com/office/drawing/2014/main" id="{00000000-0008-0000-0F00-000029020000}"/>
            </a:ext>
          </a:extLst>
        </xdr:cNvPr>
        <xdr:cNvSpPr txBox="1"/>
      </xdr:nvSpPr>
      <xdr:spPr>
        <a:xfrm>
          <a:off x="16357600" y="102076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59</xdr:row>
      <xdr:rowOff>83820</xdr:rowOff>
    </xdr:from>
    <xdr:to>
      <xdr:col>81</xdr:col>
      <xdr:colOff>101600</xdr:colOff>
      <xdr:row>60</xdr:row>
      <xdr:rowOff>13970</xdr:rowOff>
    </xdr:to>
    <xdr:sp macro="" textlink="">
      <xdr:nvSpPr>
        <xdr:cNvPr id="554" name="楕円 553">
          <a:extLst>
            <a:ext uri="{FF2B5EF4-FFF2-40B4-BE49-F238E27FC236}">
              <a16:creationId xmlns:a16="http://schemas.microsoft.com/office/drawing/2014/main" id="{00000000-0008-0000-0F00-00002A020000}"/>
            </a:ext>
          </a:extLst>
        </xdr:cNvPr>
        <xdr:cNvSpPr/>
      </xdr:nvSpPr>
      <xdr:spPr>
        <a:xfrm>
          <a:off x="15430500" y="1019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134620</xdr:rowOff>
    </xdr:from>
    <xdr:to>
      <xdr:col>85</xdr:col>
      <xdr:colOff>127000</xdr:colOff>
      <xdr:row>59</xdr:row>
      <xdr:rowOff>164465</xdr:rowOff>
    </xdr:to>
    <xdr:cxnSp macro="">
      <xdr:nvCxnSpPr>
        <xdr:cNvPr id="555" name="直線コネクタ 554">
          <a:extLst>
            <a:ext uri="{FF2B5EF4-FFF2-40B4-BE49-F238E27FC236}">
              <a16:creationId xmlns:a16="http://schemas.microsoft.com/office/drawing/2014/main" id="{00000000-0008-0000-0F00-00002B020000}"/>
            </a:ext>
          </a:extLst>
        </xdr:cNvPr>
        <xdr:cNvCxnSpPr/>
      </xdr:nvCxnSpPr>
      <xdr:spPr>
        <a:xfrm>
          <a:off x="15481300" y="10250170"/>
          <a:ext cx="8382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52070</xdr:rowOff>
    </xdr:from>
    <xdr:to>
      <xdr:col>76</xdr:col>
      <xdr:colOff>165100</xdr:colOff>
      <xdr:row>59</xdr:row>
      <xdr:rowOff>153670</xdr:rowOff>
    </xdr:to>
    <xdr:sp macro="" textlink="">
      <xdr:nvSpPr>
        <xdr:cNvPr id="556" name="楕円 555">
          <a:extLst>
            <a:ext uri="{FF2B5EF4-FFF2-40B4-BE49-F238E27FC236}">
              <a16:creationId xmlns:a16="http://schemas.microsoft.com/office/drawing/2014/main" id="{00000000-0008-0000-0F00-00002C020000}"/>
            </a:ext>
          </a:extLst>
        </xdr:cNvPr>
        <xdr:cNvSpPr/>
      </xdr:nvSpPr>
      <xdr:spPr>
        <a:xfrm>
          <a:off x="145415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102870</xdr:rowOff>
    </xdr:from>
    <xdr:to>
      <xdr:col>81</xdr:col>
      <xdr:colOff>50800</xdr:colOff>
      <xdr:row>59</xdr:row>
      <xdr:rowOff>134620</xdr:rowOff>
    </xdr:to>
    <xdr:cxnSp macro="">
      <xdr:nvCxnSpPr>
        <xdr:cNvPr id="557" name="直線コネクタ 556">
          <a:extLst>
            <a:ext uri="{FF2B5EF4-FFF2-40B4-BE49-F238E27FC236}">
              <a16:creationId xmlns:a16="http://schemas.microsoft.com/office/drawing/2014/main" id="{00000000-0008-0000-0F00-00002D020000}"/>
            </a:ext>
          </a:extLst>
        </xdr:cNvPr>
        <xdr:cNvCxnSpPr/>
      </xdr:nvCxnSpPr>
      <xdr:spPr>
        <a:xfrm>
          <a:off x="14592300" y="1021842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20320</xdr:rowOff>
    </xdr:from>
    <xdr:to>
      <xdr:col>72</xdr:col>
      <xdr:colOff>38100</xdr:colOff>
      <xdr:row>59</xdr:row>
      <xdr:rowOff>121920</xdr:rowOff>
    </xdr:to>
    <xdr:sp macro="" textlink="">
      <xdr:nvSpPr>
        <xdr:cNvPr id="558" name="楕円 557">
          <a:extLst>
            <a:ext uri="{FF2B5EF4-FFF2-40B4-BE49-F238E27FC236}">
              <a16:creationId xmlns:a16="http://schemas.microsoft.com/office/drawing/2014/main" id="{00000000-0008-0000-0F00-00002E020000}"/>
            </a:ext>
          </a:extLst>
        </xdr:cNvPr>
        <xdr:cNvSpPr/>
      </xdr:nvSpPr>
      <xdr:spPr>
        <a:xfrm>
          <a:off x="13652500" y="1013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71120</xdr:rowOff>
    </xdr:from>
    <xdr:to>
      <xdr:col>76</xdr:col>
      <xdr:colOff>114300</xdr:colOff>
      <xdr:row>59</xdr:row>
      <xdr:rowOff>102870</xdr:rowOff>
    </xdr:to>
    <xdr:cxnSp macro="">
      <xdr:nvCxnSpPr>
        <xdr:cNvPr id="559" name="直線コネクタ 558">
          <a:extLst>
            <a:ext uri="{FF2B5EF4-FFF2-40B4-BE49-F238E27FC236}">
              <a16:creationId xmlns:a16="http://schemas.microsoft.com/office/drawing/2014/main" id="{00000000-0008-0000-0F00-00002F020000}"/>
            </a:ext>
          </a:extLst>
        </xdr:cNvPr>
        <xdr:cNvCxnSpPr/>
      </xdr:nvCxnSpPr>
      <xdr:spPr>
        <a:xfrm>
          <a:off x="13703300" y="1018667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31750</xdr:rowOff>
    </xdr:from>
    <xdr:to>
      <xdr:col>67</xdr:col>
      <xdr:colOff>101600</xdr:colOff>
      <xdr:row>59</xdr:row>
      <xdr:rowOff>133350</xdr:rowOff>
    </xdr:to>
    <xdr:sp macro="" textlink="">
      <xdr:nvSpPr>
        <xdr:cNvPr id="560" name="楕円 559">
          <a:extLst>
            <a:ext uri="{FF2B5EF4-FFF2-40B4-BE49-F238E27FC236}">
              <a16:creationId xmlns:a16="http://schemas.microsoft.com/office/drawing/2014/main" id="{00000000-0008-0000-0F00-000030020000}"/>
            </a:ext>
          </a:extLst>
        </xdr:cNvPr>
        <xdr:cNvSpPr/>
      </xdr:nvSpPr>
      <xdr:spPr>
        <a:xfrm>
          <a:off x="12763500"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71120</xdr:rowOff>
    </xdr:from>
    <xdr:to>
      <xdr:col>71</xdr:col>
      <xdr:colOff>177800</xdr:colOff>
      <xdr:row>59</xdr:row>
      <xdr:rowOff>82550</xdr:rowOff>
    </xdr:to>
    <xdr:cxnSp macro="">
      <xdr:nvCxnSpPr>
        <xdr:cNvPr id="561" name="直線コネクタ 560">
          <a:extLst>
            <a:ext uri="{FF2B5EF4-FFF2-40B4-BE49-F238E27FC236}">
              <a16:creationId xmlns:a16="http://schemas.microsoft.com/office/drawing/2014/main" id="{00000000-0008-0000-0F00-000031020000}"/>
            </a:ext>
          </a:extLst>
        </xdr:cNvPr>
        <xdr:cNvCxnSpPr/>
      </xdr:nvCxnSpPr>
      <xdr:spPr>
        <a:xfrm flipV="1">
          <a:off x="12814300" y="1018667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57</xdr:row>
      <xdr:rowOff>135890</xdr:rowOff>
    </xdr:from>
    <xdr:ext cx="405130" cy="259080"/>
    <xdr:sp macro="" textlink="">
      <xdr:nvSpPr>
        <xdr:cNvPr id="562" name="n_1aveValue【学校施設】&#10;有形固定資産減価償却率">
          <a:extLst>
            <a:ext uri="{FF2B5EF4-FFF2-40B4-BE49-F238E27FC236}">
              <a16:creationId xmlns:a16="http://schemas.microsoft.com/office/drawing/2014/main" id="{00000000-0008-0000-0F00-000032020000}"/>
            </a:ext>
          </a:extLst>
        </xdr:cNvPr>
        <xdr:cNvSpPr txBox="1"/>
      </xdr:nvSpPr>
      <xdr:spPr>
        <a:xfrm>
          <a:off x="15266035" y="99085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57</xdr:row>
      <xdr:rowOff>81280</xdr:rowOff>
    </xdr:from>
    <xdr:ext cx="401320" cy="259080"/>
    <xdr:sp macro="" textlink="">
      <xdr:nvSpPr>
        <xdr:cNvPr id="563" name="n_2aveValue【学校施設】&#10;有形固定資産減価償却率">
          <a:extLst>
            <a:ext uri="{FF2B5EF4-FFF2-40B4-BE49-F238E27FC236}">
              <a16:creationId xmlns:a16="http://schemas.microsoft.com/office/drawing/2014/main" id="{00000000-0008-0000-0F00-000033020000}"/>
            </a:ext>
          </a:extLst>
        </xdr:cNvPr>
        <xdr:cNvSpPr txBox="1"/>
      </xdr:nvSpPr>
      <xdr:spPr>
        <a:xfrm>
          <a:off x="14389735" y="985393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57</xdr:row>
      <xdr:rowOff>64770</xdr:rowOff>
    </xdr:from>
    <xdr:ext cx="401320" cy="255270"/>
    <xdr:sp macro="" textlink="">
      <xdr:nvSpPr>
        <xdr:cNvPr id="564" name="n_3aveValue【学校施設】&#10;有形固定資産減価償却率">
          <a:extLst>
            <a:ext uri="{FF2B5EF4-FFF2-40B4-BE49-F238E27FC236}">
              <a16:creationId xmlns:a16="http://schemas.microsoft.com/office/drawing/2014/main" id="{00000000-0008-0000-0F00-000034020000}"/>
            </a:ext>
          </a:extLst>
        </xdr:cNvPr>
        <xdr:cNvSpPr txBox="1"/>
      </xdr:nvSpPr>
      <xdr:spPr>
        <a:xfrm>
          <a:off x="13500735" y="983742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57</xdr:row>
      <xdr:rowOff>58420</xdr:rowOff>
    </xdr:from>
    <xdr:ext cx="401320" cy="259080"/>
    <xdr:sp macro="" textlink="">
      <xdr:nvSpPr>
        <xdr:cNvPr id="565" name="n_4aveValue【学校施設】&#10;有形固定資産減価償却率">
          <a:extLst>
            <a:ext uri="{FF2B5EF4-FFF2-40B4-BE49-F238E27FC236}">
              <a16:creationId xmlns:a16="http://schemas.microsoft.com/office/drawing/2014/main" id="{00000000-0008-0000-0F00-000035020000}"/>
            </a:ext>
          </a:extLst>
        </xdr:cNvPr>
        <xdr:cNvSpPr txBox="1"/>
      </xdr:nvSpPr>
      <xdr:spPr>
        <a:xfrm>
          <a:off x="12611735" y="983107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60</xdr:row>
      <xdr:rowOff>5080</xdr:rowOff>
    </xdr:from>
    <xdr:ext cx="405130" cy="259080"/>
    <xdr:sp macro="" textlink="">
      <xdr:nvSpPr>
        <xdr:cNvPr id="566" name="n_1mainValue【学校施設】&#10;有形固定資産減価償却率">
          <a:extLst>
            <a:ext uri="{FF2B5EF4-FFF2-40B4-BE49-F238E27FC236}">
              <a16:creationId xmlns:a16="http://schemas.microsoft.com/office/drawing/2014/main" id="{00000000-0008-0000-0F00-000036020000}"/>
            </a:ext>
          </a:extLst>
        </xdr:cNvPr>
        <xdr:cNvSpPr txBox="1"/>
      </xdr:nvSpPr>
      <xdr:spPr>
        <a:xfrm>
          <a:off x="15266035" y="102920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68.4</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59</xdr:row>
      <xdr:rowOff>144780</xdr:rowOff>
    </xdr:from>
    <xdr:ext cx="401320" cy="255270"/>
    <xdr:sp macro="" textlink="">
      <xdr:nvSpPr>
        <xdr:cNvPr id="567" name="n_2mainValue【学校施設】&#10;有形固定資産減価償却率">
          <a:extLst>
            <a:ext uri="{FF2B5EF4-FFF2-40B4-BE49-F238E27FC236}">
              <a16:creationId xmlns:a16="http://schemas.microsoft.com/office/drawing/2014/main" id="{00000000-0008-0000-0F00-000037020000}"/>
            </a:ext>
          </a:extLst>
        </xdr:cNvPr>
        <xdr:cNvSpPr txBox="1"/>
      </xdr:nvSpPr>
      <xdr:spPr>
        <a:xfrm>
          <a:off x="14389735" y="1026033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67.0</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59</xdr:row>
      <xdr:rowOff>113030</xdr:rowOff>
    </xdr:from>
    <xdr:ext cx="401320" cy="259080"/>
    <xdr:sp macro="" textlink="">
      <xdr:nvSpPr>
        <xdr:cNvPr id="568" name="n_3mainValue【学校施設】&#10;有形固定資産減価償却率">
          <a:extLst>
            <a:ext uri="{FF2B5EF4-FFF2-40B4-BE49-F238E27FC236}">
              <a16:creationId xmlns:a16="http://schemas.microsoft.com/office/drawing/2014/main" id="{00000000-0008-0000-0F00-000038020000}"/>
            </a:ext>
          </a:extLst>
        </xdr:cNvPr>
        <xdr:cNvSpPr txBox="1"/>
      </xdr:nvSpPr>
      <xdr:spPr>
        <a:xfrm>
          <a:off x="13500735" y="1022858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65.6</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59</xdr:row>
      <xdr:rowOff>124460</xdr:rowOff>
    </xdr:from>
    <xdr:ext cx="401320" cy="259080"/>
    <xdr:sp macro="" textlink="">
      <xdr:nvSpPr>
        <xdr:cNvPr id="569" name="n_4mainValue【学校施設】&#10;有形固定資産減価償却率">
          <a:extLst>
            <a:ext uri="{FF2B5EF4-FFF2-40B4-BE49-F238E27FC236}">
              <a16:creationId xmlns:a16="http://schemas.microsoft.com/office/drawing/2014/main" id="{00000000-0008-0000-0F00-000039020000}"/>
            </a:ext>
          </a:extLst>
        </xdr:cNvPr>
        <xdr:cNvSpPr txBox="1"/>
      </xdr:nvSpPr>
      <xdr:spPr>
        <a:xfrm>
          <a:off x="12611735" y="1024001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00000000-0008-0000-0F00-00003A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00000000-0008-0000-0F00-00003B020000}"/>
            </a:ext>
          </a:extLst>
        </xdr:cNvPr>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00000000-0008-0000-0F00-00003C020000}"/>
            </a:ext>
          </a:extLst>
        </xdr:cNvPr>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00000000-0008-0000-0F00-00003D020000}"/>
            </a:ext>
          </a:extLst>
        </xdr:cNvPr>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00000000-0008-0000-0F00-00003E020000}"/>
            </a:ext>
          </a:extLst>
        </xdr:cNvPr>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00000000-0008-0000-0F00-00003F020000}"/>
            </a:ext>
          </a:extLst>
        </xdr:cNvPr>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00000000-0008-0000-0F00-000040020000}"/>
            </a:ext>
          </a:extLst>
        </xdr:cNvPr>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00000000-0008-0000-0F00-000041020000}"/>
            </a:ext>
          </a:extLst>
        </xdr:cNvPr>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6075" cy="225425"/>
    <xdr:sp macro="" textlink="">
      <xdr:nvSpPr>
        <xdr:cNvPr id="578" name="テキスト ボックス 577">
          <a:extLst>
            <a:ext uri="{FF2B5EF4-FFF2-40B4-BE49-F238E27FC236}">
              <a16:creationId xmlns:a16="http://schemas.microsoft.com/office/drawing/2014/main" id="{00000000-0008-0000-0F00-000042020000}"/>
            </a:ext>
          </a:extLst>
        </xdr:cNvPr>
        <xdr:cNvSpPr txBox="1"/>
      </xdr:nvSpPr>
      <xdr:spPr>
        <a:xfrm>
          <a:off x="18249900" y="895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00000000-0008-0000-0F00-000043020000}"/>
            </a:ext>
          </a:extLst>
        </xdr:cNvPr>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65</xdr:row>
      <xdr:rowOff>143510</xdr:rowOff>
    </xdr:from>
    <xdr:ext cx="463550" cy="255270"/>
    <xdr:sp macro="" textlink="">
      <xdr:nvSpPr>
        <xdr:cNvPr id="580" name="テキスト ボックス 579">
          <a:extLst>
            <a:ext uri="{FF2B5EF4-FFF2-40B4-BE49-F238E27FC236}">
              <a16:creationId xmlns:a16="http://schemas.microsoft.com/office/drawing/2014/main" id="{00000000-0008-0000-0F00-000044020000}"/>
            </a:ext>
          </a:extLst>
        </xdr:cNvPr>
        <xdr:cNvSpPr txBox="1"/>
      </xdr:nvSpPr>
      <xdr:spPr>
        <a:xfrm>
          <a:off x="17820640" y="11287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81" name="直線コネクタ 580">
          <a:extLst>
            <a:ext uri="{FF2B5EF4-FFF2-40B4-BE49-F238E27FC236}">
              <a16:creationId xmlns:a16="http://schemas.microsoft.com/office/drawing/2014/main" id="{00000000-0008-0000-0F00-000045020000}"/>
            </a:ext>
          </a:extLst>
        </xdr:cNvPr>
        <xdr:cNvCxnSpPr/>
      </xdr:nvCxnSpPr>
      <xdr:spPr>
        <a:xfrm>
          <a:off x="18288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29210</xdr:rowOff>
    </xdr:from>
    <xdr:ext cx="463550" cy="255270"/>
    <xdr:sp macro="" textlink="">
      <xdr:nvSpPr>
        <xdr:cNvPr id="582" name="テキスト ボックス 581">
          <a:extLst>
            <a:ext uri="{FF2B5EF4-FFF2-40B4-BE49-F238E27FC236}">
              <a16:creationId xmlns:a16="http://schemas.microsoft.com/office/drawing/2014/main" id="{00000000-0008-0000-0F00-000046020000}"/>
            </a:ext>
          </a:extLst>
        </xdr:cNvPr>
        <xdr:cNvSpPr txBox="1"/>
      </xdr:nvSpPr>
      <xdr:spPr>
        <a:xfrm>
          <a:off x="17820640" y="108305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3" name="直線コネクタ 582">
          <a:extLst>
            <a:ext uri="{FF2B5EF4-FFF2-40B4-BE49-F238E27FC236}">
              <a16:creationId xmlns:a16="http://schemas.microsoft.com/office/drawing/2014/main" id="{00000000-0008-0000-0F00-000047020000}"/>
            </a:ext>
          </a:extLst>
        </xdr:cNvPr>
        <xdr:cNvCxnSpPr/>
      </xdr:nvCxnSpPr>
      <xdr:spPr>
        <a:xfrm>
          <a:off x="18288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86360</xdr:rowOff>
    </xdr:from>
    <xdr:ext cx="463550" cy="255270"/>
    <xdr:sp macro="" textlink="">
      <xdr:nvSpPr>
        <xdr:cNvPr id="584" name="テキスト ボックス 583">
          <a:extLst>
            <a:ext uri="{FF2B5EF4-FFF2-40B4-BE49-F238E27FC236}">
              <a16:creationId xmlns:a16="http://schemas.microsoft.com/office/drawing/2014/main" id="{00000000-0008-0000-0F00-000048020000}"/>
            </a:ext>
          </a:extLst>
        </xdr:cNvPr>
        <xdr:cNvSpPr txBox="1"/>
      </xdr:nvSpPr>
      <xdr:spPr>
        <a:xfrm>
          <a:off x="17820640" y="103733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5" name="直線コネクタ 584">
          <a:extLst>
            <a:ext uri="{FF2B5EF4-FFF2-40B4-BE49-F238E27FC236}">
              <a16:creationId xmlns:a16="http://schemas.microsoft.com/office/drawing/2014/main" id="{00000000-0008-0000-0F00-000049020000}"/>
            </a:ext>
          </a:extLst>
        </xdr:cNvPr>
        <xdr:cNvCxnSpPr/>
      </xdr:nvCxnSpPr>
      <xdr:spPr>
        <a:xfrm>
          <a:off x="18288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57</xdr:row>
      <xdr:rowOff>143510</xdr:rowOff>
    </xdr:from>
    <xdr:ext cx="463550" cy="255270"/>
    <xdr:sp macro="" textlink="">
      <xdr:nvSpPr>
        <xdr:cNvPr id="586" name="テキスト ボックス 585">
          <a:extLst>
            <a:ext uri="{FF2B5EF4-FFF2-40B4-BE49-F238E27FC236}">
              <a16:creationId xmlns:a16="http://schemas.microsoft.com/office/drawing/2014/main" id="{00000000-0008-0000-0F00-00004A020000}"/>
            </a:ext>
          </a:extLst>
        </xdr:cNvPr>
        <xdr:cNvSpPr txBox="1"/>
      </xdr:nvSpPr>
      <xdr:spPr>
        <a:xfrm>
          <a:off x="17820640" y="99161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7" name="直線コネクタ 586">
          <a:extLst>
            <a:ext uri="{FF2B5EF4-FFF2-40B4-BE49-F238E27FC236}">
              <a16:creationId xmlns:a16="http://schemas.microsoft.com/office/drawing/2014/main" id="{00000000-0008-0000-0F00-00004B020000}"/>
            </a:ext>
          </a:extLst>
        </xdr:cNvPr>
        <xdr:cNvCxnSpPr/>
      </xdr:nvCxnSpPr>
      <xdr:spPr>
        <a:xfrm>
          <a:off x="18288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55</xdr:row>
      <xdr:rowOff>29210</xdr:rowOff>
    </xdr:from>
    <xdr:ext cx="463550" cy="255270"/>
    <xdr:sp macro="" textlink="">
      <xdr:nvSpPr>
        <xdr:cNvPr id="588" name="テキスト ボックス 587">
          <a:extLst>
            <a:ext uri="{FF2B5EF4-FFF2-40B4-BE49-F238E27FC236}">
              <a16:creationId xmlns:a16="http://schemas.microsoft.com/office/drawing/2014/main" id="{00000000-0008-0000-0F00-00004C020000}"/>
            </a:ext>
          </a:extLst>
        </xdr:cNvPr>
        <xdr:cNvSpPr txBox="1"/>
      </xdr:nvSpPr>
      <xdr:spPr>
        <a:xfrm>
          <a:off x="17820640" y="94589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00000000-0008-0000-0F00-00004D020000}"/>
            </a:ext>
          </a:extLst>
        </xdr:cNvPr>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3550" cy="255270"/>
    <xdr:sp macro="" textlink="">
      <xdr:nvSpPr>
        <xdr:cNvPr id="590" name="テキスト ボックス 589">
          <a:extLst>
            <a:ext uri="{FF2B5EF4-FFF2-40B4-BE49-F238E27FC236}">
              <a16:creationId xmlns:a16="http://schemas.microsoft.com/office/drawing/2014/main" id="{00000000-0008-0000-0F00-00004E020000}"/>
            </a:ext>
          </a:extLst>
        </xdr:cNvPr>
        <xdr:cNvSpPr txBox="1"/>
      </xdr:nvSpPr>
      <xdr:spPr>
        <a:xfrm>
          <a:off x="17820640" y="9001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00000000-0008-0000-0F00-00004F020000}"/>
            </a:ext>
          </a:extLst>
        </xdr:cNvPr>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57</xdr:row>
      <xdr:rowOff>114935</xdr:rowOff>
    </xdr:from>
    <xdr:to>
      <xdr:col>116</xdr:col>
      <xdr:colOff>62865</xdr:colOff>
      <xdr:row>63</xdr:row>
      <xdr:rowOff>117475</xdr:rowOff>
    </xdr:to>
    <xdr:cxnSp macro="">
      <xdr:nvCxnSpPr>
        <xdr:cNvPr id="592" name="直線コネクタ 591">
          <a:extLst>
            <a:ext uri="{FF2B5EF4-FFF2-40B4-BE49-F238E27FC236}">
              <a16:creationId xmlns:a16="http://schemas.microsoft.com/office/drawing/2014/main" id="{00000000-0008-0000-0F00-000050020000}"/>
            </a:ext>
          </a:extLst>
        </xdr:cNvPr>
        <xdr:cNvCxnSpPr/>
      </xdr:nvCxnSpPr>
      <xdr:spPr>
        <a:xfrm flipV="1">
          <a:off x="22160865" y="9887585"/>
          <a:ext cx="0" cy="1031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121285</xdr:rowOff>
    </xdr:from>
    <xdr:ext cx="469900" cy="255270"/>
    <xdr:sp macro="" textlink="">
      <xdr:nvSpPr>
        <xdr:cNvPr id="593" name="【学校施設】&#10;一人当たり面積最小値テキスト">
          <a:extLst>
            <a:ext uri="{FF2B5EF4-FFF2-40B4-BE49-F238E27FC236}">
              <a16:creationId xmlns:a16="http://schemas.microsoft.com/office/drawing/2014/main" id="{00000000-0008-0000-0F00-000051020000}"/>
            </a:ext>
          </a:extLst>
        </xdr:cNvPr>
        <xdr:cNvSpPr txBox="1"/>
      </xdr:nvSpPr>
      <xdr:spPr>
        <a:xfrm>
          <a:off x="22199600" y="1092263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1.118</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117475</xdr:rowOff>
    </xdr:from>
    <xdr:to>
      <xdr:col>116</xdr:col>
      <xdr:colOff>152400</xdr:colOff>
      <xdr:row>63</xdr:row>
      <xdr:rowOff>117475</xdr:rowOff>
    </xdr:to>
    <xdr:cxnSp macro="">
      <xdr:nvCxnSpPr>
        <xdr:cNvPr id="594" name="直線コネクタ 593">
          <a:extLst>
            <a:ext uri="{FF2B5EF4-FFF2-40B4-BE49-F238E27FC236}">
              <a16:creationId xmlns:a16="http://schemas.microsoft.com/office/drawing/2014/main" id="{00000000-0008-0000-0F00-000052020000}"/>
            </a:ext>
          </a:extLst>
        </xdr:cNvPr>
        <xdr:cNvCxnSpPr/>
      </xdr:nvCxnSpPr>
      <xdr:spPr>
        <a:xfrm>
          <a:off x="22072600" y="10918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61595</xdr:rowOff>
    </xdr:from>
    <xdr:ext cx="469900" cy="259080"/>
    <xdr:sp macro="" textlink="">
      <xdr:nvSpPr>
        <xdr:cNvPr id="595" name="【学校施設】&#10;一人当たり面積最大値テキスト">
          <a:extLst>
            <a:ext uri="{FF2B5EF4-FFF2-40B4-BE49-F238E27FC236}">
              <a16:creationId xmlns:a16="http://schemas.microsoft.com/office/drawing/2014/main" id="{00000000-0008-0000-0F00-000053020000}"/>
            </a:ext>
          </a:extLst>
        </xdr:cNvPr>
        <xdr:cNvSpPr txBox="1"/>
      </xdr:nvSpPr>
      <xdr:spPr>
        <a:xfrm>
          <a:off x="22199600" y="96627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3.374</a:t>
          </a:r>
          <a:endParaRPr kumimoji="1" lang="ja-JP" altLang="en-US" sz="1000" b="1">
            <a:latin typeface="ＭＳ Ｐゴシック"/>
            <a:ea typeface="ＭＳ Ｐゴシック"/>
          </a:endParaRPr>
        </a:p>
      </xdr:txBody>
    </xdr:sp>
    <xdr:clientData/>
  </xdr:oneCellAnchor>
  <xdr:twoCellAnchor>
    <xdr:from>
      <xdr:col>115</xdr:col>
      <xdr:colOff>165100</xdr:colOff>
      <xdr:row>57</xdr:row>
      <xdr:rowOff>114935</xdr:rowOff>
    </xdr:from>
    <xdr:to>
      <xdr:col>116</xdr:col>
      <xdr:colOff>152400</xdr:colOff>
      <xdr:row>57</xdr:row>
      <xdr:rowOff>114935</xdr:rowOff>
    </xdr:to>
    <xdr:cxnSp macro="">
      <xdr:nvCxnSpPr>
        <xdr:cNvPr id="596" name="直線コネクタ 595">
          <a:extLst>
            <a:ext uri="{FF2B5EF4-FFF2-40B4-BE49-F238E27FC236}">
              <a16:creationId xmlns:a16="http://schemas.microsoft.com/office/drawing/2014/main" id="{00000000-0008-0000-0F00-000054020000}"/>
            </a:ext>
          </a:extLst>
        </xdr:cNvPr>
        <xdr:cNvCxnSpPr/>
      </xdr:nvCxnSpPr>
      <xdr:spPr>
        <a:xfrm>
          <a:off x="22072600" y="9887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11430</xdr:rowOff>
    </xdr:from>
    <xdr:ext cx="469900" cy="259080"/>
    <xdr:sp macro="" textlink="">
      <xdr:nvSpPr>
        <xdr:cNvPr id="597" name="【学校施設】&#10;一人当たり面積平均値テキスト">
          <a:extLst>
            <a:ext uri="{FF2B5EF4-FFF2-40B4-BE49-F238E27FC236}">
              <a16:creationId xmlns:a16="http://schemas.microsoft.com/office/drawing/2014/main" id="{00000000-0008-0000-0F00-000055020000}"/>
            </a:ext>
          </a:extLst>
        </xdr:cNvPr>
        <xdr:cNvSpPr txBox="1"/>
      </xdr:nvSpPr>
      <xdr:spPr>
        <a:xfrm>
          <a:off x="22199600" y="102984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2.039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60</xdr:row>
      <xdr:rowOff>160020</xdr:rowOff>
    </xdr:from>
    <xdr:to>
      <xdr:col>116</xdr:col>
      <xdr:colOff>114300</xdr:colOff>
      <xdr:row>61</xdr:row>
      <xdr:rowOff>90170</xdr:rowOff>
    </xdr:to>
    <xdr:sp macro="" textlink="">
      <xdr:nvSpPr>
        <xdr:cNvPr id="598" name="フローチャート: 判断 597">
          <a:extLst>
            <a:ext uri="{FF2B5EF4-FFF2-40B4-BE49-F238E27FC236}">
              <a16:creationId xmlns:a16="http://schemas.microsoft.com/office/drawing/2014/main" id="{00000000-0008-0000-0F00-000056020000}"/>
            </a:ext>
          </a:extLst>
        </xdr:cNvPr>
        <xdr:cNvSpPr/>
      </xdr:nvSpPr>
      <xdr:spPr>
        <a:xfrm>
          <a:off x="22110700" y="1044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161925</xdr:rowOff>
    </xdr:from>
    <xdr:to>
      <xdr:col>112</xdr:col>
      <xdr:colOff>38100</xdr:colOff>
      <xdr:row>61</xdr:row>
      <xdr:rowOff>92075</xdr:rowOff>
    </xdr:to>
    <xdr:sp macro="" textlink="">
      <xdr:nvSpPr>
        <xdr:cNvPr id="599" name="フローチャート: 判断 598">
          <a:extLst>
            <a:ext uri="{FF2B5EF4-FFF2-40B4-BE49-F238E27FC236}">
              <a16:creationId xmlns:a16="http://schemas.microsoft.com/office/drawing/2014/main" id="{00000000-0008-0000-0F00-000057020000}"/>
            </a:ext>
          </a:extLst>
        </xdr:cNvPr>
        <xdr:cNvSpPr/>
      </xdr:nvSpPr>
      <xdr:spPr>
        <a:xfrm>
          <a:off x="21272500" y="1044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169545</xdr:rowOff>
    </xdr:from>
    <xdr:to>
      <xdr:col>107</xdr:col>
      <xdr:colOff>101600</xdr:colOff>
      <xdr:row>61</xdr:row>
      <xdr:rowOff>99695</xdr:rowOff>
    </xdr:to>
    <xdr:sp macro="" textlink="">
      <xdr:nvSpPr>
        <xdr:cNvPr id="600" name="フローチャート: 判断 599">
          <a:extLst>
            <a:ext uri="{FF2B5EF4-FFF2-40B4-BE49-F238E27FC236}">
              <a16:creationId xmlns:a16="http://schemas.microsoft.com/office/drawing/2014/main" id="{00000000-0008-0000-0F00-000058020000}"/>
            </a:ext>
          </a:extLst>
        </xdr:cNvPr>
        <xdr:cNvSpPr/>
      </xdr:nvSpPr>
      <xdr:spPr>
        <a:xfrm>
          <a:off x="20383500" y="1045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24130</xdr:rowOff>
    </xdr:from>
    <xdr:to>
      <xdr:col>102</xdr:col>
      <xdr:colOff>165100</xdr:colOff>
      <xdr:row>61</xdr:row>
      <xdr:rowOff>125730</xdr:rowOff>
    </xdr:to>
    <xdr:sp macro="" textlink="">
      <xdr:nvSpPr>
        <xdr:cNvPr id="601" name="フローチャート: 判断 600">
          <a:extLst>
            <a:ext uri="{FF2B5EF4-FFF2-40B4-BE49-F238E27FC236}">
              <a16:creationId xmlns:a16="http://schemas.microsoft.com/office/drawing/2014/main" id="{00000000-0008-0000-0F00-000059020000}"/>
            </a:ext>
          </a:extLst>
        </xdr:cNvPr>
        <xdr:cNvSpPr/>
      </xdr:nvSpPr>
      <xdr:spPr>
        <a:xfrm>
          <a:off x="19494500" y="1048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40640</xdr:rowOff>
    </xdr:from>
    <xdr:to>
      <xdr:col>98</xdr:col>
      <xdr:colOff>38100</xdr:colOff>
      <xdr:row>61</xdr:row>
      <xdr:rowOff>141605</xdr:rowOff>
    </xdr:to>
    <xdr:sp macro="" textlink="">
      <xdr:nvSpPr>
        <xdr:cNvPr id="602" name="フローチャート: 判断 601">
          <a:extLst>
            <a:ext uri="{FF2B5EF4-FFF2-40B4-BE49-F238E27FC236}">
              <a16:creationId xmlns:a16="http://schemas.microsoft.com/office/drawing/2014/main" id="{00000000-0008-0000-0F00-00005A020000}"/>
            </a:ext>
          </a:extLst>
        </xdr:cNvPr>
        <xdr:cNvSpPr/>
      </xdr:nvSpPr>
      <xdr:spPr>
        <a:xfrm>
          <a:off x="18605500" y="104990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5270"/>
    <xdr:sp macro="" textlink="">
      <xdr:nvSpPr>
        <xdr:cNvPr id="603" name="テキスト ボックス 602">
          <a:extLst>
            <a:ext uri="{FF2B5EF4-FFF2-40B4-BE49-F238E27FC236}">
              <a16:creationId xmlns:a16="http://schemas.microsoft.com/office/drawing/2014/main" id="{00000000-0008-0000-0F00-00005B020000}"/>
            </a:ext>
          </a:extLst>
        </xdr:cNvPr>
        <xdr:cNvSpPr txBox="1"/>
      </xdr:nvSpPr>
      <xdr:spPr>
        <a:xfrm>
          <a:off x="219710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5270"/>
    <xdr:sp macro="" textlink="">
      <xdr:nvSpPr>
        <xdr:cNvPr id="604" name="テキスト ボックス 603">
          <a:extLst>
            <a:ext uri="{FF2B5EF4-FFF2-40B4-BE49-F238E27FC236}">
              <a16:creationId xmlns:a16="http://schemas.microsoft.com/office/drawing/2014/main" id="{00000000-0008-0000-0F00-00005C020000}"/>
            </a:ext>
          </a:extLst>
        </xdr:cNvPr>
        <xdr:cNvSpPr txBox="1"/>
      </xdr:nvSpPr>
      <xdr:spPr>
        <a:xfrm>
          <a:off x="21132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5270"/>
    <xdr:sp macro="" textlink="">
      <xdr:nvSpPr>
        <xdr:cNvPr id="605" name="テキスト ボックス 604">
          <a:extLst>
            <a:ext uri="{FF2B5EF4-FFF2-40B4-BE49-F238E27FC236}">
              <a16:creationId xmlns:a16="http://schemas.microsoft.com/office/drawing/2014/main" id="{00000000-0008-0000-0F00-00005D020000}"/>
            </a:ext>
          </a:extLst>
        </xdr:cNvPr>
        <xdr:cNvSpPr txBox="1"/>
      </xdr:nvSpPr>
      <xdr:spPr>
        <a:xfrm>
          <a:off x="20243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5270"/>
    <xdr:sp macro="" textlink="">
      <xdr:nvSpPr>
        <xdr:cNvPr id="606" name="テキスト ボックス 605">
          <a:extLst>
            <a:ext uri="{FF2B5EF4-FFF2-40B4-BE49-F238E27FC236}">
              <a16:creationId xmlns:a16="http://schemas.microsoft.com/office/drawing/2014/main" id="{00000000-0008-0000-0F00-00005E020000}"/>
            </a:ext>
          </a:extLst>
        </xdr:cNvPr>
        <xdr:cNvSpPr txBox="1"/>
      </xdr:nvSpPr>
      <xdr:spPr>
        <a:xfrm>
          <a:off x="19354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5270"/>
    <xdr:sp macro="" textlink="">
      <xdr:nvSpPr>
        <xdr:cNvPr id="607" name="テキスト ボックス 606">
          <a:extLst>
            <a:ext uri="{FF2B5EF4-FFF2-40B4-BE49-F238E27FC236}">
              <a16:creationId xmlns:a16="http://schemas.microsoft.com/office/drawing/2014/main" id="{00000000-0008-0000-0F00-00005F020000}"/>
            </a:ext>
          </a:extLst>
        </xdr:cNvPr>
        <xdr:cNvSpPr txBox="1"/>
      </xdr:nvSpPr>
      <xdr:spPr>
        <a:xfrm>
          <a:off x="18465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62</xdr:row>
      <xdr:rowOff>77470</xdr:rowOff>
    </xdr:from>
    <xdr:to>
      <xdr:col>116</xdr:col>
      <xdr:colOff>114300</xdr:colOff>
      <xdr:row>63</xdr:row>
      <xdr:rowOff>7620</xdr:rowOff>
    </xdr:to>
    <xdr:sp macro="" textlink="">
      <xdr:nvSpPr>
        <xdr:cNvPr id="608" name="楕円 607">
          <a:extLst>
            <a:ext uri="{FF2B5EF4-FFF2-40B4-BE49-F238E27FC236}">
              <a16:creationId xmlns:a16="http://schemas.microsoft.com/office/drawing/2014/main" id="{00000000-0008-0000-0F00-000060020000}"/>
            </a:ext>
          </a:extLst>
        </xdr:cNvPr>
        <xdr:cNvSpPr/>
      </xdr:nvSpPr>
      <xdr:spPr>
        <a:xfrm>
          <a:off x="22110700" y="1070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55880</xdr:rowOff>
    </xdr:from>
    <xdr:ext cx="469900" cy="259080"/>
    <xdr:sp macro="" textlink="">
      <xdr:nvSpPr>
        <xdr:cNvPr id="609" name="【学校施設】&#10;一人当たり面積該当値テキスト">
          <a:extLst>
            <a:ext uri="{FF2B5EF4-FFF2-40B4-BE49-F238E27FC236}">
              <a16:creationId xmlns:a16="http://schemas.microsoft.com/office/drawing/2014/main" id="{00000000-0008-0000-0F00-000061020000}"/>
            </a:ext>
          </a:extLst>
        </xdr:cNvPr>
        <xdr:cNvSpPr txBox="1"/>
      </xdr:nvSpPr>
      <xdr:spPr>
        <a:xfrm>
          <a:off x="22199600" y="106857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1.470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62</xdr:row>
      <xdr:rowOff>77470</xdr:rowOff>
    </xdr:from>
    <xdr:to>
      <xdr:col>112</xdr:col>
      <xdr:colOff>38100</xdr:colOff>
      <xdr:row>63</xdr:row>
      <xdr:rowOff>7620</xdr:rowOff>
    </xdr:to>
    <xdr:sp macro="" textlink="">
      <xdr:nvSpPr>
        <xdr:cNvPr id="610" name="楕円 609">
          <a:extLst>
            <a:ext uri="{FF2B5EF4-FFF2-40B4-BE49-F238E27FC236}">
              <a16:creationId xmlns:a16="http://schemas.microsoft.com/office/drawing/2014/main" id="{00000000-0008-0000-0F00-000062020000}"/>
            </a:ext>
          </a:extLst>
        </xdr:cNvPr>
        <xdr:cNvSpPr/>
      </xdr:nvSpPr>
      <xdr:spPr>
        <a:xfrm>
          <a:off x="21272500" y="1070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128270</xdr:rowOff>
    </xdr:from>
    <xdr:to>
      <xdr:col>116</xdr:col>
      <xdr:colOff>63500</xdr:colOff>
      <xdr:row>62</xdr:row>
      <xdr:rowOff>128270</xdr:rowOff>
    </xdr:to>
    <xdr:cxnSp macro="">
      <xdr:nvCxnSpPr>
        <xdr:cNvPr id="611" name="直線コネクタ 610">
          <a:extLst>
            <a:ext uri="{FF2B5EF4-FFF2-40B4-BE49-F238E27FC236}">
              <a16:creationId xmlns:a16="http://schemas.microsoft.com/office/drawing/2014/main" id="{00000000-0008-0000-0F00-000063020000}"/>
            </a:ext>
          </a:extLst>
        </xdr:cNvPr>
        <xdr:cNvCxnSpPr/>
      </xdr:nvCxnSpPr>
      <xdr:spPr>
        <a:xfrm>
          <a:off x="21323300" y="1075817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80645</xdr:rowOff>
    </xdr:from>
    <xdr:to>
      <xdr:col>107</xdr:col>
      <xdr:colOff>101600</xdr:colOff>
      <xdr:row>63</xdr:row>
      <xdr:rowOff>10795</xdr:rowOff>
    </xdr:to>
    <xdr:sp macro="" textlink="">
      <xdr:nvSpPr>
        <xdr:cNvPr id="612" name="楕円 611">
          <a:extLst>
            <a:ext uri="{FF2B5EF4-FFF2-40B4-BE49-F238E27FC236}">
              <a16:creationId xmlns:a16="http://schemas.microsoft.com/office/drawing/2014/main" id="{00000000-0008-0000-0F00-000064020000}"/>
            </a:ext>
          </a:extLst>
        </xdr:cNvPr>
        <xdr:cNvSpPr/>
      </xdr:nvSpPr>
      <xdr:spPr>
        <a:xfrm>
          <a:off x="20383500" y="1071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128270</xdr:rowOff>
    </xdr:from>
    <xdr:to>
      <xdr:col>111</xdr:col>
      <xdr:colOff>177800</xdr:colOff>
      <xdr:row>62</xdr:row>
      <xdr:rowOff>132080</xdr:rowOff>
    </xdr:to>
    <xdr:cxnSp macro="">
      <xdr:nvCxnSpPr>
        <xdr:cNvPr id="613" name="直線コネクタ 612">
          <a:extLst>
            <a:ext uri="{FF2B5EF4-FFF2-40B4-BE49-F238E27FC236}">
              <a16:creationId xmlns:a16="http://schemas.microsoft.com/office/drawing/2014/main" id="{00000000-0008-0000-0F00-000065020000}"/>
            </a:ext>
          </a:extLst>
        </xdr:cNvPr>
        <xdr:cNvCxnSpPr/>
      </xdr:nvCxnSpPr>
      <xdr:spPr>
        <a:xfrm flipV="1">
          <a:off x="20434300" y="1075817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82550</xdr:rowOff>
    </xdr:from>
    <xdr:to>
      <xdr:col>102</xdr:col>
      <xdr:colOff>165100</xdr:colOff>
      <xdr:row>63</xdr:row>
      <xdr:rowOff>12700</xdr:rowOff>
    </xdr:to>
    <xdr:sp macro="" textlink="">
      <xdr:nvSpPr>
        <xdr:cNvPr id="614" name="楕円 613">
          <a:extLst>
            <a:ext uri="{FF2B5EF4-FFF2-40B4-BE49-F238E27FC236}">
              <a16:creationId xmlns:a16="http://schemas.microsoft.com/office/drawing/2014/main" id="{00000000-0008-0000-0F00-000066020000}"/>
            </a:ext>
          </a:extLst>
        </xdr:cNvPr>
        <xdr:cNvSpPr/>
      </xdr:nvSpPr>
      <xdr:spPr>
        <a:xfrm>
          <a:off x="19494500" y="1071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132080</xdr:rowOff>
    </xdr:from>
    <xdr:to>
      <xdr:col>107</xdr:col>
      <xdr:colOff>50800</xdr:colOff>
      <xdr:row>62</xdr:row>
      <xdr:rowOff>133350</xdr:rowOff>
    </xdr:to>
    <xdr:cxnSp macro="">
      <xdr:nvCxnSpPr>
        <xdr:cNvPr id="615" name="直線コネクタ 614">
          <a:extLst>
            <a:ext uri="{FF2B5EF4-FFF2-40B4-BE49-F238E27FC236}">
              <a16:creationId xmlns:a16="http://schemas.microsoft.com/office/drawing/2014/main" id="{00000000-0008-0000-0F00-000067020000}"/>
            </a:ext>
          </a:extLst>
        </xdr:cNvPr>
        <xdr:cNvCxnSpPr/>
      </xdr:nvCxnSpPr>
      <xdr:spPr>
        <a:xfrm flipV="1">
          <a:off x="19545300" y="1076198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87630</xdr:rowOff>
    </xdr:from>
    <xdr:to>
      <xdr:col>98</xdr:col>
      <xdr:colOff>38100</xdr:colOff>
      <xdr:row>63</xdr:row>
      <xdr:rowOff>17780</xdr:rowOff>
    </xdr:to>
    <xdr:sp macro="" textlink="">
      <xdr:nvSpPr>
        <xdr:cNvPr id="616" name="楕円 615">
          <a:extLst>
            <a:ext uri="{FF2B5EF4-FFF2-40B4-BE49-F238E27FC236}">
              <a16:creationId xmlns:a16="http://schemas.microsoft.com/office/drawing/2014/main" id="{00000000-0008-0000-0F00-000068020000}"/>
            </a:ext>
          </a:extLst>
        </xdr:cNvPr>
        <xdr:cNvSpPr/>
      </xdr:nvSpPr>
      <xdr:spPr>
        <a:xfrm>
          <a:off x="18605500" y="1071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133350</xdr:rowOff>
    </xdr:from>
    <xdr:to>
      <xdr:col>102</xdr:col>
      <xdr:colOff>114300</xdr:colOff>
      <xdr:row>62</xdr:row>
      <xdr:rowOff>138430</xdr:rowOff>
    </xdr:to>
    <xdr:cxnSp macro="">
      <xdr:nvCxnSpPr>
        <xdr:cNvPr id="617" name="直線コネクタ 616">
          <a:extLst>
            <a:ext uri="{FF2B5EF4-FFF2-40B4-BE49-F238E27FC236}">
              <a16:creationId xmlns:a16="http://schemas.microsoft.com/office/drawing/2014/main" id="{00000000-0008-0000-0F00-000069020000}"/>
            </a:ext>
          </a:extLst>
        </xdr:cNvPr>
        <xdr:cNvCxnSpPr/>
      </xdr:nvCxnSpPr>
      <xdr:spPr>
        <a:xfrm flipV="1">
          <a:off x="18656300" y="1076325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59</xdr:row>
      <xdr:rowOff>109220</xdr:rowOff>
    </xdr:from>
    <xdr:ext cx="469900" cy="255270"/>
    <xdr:sp macro="" textlink="">
      <xdr:nvSpPr>
        <xdr:cNvPr id="618" name="n_1aveValue【学校施設】&#10;一人当たり面積">
          <a:extLst>
            <a:ext uri="{FF2B5EF4-FFF2-40B4-BE49-F238E27FC236}">
              <a16:creationId xmlns:a16="http://schemas.microsoft.com/office/drawing/2014/main" id="{00000000-0008-0000-0F00-00006A020000}"/>
            </a:ext>
          </a:extLst>
        </xdr:cNvPr>
        <xdr:cNvSpPr txBox="1"/>
      </xdr:nvSpPr>
      <xdr:spPr>
        <a:xfrm>
          <a:off x="21075650" y="1022477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2.035</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59</xdr:row>
      <xdr:rowOff>116205</xdr:rowOff>
    </xdr:from>
    <xdr:ext cx="466090" cy="259080"/>
    <xdr:sp macro="" textlink="">
      <xdr:nvSpPr>
        <xdr:cNvPr id="619" name="n_2aveValue【学校施設】&#10;一人当たり面積">
          <a:extLst>
            <a:ext uri="{FF2B5EF4-FFF2-40B4-BE49-F238E27FC236}">
              <a16:creationId xmlns:a16="http://schemas.microsoft.com/office/drawing/2014/main" id="{00000000-0008-0000-0F00-00006B020000}"/>
            </a:ext>
          </a:extLst>
        </xdr:cNvPr>
        <xdr:cNvSpPr txBox="1"/>
      </xdr:nvSpPr>
      <xdr:spPr>
        <a:xfrm>
          <a:off x="20199350" y="1023175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2.018</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59</xdr:row>
      <xdr:rowOff>142240</xdr:rowOff>
    </xdr:from>
    <xdr:ext cx="466090" cy="259080"/>
    <xdr:sp macro="" textlink="">
      <xdr:nvSpPr>
        <xdr:cNvPr id="620" name="n_3aveValue【学校施設】&#10;一人当たり面積">
          <a:extLst>
            <a:ext uri="{FF2B5EF4-FFF2-40B4-BE49-F238E27FC236}">
              <a16:creationId xmlns:a16="http://schemas.microsoft.com/office/drawing/2014/main" id="{00000000-0008-0000-0F00-00006C020000}"/>
            </a:ext>
          </a:extLst>
        </xdr:cNvPr>
        <xdr:cNvSpPr txBox="1"/>
      </xdr:nvSpPr>
      <xdr:spPr>
        <a:xfrm>
          <a:off x="19310350" y="1025779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1.961</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59</xdr:row>
      <xdr:rowOff>158115</xdr:rowOff>
    </xdr:from>
    <xdr:ext cx="466090" cy="255270"/>
    <xdr:sp macro="" textlink="">
      <xdr:nvSpPr>
        <xdr:cNvPr id="621" name="n_4aveValue【学校施設】&#10;一人当たり面積">
          <a:extLst>
            <a:ext uri="{FF2B5EF4-FFF2-40B4-BE49-F238E27FC236}">
              <a16:creationId xmlns:a16="http://schemas.microsoft.com/office/drawing/2014/main" id="{00000000-0008-0000-0F00-00006D020000}"/>
            </a:ext>
          </a:extLst>
        </xdr:cNvPr>
        <xdr:cNvSpPr txBox="1"/>
      </xdr:nvSpPr>
      <xdr:spPr>
        <a:xfrm>
          <a:off x="18421350" y="1027366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62</xdr:row>
      <xdr:rowOff>170180</xdr:rowOff>
    </xdr:from>
    <xdr:ext cx="469900" cy="259080"/>
    <xdr:sp macro="" textlink="">
      <xdr:nvSpPr>
        <xdr:cNvPr id="622" name="n_1mainValue【学校施設】&#10;一人当たり面積">
          <a:extLst>
            <a:ext uri="{FF2B5EF4-FFF2-40B4-BE49-F238E27FC236}">
              <a16:creationId xmlns:a16="http://schemas.microsoft.com/office/drawing/2014/main" id="{00000000-0008-0000-0F00-00006E020000}"/>
            </a:ext>
          </a:extLst>
        </xdr:cNvPr>
        <xdr:cNvSpPr txBox="1"/>
      </xdr:nvSpPr>
      <xdr:spPr>
        <a:xfrm>
          <a:off x="21075650" y="108000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1.470</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63</xdr:row>
      <xdr:rowOff>1905</xdr:rowOff>
    </xdr:from>
    <xdr:ext cx="466090" cy="259080"/>
    <xdr:sp macro="" textlink="">
      <xdr:nvSpPr>
        <xdr:cNvPr id="623" name="n_2mainValue【学校施設】&#10;一人当たり面積">
          <a:extLst>
            <a:ext uri="{FF2B5EF4-FFF2-40B4-BE49-F238E27FC236}">
              <a16:creationId xmlns:a16="http://schemas.microsoft.com/office/drawing/2014/main" id="{00000000-0008-0000-0F00-00006F020000}"/>
            </a:ext>
          </a:extLst>
        </xdr:cNvPr>
        <xdr:cNvSpPr txBox="1"/>
      </xdr:nvSpPr>
      <xdr:spPr>
        <a:xfrm>
          <a:off x="20199350" y="1080325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1.462</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63</xdr:row>
      <xdr:rowOff>3810</xdr:rowOff>
    </xdr:from>
    <xdr:ext cx="466090" cy="259080"/>
    <xdr:sp macro="" textlink="">
      <xdr:nvSpPr>
        <xdr:cNvPr id="624" name="n_3mainValue【学校施設】&#10;一人当たり面積">
          <a:extLst>
            <a:ext uri="{FF2B5EF4-FFF2-40B4-BE49-F238E27FC236}">
              <a16:creationId xmlns:a16="http://schemas.microsoft.com/office/drawing/2014/main" id="{00000000-0008-0000-0F00-000070020000}"/>
            </a:ext>
          </a:extLst>
        </xdr:cNvPr>
        <xdr:cNvSpPr txBox="1"/>
      </xdr:nvSpPr>
      <xdr:spPr>
        <a:xfrm>
          <a:off x="19310350" y="108051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1.458</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63</xdr:row>
      <xdr:rowOff>8890</xdr:rowOff>
    </xdr:from>
    <xdr:ext cx="466090" cy="255270"/>
    <xdr:sp macro="" textlink="">
      <xdr:nvSpPr>
        <xdr:cNvPr id="625" name="n_4mainValue【学校施設】&#10;一人当たり面積">
          <a:extLst>
            <a:ext uri="{FF2B5EF4-FFF2-40B4-BE49-F238E27FC236}">
              <a16:creationId xmlns:a16="http://schemas.microsoft.com/office/drawing/2014/main" id="{00000000-0008-0000-0F00-000071020000}"/>
            </a:ext>
          </a:extLst>
        </xdr:cNvPr>
        <xdr:cNvSpPr txBox="1"/>
      </xdr:nvSpPr>
      <xdr:spPr>
        <a:xfrm>
          <a:off x="18421350" y="1081024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00000000-0008-0000-0F00-000072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00000000-0008-0000-0F00-000073020000}"/>
            </a:ext>
          </a:extLst>
        </xdr:cNvPr>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00000000-0008-0000-0F00-000074020000}"/>
            </a:ext>
          </a:extLst>
        </xdr:cNvPr>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00000000-0008-0000-0F00-000075020000}"/>
            </a:ext>
          </a:extLst>
        </xdr:cNvPr>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00000000-0008-0000-0F00-000076020000}"/>
            </a:ext>
          </a:extLst>
        </xdr:cNvPr>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00000000-0008-0000-0F00-000077020000}"/>
            </a:ext>
          </a:extLst>
        </xdr:cNvPr>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00000000-0008-0000-0F00-000078020000}"/>
            </a:ext>
          </a:extLst>
        </xdr:cNvPr>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00000000-0008-0000-0F00-000079020000}"/>
            </a:ext>
          </a:extLst>
        </xdr:cNvPr>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4640" cy="221615"/>
    <xdr:sp macro="" textlink="">
      <xdr:nvSpPr>
        <xdr:cNvPr id="634" name="テキスト ボックス 633">
          <a:extLst>
            <a:ext uri="{FF2B5EF4-FFF2-40B4-BE49-F238E27FC236}">
              <a16:creationId xmlns:a16="http://schemas.microsoft.com/office/drawing/2014/main" id="{00000000-0008-0000-0F00-00007A020000}"/>
            </a:ext>
          </a:extLst>
        </xdr:cNvPr>
        <xdr:cNvSpPr txBox="1"/>
      </xdr:nvSpPr>
      <xdr:spPr>
        <a:xfrm>
          <a:off x="12407900" y="12763500"/>
          <a:ext cx="29464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a:extLst>
            <a:ext uri="{FF2B5EF4-FFF2-40B4-BE49-F238E27FC236}">
              <a16:creationId xmlns:a16="http://schemas.microsoft.com/office/drawing/2014/main" id="{00000000-0008-0000-0F00-00007B020000}"/>
            </a:ext>
          </a:extLst>
        </xdr:cNvPr>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3550" cy="259080"/>
    <xdr:sp macro="" textlink="">
      <xdr:nvSpPr>
        <xdr:cNvPr id="636" name="テキスト ボックス 635">
          <a:extLst>
            <a:ext uri="{FF2B5EF4-FFF2-40B4-BE49-F238E27FC236}">
              <a16:creationId xmlns:a16="http://schemas.microsoft.com/office/drawing/2014/main" id="{00000000-0008-0000-0F00-00007C020000}"/>
            </a:ext>
          </a:extLst>
        </xdr:cNvPr>
        <xdr:cNvSpPr txBox="1"/>
      </xdr:nvSpPr>
      <xdr:spPr>
        <a:xfrm>
          <a:off x="11978640" y="1509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168910</xdr:rowOff>
    </xdr:from>
    <xdr:to>
      <xdr:col>89</xdr:col>
      <xdr:colOff>177800</xdr:colOff>
      <xdr:row>86</xdr:row>
      <xdr:rowOff>168910</xdr:rowOff>
    </xdr:to>
    <xdr:cxnSp macro="">
      <xdr:nvCxnSpPr>
        <xdr:cNvPr id="637" name="直線コネクタ 636">
          <a:extLst>
            <a:ext uri="{FF2B5EF4-FFF2-40B4-BE49-F238E27FC236}">
              <a16:creationId xmlns:a16="http://schemas.microsoft.com/office/drawing/2014/main" id="{00000000-0008-0000-0F00-00007D020000}"/>
            </a:ext>
          </a:extLst>
        </xdr:cNvPr>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86</xdr:row>
      <xdr:rowOff>26670</xdr:rowOff>
    </xdr:from>
    <xdr:ext cx="463550" cy="259080"/>
    <xdr:sp macro="" textlink="">
      <xdr:nvSpPr>
        <xdr:cNvPr id="638" name="テキスト ボックス 637">
          <a:extLst>
            <a:ext uri="{FF2B5EF4-FFF2-40B4-BE49-F238E27FC236}">
              <a16:creationId xmlns:a16="http://schemas.microsoft.com/office/drawing/2014/main" id="{00000000-0008-0000-0F00-00007E020000}"/>
            </a:ext>
          </a:extLst>
        </xdr:cNvPr>
        <xdr:cNvSpPr txBox="1"/>
      </xdr:nvSpPr>
      <xdr:spPr>
        <a:xfrm>
          <a:off x="11978640" y="1477137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85</xdr:row>
      <xdr:rowOff>13335</xdr:rowOff>
    </xdr:from>
    <xdr:to>
      <xdr:col>89</xdr:col>
      <xdr:colOff>177800</xdr:colOff>
      <xdr:row>85</xdr:row>
      <xdr:rowOff>13335</xdr:rowOff>
    </xdr:to>
    <xdr:cxnSp macro="">
      <xdr:nvCxnSpPr>
        <xdr:cNvPr id="639" name="直線コネクタ 638">
          <a:extLst>
            <a:ext uri="{FF2B5EF4-FFF2-40B4-BE49-F238E27FC236}">
              <a16:creationId xmlns:a16="http://schemas.microsoft.com/office/drawing/2014/main" id="{00000000-0008-0000-0F00-00007F020000}"/>
            </a:ext>
          </a:extLst>
        </xdr:cNvPr>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84</xdr:row>
      <xdr:rowOff>42545</xdr:rowOff>
    </xdr:from>
    <xdr:ext cx="403225" cy="255270"/>
    <xdr:sp macro="" textlink="">
      <xdr:nvSpPr>
        <xdr:cNvPr id="640" name="テキスト ボックス 639">
          <a:extLst>
            <a:ext uri="{FF2B5EF4-FFF2-40B4-BE49-F238E27FC236}">
              <a16:creationId xmlns:a16="http://schemas.microsoft.com/office/drawing/2014/main" id="{00000000-0008-0000-0F00-000080020000}"/>
            </a:ext>
          </a:extLst>
        </xdr:cNvPr>
        <xdr:cNvSpPr txBox="1"/>
      </xdr:nvSpPr>
      <xdr:spPr>
        <a:xfrm>
          <a:off x="12042775" y="14444345"/>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83</xdr:row>
      <xdr:rowOff>29845</xdr:rowOff>
    </xdr:from>
    <xdr:to>
      <xdr:col>89</xdr:col>
      <xdr:colOff>177800</xdr:colOff>
      <xdr:row>83</xdr:row>
      <xdr:rowOff>29845</xdr:rowOff>
    </xdr:to>
    <xdr:cxnSp macro="">
      <xdr:nvCxnSpPr>
        <xdr:cNvPr id="641" name="直線コネクタ 640">
          <a:extLst>
            <a:ext uri="{FF2B5EF4-FFF2-40B4-BE49-F238E27FC236}">
              <a16:creationId xmlns:a16="http://schemas.microsoft.com/office/drawing/2014/main" id="{00000000-0008-0000-0F00-000081020000}"/>
            </a:ext>
          </a:extLst>
        </xdr:cNvPr>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82</xdr:row>
      <xdr:rowOff>59055</xdr:rowOff>
    </xdr:from>
    <xdr:ext cx="403225" cy="259080"/>
    <xdr:sp macro="" textlink="">
      <xdr:nvSpPr>
        <xdr:cNvPr id="642" name="テキスト ボックス 641">
          <a:extLst>
            <a:ext uri="{FF2B5EF4-FFF2-40B4-BE49-F238E27FC236}">
              <a16:creationId xmlns:a16="http://schemas.microsoft.com/office/drawing/2014/main" id="{00000000-0008-0000-0F00-000082020000}"/>
            </a:ext>
          </a:extLst>
        </xdr:cNvPr>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81</xdr:row>
      <xdr:rowOff>46355</xdr:rowOff>
    </xdr:from>
    <xdr:to>
      <xdr:col>89</xdr:col>
      <xdr:colOff>177800</xdr:colOff>
      <xdr:row>81</xdr:row>
      <xdr:rowOff>46355</xdr:rowOff>
    </xdr:to>
    <xdr:cxnSp macro="">
      <xdr:nvCxnSpPr>
        <xdr:cNvPr id="643" name="直線コネクタ 642">
          <a:extLst>
            <a:ext uri="{FF2B5EF4-FFF2-40B4-BE49-F238E27FC236}">
              <a16:creationId xmlns:a16="http://schemas.microsoft.com/office/drawing/2014/main" id="{00000000-0008-0000-0F00-000083020000}"/>
            </a:ext>
          </a:extLst>
        </xdr:cNvPr>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80</xdr:row>
      <xdr:rowOff>75565</xdr:rowOff>
    </xdr:from>
    <xdr:ext cx="403225" cy="255270"/>
    <xdr:sp macro="" textlink="">
      <xdr:nvSpPr>
        <xdr:cNvPr id="644" name="テキスト ボックス 643">
          <a:extLst>
            <a:ext uri="{FF2B5EF4-FFF2-40B4-BE49-F238E27FC236}">
              <a16:creationId xmlns:a16="http://schemas.microsoft.com/office/drawing/2014/main" id="{00000000-0008-0000-0F00-000084020000}"/>
            </a:ext>
          </a:extLst>
        </xdr:cNvPr>
        <xdr:cNvSpPr txBox="1"/>
      </xdr:nvSpPr>
      <xdr:spPr>
        <a:xfrm>
          <a:off x="12042775" y="13791565"/>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63500</xdr:rowOff>
    </xdr:from>
    <xdr:to>
      <xdr:col>89</xdr:col>
      <xdr:colOff>177800</xdr:colOff>
      <xdr:row>79</xdr:row>
      <xdr:rowOff>63500</xdr:rowOff>
    </xdr:to>
    <xdr:cxnSp macro="">
      <xdr:nvCxnSpPr>
        <xdr:cNvPr id="645" name="直線コネクタ 644">
          <a:extLst>
            <a:ext uri="{FF2B5EF4-FFF2-40B4-BE49-F238E27FC236}">
              <a16:creationId xmlns:a16="http://schemas.microsoft.com/office/drawing/2014/main" id="{00000000-0008-0000-0F00-000085020000}"/>
            </a:ext>
          </a:extLst>
        </xdr:cNvPr>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78</xdr:row>
      <xdr:rowOff>92075</xdr:rowOff>
    </xdr:from>
    <xdr:ext cx="403225" cy="259080"/>
    <xdr:sp macro="" textlink="">
      <xdr:nvSpPr>
        <xdr:cNvPr id="646" name="テキスト ボックス 645">
          <a:extLst>
            <a:ext uri="{FF2B5EF4-FFF2-40B4-BE49-F238E27FC236}">
              <a16:creationId xmlns:a16="http://schemas.microsoft.com/office/drawing/2014/main" id="{00000000-0008-0000-0F00-000086020000}"/>
            </a:ext>
          </a:extLst>
        </xdr:cNvPr>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78740</xdr:rowOff>
    </xdr:from>
    <xdr:to>
      <xdr:col>89</xdr:col>
      <xdr:colOff>177800</xdr:colOff>
      <xdr:row>77</xdr:row>
      <xdr:rowOff>78740</xdr:rowOff>
    </xdr:to>
    <xdr:cxnSp macro="">
      <xdr:nvCxnSpPr>
        <xdr:cNvPr id="647" name="直線コネクタ 646">
          <a:extLst>
            <a:ext uri="{FF2B5EF4-FFF2-40B4-BE49-F238E27FC236}">
              <a16:creationId xmlns:a16="http://schemas.microsoft.com/office/drawing/2014/main" id="{00000000-0008-0000-0F00-000087020000}"/>
            </a:ext>
          </a:extLst>
        </xdr:cNvPr>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76</xdr:row>
      <xdr:rowOff>107950</xdr:rowOff>
    </xdr:from>
    <xdr:ext cx="335280" cy="259080"/>
    <xdr:sp macro="" textlink="">
      <xdr:nvSpPr>
        <xdr:cNvPr id="648" name="テキスト ボックス 647">
          <a:extLst>
            <a:ext uri="{FF2B5EF4-FFF2-40B4-BE49-F238E27FC236}">
              <a16:creationId xmlns:a16="http://schemas.microsoft.com/office/drawing/2014/main" id="{00000000-0008-0000-0F00-000088020000}"/>
            </a:ext>
          </a:extLst>
        </xdr:cNvPr>
        <xdr:cNvSpPr txBox="1"/>
      </xdr:nvSpPr>
      <xdr:spPr>
        <a:xfrm>
          <a:off x="12106910" y="13138150"/>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a:extLst>
            <a:ext uri="{FF2B5EF4-FFF2-40B4-BE49-F238E27FC236}">
              <a16:creationId xmlns:a16="http://schemas.microsoft.com/office/drawing/2014/main" id="{00000000-0008-0000-0F00-000089020000}"/>
            </a:ext>
          </a:extLst>
        </xdr:cNvPr>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0" name="【児童館】&#10;有形固定資産減価償却率グラフ枠">
          <a:extLst>
            <a:ext uri="{FF2B5EF4-FFF2-40B4-BE49-F238E27FC236}">
              <a16:creationId xmlns:a16="http://schemas.microsoft.com/office/drawing/2014/main" id="{00000000-0008-0000-0F00-00008A020000}"/>
            </a:ext>
          </a:extLst>
        </xdr:cNvPr>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78</xdr:row>
      <xdr:rowOff>104775</xdr:rowOff>
    </xdr:from>
    <xdr:to>
      <xdr:col>85</xdr:col>
      <xdr:colOff>126365</xdr:colOff>
      <xdr:row>86</xdr:row>
      <xdr:rowOff>168910</xdr:rowOff>
    </xdr:to>
    <xdr:cxnSp macro="">
      <xdr:nvCxnSpPr>
        <xdr:cNvPr id="651" name="直線コネクタ 650">
          <a:extLst>
            <a:ext uri="{FF2B5EF4-FFF2-40B4-BE49-F238E27FC236}">
              <a16:creationId xmlns:a16="http://schemas.microsoft.com/office/drawing/2014/main" id="{00000000-0008-0000-0F00-00008B020000}"/>
            </a:ext>
          </a:extLst>
        </xdr:cNvPr>
        <xdr:cNvCxnSpPr/>
      </xdr:nvCxnSpPr>
      <xdr:spPr>
        <a:xfrm flipV="1">
          <a:off x="16318865" y="13477875"/>
          <a:ext cx="0" cy="1435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1270</xdr:rowOff>
    </xdr:from>
    <xdr:ext cx="469900" cy="259080"/>
    <xdr:sp macro="" textlink="">
      <xdr:nvSpPr>
        <xdr:cNvPr id="652" name="【児童館】&#10;有形固定資産減価償却率最小値テキスト">
          <a:extLst>
            <a:ext uri="{FF2B5EF4-FFF2-40B4-BE49-F238E27FC236}">
              <a16:creationId xmlns:a16="http://schemas.microsoft.com/office/drawing/2014/main" id="{00000000-0008-0000-0F00-00008C020000}"/>
            </a:ext>
          </a:extLst>
        </xdr:cNvPr>
        <xdr:cNvSpPr txBox="1"/>
      </xdr:nvSpPr>
      <xdr:spPr>
        <a:xfrm>
          <a:off x="16357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168910</xdr:rowOff>
    </xdr:from>
    <xdr:to>
      <xdr:col>86</xdr:col>
      <xdr:colOff>25400</xdr:colOff>
      <xdr:row>86</xdr:row>
      <xdr:rowOff>168910</xdr:rowOff>
    </xdr:to>
    <xdr:cxnSp macro="">
      <xdr:nvCxnSpPr>
        <xdr:cNvPr id="653" name="直線コネクタ 652">
          <a:extLst>
            <a:ext uri="{FF2B5EF4-FFF2-40B4-BE49-F238E27FC236}">
              <a16:creationId xmlns:a16="http://schemas.microsoft.com/office/drawing/2014/main" id="{00000000-0008-0000-0F00-00008D020000}"/>
            </a:ext>
          </a:extLst>
        </xdr:cNvPr>
        <xdr:cNvCxnSpPr/>
      </xdr:nvCxnSpPr>
      <xdr:spPr>
        <a:xfrm>
          <a:off x="16230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52070</xdr:rowOff>
    </xdr:from>
    <xdr:ext cx="405130" cy="255270"/>
    <xdr:sp macro="" textlink="">
      <xdr:nvSpPr>
        <xdr:cNvPr id="654" name="【児童館】&#10;有形固定資産減価償却率最大値テキスト">
          <a:extLst>
            <a:ext uri="{FF2B5EF4-FFF2-40B4-BE49-F238E27FC236}">
              <a16:creationId xmlns:a16="http://schemas.microsoft.com/office/drawing/2014/main" id="{00000000-0008-0000-0F00-00008E020000}"/>
            </a:ext>
          </a:extLst>
        </xdr:cNvPr>
        <xdr:cNvSpPr txBox="1"/>
      </xdr:nvSpPr>
      <xdr:spPr>
        <a:xfrm>
          <a:off x="16357600" y="1325372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104775</xdr:rowOff>
    </xdr:from>
    <xdr:to>
      <xdr:col>86</xdr:col>
      <xdr:colOff>25400</xdr:colOff>
      <xdr:row>78</xdr:row>
      <xdr:rowOff>104775</xdr:rowOff>
    </xdr:to>
    <xdr:cxnSp macro="">
      <xdr:nvCxnSpPr>
        <xdr:cNvPr id="655" name="直線コネクタ 654">
          <a:extLst>
            <a:ext uri="{FF2B5EF4-FFF2-40B4-BE49-F238E27FC236}">
              <a16:creationId xmlns:a16="http://schemas.microsoft.com/office/drawing/2014/main" id="{00000000-0008-0000-0F00-00008F020000}"/>
            </a:ext>
          </a:extLst>
        </xdr:cNvPr>
        <xdr:cNvCxnSpPr/>
      </xdr:nvCxnSpPr>
      <xdr:spPr>
        <a:xfrm>
          <a:off x="16230600" y="13477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55245</xdr:rowOff>
    </xdr:from>
    <xdr:ext cx="405130" cy="255270"/>
    <xdr:sp macro="" textlink="">
      <xdr:nvSpPr>
        <xdr:cNvPr id="656" name="【児童館】&#10;有形固定資産減価償却率平均値テキスト">
          <a:extLst>
            <a:ext uri="{FF2B5EF4-FFF2-40B4-BE49-F238E27FC236}">
              <a16:creationId xmlns:a16="http://schemas.microsoft.com/office/drawing/2014/main" id="{00000000-0008-0000-0F00-000090020000}"/>
            </a:ext>
          </a:extLst>
        </xdr:cNvPr>
        <xdr:cNvSpPr txBox="1"/>
      </xdr:nvSpPr>
      <xdr:spPr>
        <a:xfrm>
          <a:off x="16357600" y="14114145"/>
          <a:ext cx="40513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76835</xdr:rowOff>
    </xdr:from>
    <xdr:to>
      <xdr:col>85</xdr:col>
      <xdr:colOff>177800</xdr:colOff>
      <xdr:row>83</xdr:row>
      <xdr:rowOff>6985</xdr:rowOff>
    </xdr:to>
    <xdr:sp macro="" textlink="">
      <xdr:nvSpPr>
        <xdr:cNvPr id="657" name="フローチャート: 判断 656">
          <a:extLst>
            <a:ext uri="{FF2B5EF4-FFF2-40B4-BE49-F238E27FC236}">
              <a16:creationId xmlns:a16="http://schemas.microsoft.com/office/drawing/2014/main" id="{00000000-0008-0000-0F00-000091020000}"/>
            </a:ext>
          </a:extLst>
        </xdr:cNvPr>
        <xdr:cNvSpPr/>
      </xdr:nvSpPr>
      <xdr:spPr>
        <a:xfrm>
          <a:off x="16268700" y="1413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46355</xdr:rowOff>
    </xdr:from>
    <xdr:to>
      <xdr:col>81</xdr:col>
      <xdr:colOff>101600</xdr:colOff>
      <xdr:row>82</xdr:row>
      <xdr:rowOff>147955</xdr:rowOff>
    </xdr:to>
    <xdr:sp macro="" textlink="">
      <xdr:nvSpPr>
        <xdr:cNvPr id="658" name="フローチャート: 判断 657">
          <a:extLst>
            <a:ext uri="{FF2B5EF4-FFF2-40B4-BE49-F238E27FC236}">
              <a16:creationId xmlns:a16="http://schemas.microsoft.com/office/drawing/2014/main" id="{00000000-0008-0000-0F00-000092020000}"/>
            </a:ext>
          </a:extLst>
        </xdr:cNvPr>
        <xdr:cNvSpPr/>
      </xdr:nvSpPr>
      <xdr:spPr>
        <a:xfrm>
          <a:off x="15430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6985</xdr:rowOff>
    </xdr:from>
    <xdr:to>
      <xdr:col>76</xdr:col>
      <xdr:colOff>165100</xdr:colOff>
      <xdr:row>82</xdr:row>
      <xdr:rowOff>109220</xdr:rowOff>
    </xdr:to>
    <xdr:sp macro="" textlink="">
      <xdr:nvSpPr>
        <xdr:cNvPr id="659" name="フローチャート: 判断 658">
          <a:extLst>
            <a:ext uri="{FF2B5EF4-FFF2-40B4-BE49-F238E27FC236}">
              <a16:creationId xmlns:a16="http://schemas.microsoft.com/office/drawing/2014/main" id="{00000000-0008-0000-0F00-000093020000}"/>
            </a:ext>
          </a:extLst>
        </xdr:cNvPr>
        <xdr:cNvSpPr/>
      </xdr:nvSpPr>
      <xdr:spPr>
        <a:xfrm>
          <a:off x="14541500" y="140658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153670</xdr:rowOff>
    </xdr:from>
    <xdr:to>
      <xdr:col>72</xdr:col>
      <xdr:colOff>38100</xdr:colOff>
      <xdr:row>82</xdr:row>
      <xdr:rowOff>83820</xdr:rowOff>
    </xdr:to>
    <xdr:sp macro="" textlink="">
      <xdr:nvSpPr>
        <xdr:cNvPr id="660" name="フローチャート: 判断 659">
          <a:extLst>
            <a:ext uri="{FF2B5EF4-FFF2-40B4-BE49-F238E27FC236}">
              <a16:creationId xmlns:a16="http://schemas.microsoft.com/office/drawing/2014/main" id="{00000000-0008-0000-0F00-000094020000}"/>
            </a:ext>
          </a:extLst>
        </xdr:cNvPr>
        <xdr:cNvSpPr/>
      </xdr:nvSpPr>
      <xdr:spPr>
        <a:xfrm>
          <a:off x="13652500" y="1404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137795</xdr:rowOff>
    </xdr:from>
    <xdr:to>
      <xdr:col>67</xdr:col>
      <xdr:colOff>101600</xdr:colOff>
      <xdr:row>82</xdr:row>
      <xdr:rowOff>67945</xdr:rowOff>
    </xdr:to>
    <xdr:sp macro="" textlink="">
      <xdr:nvSpPr>
        <xdr:cNvPr id="661" name="フローチャート: 判断 660">
          <a:extLst>
            <a:ext uri="{FF2B5EF4-FFF2-40B4-BE49-F238E27FC236}">
              <a16:creationId xmlns:a16="http://schemas.microsoft.com/office/drawing/2014/main" id="{00000000-0008-0000-0F00-000095020000}"/>
            </a:ext>
          </a:extLst>
        </xdr:cNvPr>
        <xdr:cNvSpPr/>
      </xdr:nvSpPr>
      <xdr:spPr>
        <a:xfrm>
          <a:off x="12763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662" name="テキスト ボックス 661">
          <a:extLst>
            <a:ext uri="{FF2B5EF4-FFF2-40B4-BE49-F238E27FC236}">
              <a16:creationId xmlns:a16="http://schemas.microsoft.com/office/drawing/2014/main" id="{00000000-0008-0000-0F00-000096020000}"/>
            </a:ext>
          </a:extLst>
        </xdr:cNvPr>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663" name="テキスト ボックス 662">
          <a:extLst>
            <a:ext uri="{FF2B5EF4-FFF2-40B4-BE49-F238E27FC236}">
              <a16:creationId xmlns:a16="http://schemas.microsoft.com/office/drawing/2014/main" id="{00000000-0008-0000-0F00-000097020000}"/>
            </a:ext>
          </a:extLst>
        </xdr:cNvPr>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664" name="テキスト ボックス 663">
          <a:extLst>
            <a:ext uri="{FF2B5EF4-FFF2-40B4-BE49-F238E27FC236}">
              <a16:creationId xmlns:a16="http://schemas.microsoft.com/office/drawing/2014/main" id="{00000000-0008-0000-0F00-000098020000}"/>
            </a:ext>
          </a:extLst>
        </xdr:cNvPr>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665" name="テキスト ボックス 664">
          <a:extLst>
            <a:ext uri="{FF2B5EF4-FFF2-40B4-BE49-F238E27FC236}">
              <a16:creationId xmlns:a16="http://schemas.microsoft.com/office/drawing/2014/main" id="{00000000-0008-0000-0F00-000099020000}"/>
            </a:ext>
          </a:extLst>
        </xdr:cNvPr>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666" name="テキスト ボックス 665">
          <a:extLst>
            <a:ext uri="{FF2B5EF4-FFF2-40B4-BE49-F238E27FC236}">
              <a16:creationId xmlns:a16="http://schemas.microsoft.com/office/drawing/2014/main" id="{00000000-0008-0000-0F00-00009A020000}"/>
            </a:ext>
          </a:extLst>
        </xdr:cNvPr>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81</xdr:row>
      <xdr:rowOff>57785</xdr:rowOff>
    </xdr:from>
    <xdr:to>
      <xdr:col>85</xdr:col>
      <xdr:colOff>177800</xdr:colOff>
      <xdr:row>81</xdr:row>
      <xdr:rowOff>159385</xdr:rowOff>
    </xdr:to>
    <xdr:sp macro="" textlink="">
      <xdr:nvSpPr>
        <xdr:cNvPr id="667" name="楕円 666">
          <a:extLst>
            <a:ext uri="{FF2B5EF4-FFF2-40B4-BE49-F238E27FC236}">
              <a16:creationId xmlns:a16="http://schemas.microsoft.com/office/drawing/2014/main" id="{00000000-0008-0000-0F00-00009B020000}"/>
            </a:ext>
          </a:extLst>
        </xdr:cNvPr>
        <xdr:cNvSpPr/>
      </xdr:nvSpPr>
      <xdr:spPr>
        <a:xfrm>
          <a:off x="16268700" y="1394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80645</xdr:rowOff>
    </xdr:from>
    <xdr:ext cx="405130" cy="259080"/>
    <xdr:sp macro="" textlink="">
      <xdr:nvSpPr>
        <xdr:cNvPr id="668" name="【児童館】&#10;有形固定資産減価償却率該当値テキスト">
          <a:extLst>
            <a:ext uri="{FF2B5EF4-FFF2-40B4-BE49-F238E27FC236}">
              <a16:creationId xmlns:a16="http://schemas.microsoft.com/office/drawing/2014/main" id="{00000000-0008-0000-0F00-00009C020000}"/>
            </a:ext>
          </a:extLst>
        </xdr:cNvPr>
        <xdr:cNvSpPr txBox="1"/>
      </xdr:nvSpPr>
      <xdr:spPr>
        <a:xfrm>
          <a:off x="16357600" y="137966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81</xdr:row>
      <xdr:rowOff>44450</xdr:rowOff>
    </xdr:from>
    <xdr:to>
      <xdr:col>81</xdr:col>
      <xdr:colOff>101600</xdr:colOff>
      <xdr:row>81</xdr:row>
      <xdr:rowOff>146050</xdr:rowOff>
    </xdr:to>
    <xdr:sp macro="" textlink="">
      <xdr:nvSpPr>
        <xdr:cNvPr id="669" name="楕円 668">
          <a:extLst>
            <a:ext uri="{FF2B5EF4-FFF2-40B4-BE49-F238E27FC236}">
              <a16:creationId xmlns:a16="http://schemas.microsoft.com/office/drawing/2014/main" id="{00000000-0008-0000-0F00-00009D020000}"/>
            </a:ext>
          </a:extLst>
        </xdr:cNvPr>
        <xdr:cNvSpPr/>
      </xdr:nvSpPr>
      <xdr:spPr>
        <a:xfrm>
          <a:off x="15430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95250</xdr:rowOff>
    </xdr:from>
    <xdr:to>
      <xdr:col>85</xdr:col>
      <xdr:colOff>127000</xdr:colOff>
      <xdr:row>81</xdr:row>
      <xdr:rowOff>109220</xdr:rowOff>
    </xdr:to>
    <xdr:cxnSp macro="">
      <xdr:nvCxnSpPr>
        <xdr:cNvPr id="670" name="直線コネクタ 669">
          <a:extLst>
            <a:ext uri="{FF2B5EF4-FFF2-40B4-BE49-F238E27FC236}">
              <a16:creationId xmlns:a16="http://schemas.microsoft.com/office/drawing/2014/main" id="{00000000-0008-0000-0F00-00009E020000}"/>
            </a:ext>
          </a:extLst>
        </xdr:cNvPr>
        <xdr:cNvCxnSpPr/>
      </xdr:nvCxnSpPr>
      <xdr:spPr>
        <a:xfrm>
          <a:off x="15481300" y="1398270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165100</xdr:rowOff>
    </xdr:from>
    <xdr:to>
      <xdr:col>76</xdr:col>
      <xdr:colOff>165100</xdr:colOff>
      <xdr:row>81</xdr:row>
      <xdr:rowOff>95250</xdr:rowOff>
    </xdr:to>
    <xdr:sp macro="" textlink="">
      <xdr:nvSpPr>
        <xdr:cNvPr id="671" name="楕円 670">
          <a:extLst>
            <a:ext uri="{FF2B5EF4-FFF2-40B4-BE49-F238E27FC236}">
              <a16:creationId xmlns:a16="http://schemas.microsoft.com/office/drawing/2014/main" id="{00000000-0008-0000-0F00-00009F020000}"/>
            </a:ext>
          </a:extLst>
        </xdr:cNvPr>
        <xdr:cNvSpPr/>
      </xdr:nvSpPr>
      <xdr:spPr>
        <a:xfrm>
          <a:off x="14541500" y="1388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44450</xdr:rowOff>
    </xdr:from>
    <xdr:to>
      <xdr:col>81</xdr:col>
      <xdr:colOff>50800</xdr:colOff>
      <xdr:row>81</xdr:row>
      <xdr:rowOff>95250</xdr:rowOff>
    </xdr:to>
    <xdr:cxnSp macro="">
      <xdr:nvCxnSpPr>
        <xdr:cNvPr id="672" name="直線コネクタ 671">
          <a:extLst>
            <a:ext uri="{FF2B5EF4-FFF2-40B4-BE49-F238E27FC236}">
              <a16:creationId xmlns:a16="http://schemas.microsoft.com/office/drawing/2014/main" id="{00000000-0008-0000-0F00-0000A0020000}"/>
            </a:ext>
          </a:extLst>
        </xdr:cNvPr>
        <xdr:cNvCxnSpPr/>
      </xdr:nvCxnSpPr>
      <xdr:spPr>
        <a:xfrm>
          <a:off x="14592300" y="1393190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113030</xdr:rowOff>
    </xdr:from>
    <xdr:to>
      <xdr:col>72</xdr:col>
      <xdr:colOff>38100</xdr:colOff>
      <xdr:row>81</xdr:row>
      <xdr:rowOff>43180</xdr:rowOff>
    </xdr:to>
    <xdr:sp macro="" textlink="">
      <xdr:nvSpPr>
        <xdr:cNvPr id="673" name="楕円 672">
          <a:extLst>
            <a:ext uri="{FF2B5EF4-FFF2-40B4-BE49-F238E27FC236}">
              <a16:creationId xmlns:a16="http://schemas.microsoft.com/office/drawing/2014/main" id="{00000000-0008-0000-0F00-0000A1020000}"/>
            </a:ext>
          </a:extLst>
        </xdr:cNvPr>
        <xdr:cNvSpPr/>
      </xdr:nvSpPr>
      <xdr:spPr>
        <a:xfrm>
          <a:off x="13652500" y="13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163830</xdr:rowOff>
    </xdr:from>
    <xdr:to>
      <xdr:col>76</xdr:col>
      <xdr:colOff>114300</xdr:colOff>
      <xdr:row>81</xdr:row>
      <xdr:rowOff>44450</xdr:rowOff>
    </xdr:to>
    <xdr:cxnSp macro="">
      <xdr:nvCxnSpPr>
        <xdr:cNvPr id="674" name="直線コネクタ 673">
          <a:extLst>
            <a:ext uri="{FF2B5EF4-FFF2-40B4-BE49-F238E27FC236}">
              <a16:creationId xmlns:a16="http://schemas.microsoft.com/office/drawing/2014/main" id="{00000000-0008-0000-0F00-0000A2020000}"/>
            </a:ext>
          </a:extLst>
        </xdr:cNvPr>
        <xdr:cNvCxnSpPr/>
      </xdr:nvCxnSpPr>
      <xdr:spPr>
        <a:xfrm>
          <a:off x="13703300" y="13879830"/>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116205</xdr:rowOff>
    </xdr:from>
    <xdr:to>
      <xdr:col>67</xdr:col>
      <xdr:colOff>101600</xdr:colOff>
      <xdr:row>81</xdr:row>
      <xdr:rowOff>46355</xdr:rowOff>
    </xdr:to>
    <xdr:sp macro="" textlink="">
      <xdr:nvSpPr>
        <xdr:cNvPr id="675" name="楕円 674">
          <a:extLst>
            <a:ext uri="{FF2B5EF4-FFF2-40B4-BE49-F238E27FC236}">
              <a16:creationId xmlns:a16="http://schemas.microsoft.com/office/drawing/2014/main" id="{00000000-0008-0000-0F00-0000A3020000}"/>
            </a:ext>
          </a:extLst>
        </xdr:cNvPr>
        <xdr:cNvSpPr/>
      </xdr:nvSpPr>
      <xdr:spPr>
        <a:xfrm>
          <a:off x="12763500" y="1383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163830</xdr:rowOff>
    </xdr:from>
    <xdr:to>
      <xdr:col>71</xdr:col>
      <xdr:colOff>177800</xdr:colOff>
      <xdr:row>80</xdr:row>
      <xdr:rowOff>167005</xdr:rowOff>
    </xdr:to>
    <xdr:cxnSp macro="">
      <xdr:nvCxnSpPr>
        <xdr:cNvPr id="676" name="直線コネクタ 675">
          <a:extLst>
            <a:ext uri="{FF2B5EF4-FFF2-40B4-BE49-F238E27FC236}">
              <a16:creationId xmlns:a16="http://schemas.microsoft.com/office/drawing/2014/main" id="{00000000-0008-0000-0F00-0000A4020000}"/>
            </a:ext>
          </a:extLst>
        </xdr:cNvPr>
        <xdr:cNvCxnSpPr/>
      </xdr:nvCxnSpPr>
      <xdr:spPr>
        <a:xfrm flipV="1">
          <a:off x="12814300" y="1387983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82</xdr:row>
      <xdr:rowOff>139065</xdr:rowOff>
    </xdr:from>
    <xdr:ext cx="405130" cy="259080"/>
    <xdr:sp macro="" textlink="">
      <xdr:nvSpPr>
        <xdr:cNvPr id="677" name="n_1aveValue【児童館】&#10;有形固定資産減価償却率">
          <a:extLst>
            <a:ext uri="{FF2B5EF4-FFF2-40B4-BE49-F238E27FC236}">
              <a16:creationId xmlns:a16="http://schemas.microsoft.com/office/drawing/2014/main" id="{00000000-0008-0000-0F00-0000A5020000}"/>
            </a:ext>
          </a:extLst>
        </xdr:cNvPr>
        <xdr:cNvSpPr txBox="1"/>
      </xdr:nvSpPr>
      <xdr:spPr>
        <a:xfrm>
          <a:off x="15266035" y="141979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53.6</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82</xdr:row>
      <xdr:rowOff>99695</xdr:rowOff>
    </xdr:from>
    <xdr:ext cx="401320" cy="255270"/>
    <xdr:sp macro="" textlink="">
      <xdr:nvSpPr>
        <xdr:cNvPr id="678" name="n_2aveValue【児童館】&#10;有形固定資産減価償却率">
          <a:extLst>
            <a:ext uri="{FF2B5EF4-FFF2-40B4-BE49-F238E27FC236}">
              <a16:creationId xmlns:a16="http://schemas.microsoft.com/office/drawing/2014/main" id="{00000000-0008-0000-0F00-0000A6020000}"/>
            </a:ext>
          </a:extLst>
        </xdr:cNvPr>
        <xdr:cNvSpPr txBox="1"/>
      </xdr:nvSpPr>
      <xdr:spPr>
        <a:xfrm>
          <a:off x="14389735" y="1415859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82</xdr:row>
      <xdr:rowOff>74930</xdr:rowOff>
    </xdr:from>
    <xdr:ext cx="401320" cy="255270"/>
    <xdr:sp macro="" textlink="">
      <xdr:nvSpPr>
        <xdr:cNvPr id="679" name="n_3aveValue【児童館】&#10;有形固定資産減価償却率">
          <a:extLst>
            <a:ext uri="{FF2B5EF4-FFF2-40B4-BE49-F238E27FC236}">
              <a16:creationId xmlns:a16="http://schemas.microsoft.com/office/drawing/2014/main" id="{00000000-0008-0000-0F00-0000A7020000}"/>
            </a:ext>
          </a:extLst>
        </xdr:cNvPr>
        <xdr:cNvSpPr txBox="1"/>
      </xdr:nvSpPr>
      <xdr:spPr>
        <a:xfrm>
          <a:off x="13500735" y="1413383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82</xdr:row>
      <xdr:rowOff>59055</xdr:rowOff>
    </xdr:from>
    <xdr:ext cx="401320" cy="259080"/>
    <xdr:sp macro="" textlink="">
      <xdr:nvSpPr>
        <xdr:cNvPr id="680" name="n_4aveValue【児童館】&#10;有形固定資産減価償却率">
          <a:extLst>
            <a:ext uri="{FF2B5EF4-FFF2-40B4-BE49-F238E27FC236}">
              <a16:creationId xmlns:a16="http://schemas.microsoft.com/office/drawing/2014/main" id="{00000000-0008-0000-0F00-0000A8020000}"/>
            </a:ext>
          </a:extLst>
        </xdr:cNvPr>
        <xdr:cNvSpPr txBox="1"/>
      </xdr:nvSpPr>
      <xdr:spPr>
        <a:xfrm>
          <a:off x="12611735" y="1411795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79</xdr:row>
      <xdr:rowOff>162560</xdr:rowOff>
    </xdr:from>
    <xdr:ext cx="405130" cy="259080"/>
    <xdr:sp macro="" textlink="">
      <xdr:nvSpPr>
        <xdr:cNvPr id="681" name="n_1mainValue【児童館】&#10;有形固定資産減価償却率">
          <a:extLst>
            <a:ext uri="{FF2B5EF4-FFF2-40B4-BE49-F238E27FC236}">
              <a16:creationId xmlns:a16="http://schemas.microsoft.com/office/drawing/2014/main" id="{00000000-0008-0000-0F00-0000A9020000}"/>
            </a:ext>
          </a:extLst>
        </xdr:cNvPr>
        <xdr:cNvSpPr txBox="1"/>
      </xdr:nvSpPr>
      <xdr:spPr>
        <a:xfrm>
          <a:off x="15266035" y="137071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79</xdr:row>
      <xdr:rowOff>111760</xdr:rowOff>
    </xdr:from>
    <xdr:ext cx="401320" cy="255270"/>
    <xdr:sp macro="" textlink="">
      <xdr:nvSpPr>
        <xdr:cNvPr id="682" name="n_2mainValue【児童館】&#10;有形固定資産減価償却率">
          <a:extLst>
            <a:ext uri="{FF2B5EF4-FFF2-40B4-BE49-F238E27FC236}">
              <a16:creationId xmlns:a16="http://schemas.microsoft.com/office/drawing/2014/main" id="{00000000-0008-0000-0F00-0000AA020000}"/>
            </a:ext>
          </a:extLst>
        </xdr:cNvPr>
        <xdr:cNvSpPr txBox="1"/>
      </xdr:nvSpPr>
      <xdr:spPr>
        <a:xfrm>
          <a:off x="14389735" y="1365631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39.9</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79</xdr:row>
      <xdr:rowOff>59690</xdr:rowOff>
    </xdr:from>
    <xdr:ext cx="401320" cy="259080"/>
    <xdr:sp macro="" textlink="">
      <xdr:nvSpPr>
        <xdr:cNvPr id="683" name="n_3mainValue【児童館】&#10;有形固定資産減価償却率">
          <a:extLst>
            <a:ext uri="{FF2B5EF4-FFF2-40B4-BE49-F238E27FC236}">
              <a16:creationId xmlns:a16="http://schemas.microsoft.com/office/drawing/2014/main" id="{00000000-0008-0000-0F00-0000AB020000}"/>
            </a:ext>
          </a:extLst>
        </xdr:cNvPr>
        <xdr:cNvSpPr txBox="1"/>
      </xdr:nvSpPr>
      <xdr:spPr>
        <a:xfrm>
          <a:off x="13500735" y="1360424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36.7</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79</xdr:row>
      <xdr:rowOff>63500</xdr:rowOff>
    </xdr:from>
    <xdr:ext cx="401320" cy="255270"/>
    <xdr:sp macro="" textlink="">
      <xdr:nvSpPr>
        <xdr:cNvPr id="684" name="n_4mainValue【児童館】&#10;有形固定資産減価償却率">
          <a:extLst>
            <a:ext uri="{FF2B5EF4-FFF2-40B4-BE49-F238E27FC236}">
              <a16:creationId xmlns:a16="http://schemas.microsoft.com/office/drawing/2014/main" id="{00000000-0008-0000-0F00-0000AC020000}"/>
            </a:ext>
          </a:extLst>
        </xdr:cNvPr>
        <xdr:cNvSpPr txBox="1"/>
      </xdr:nvSpPr>
      <xdr:spPr>
        <a:xfrm>
          <a:off x="12611735" y="1360805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a16="http://schemas.microsoft.com/office/drawing/2014/main" id="{00000000-0008-0000-0F00-0000AD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a16="http://schemas.microsoft.com/office/drawing/2014/main" id="{00000000-0008-0000-0F00-0000AE020000}"/>
            </a:ext>
          </a:extLst>
        </xdr:cNvPr>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a16="http://schemas.microsoft.com/office/drawing/2014/main" id="{00000000-0008-0000-0F00-0000AF020000}"/>
            </a:ext>
          </a:extLst>
        </xdr:cNvPr>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a16="http://schemas.microsoft.com/office/drawing/2014/main" id="{00000000-0008-0000-0F00-0000B0020000}"/>
            </a:ext>
          </a:extLst>
        </xdr:cNvPr>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a16="http://schemas.microsoft.com/office/drawing/2014/main" id="{00000000-0008-0000-0F00-0000B1020000}"/>
            </a:ext>
          </a:extLst>
        </xdr:cNvPr>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a16="http://schemas.microsoft.com/office/drawing/2014/main" id="{00000000-0008-0000-0F00-0000B2020000}"/>
            </a:ext>
          </a:extLst>
        </xdr:cNvPr>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a16="http://schemas.microsoft.com/office/drawing/2014/main" id="{00000000-0008-0000-0F00-0000B3020000}"/>
            </a:ext>
          </a:extLst>
        </xdr:cNvPr>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a16="http://schemas.microsoft.com/office/drawing/2014/main" id="{00000000-0008-0000-0F00-0000B4020000}"/>
            </a:ext>
          </a:extLst>
        </xdr:cNvPr>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6075" cy="221615"/>
    <xdr:sp macro="" textlink="">
      <xdr:nvSpPr>
        <xdr:cNvPr id="693" name="テキスト ボックス 692">
          <a:extLst>
            <a:ext uri="{FF2B5EF4-FFF2-40B4-BE49-F238E27FC236}">
              <a16:creationId xmlns:a16="http://schemas.microsoft.com/office/drawing/2014/main" id="{00000000-0008-0000-0F00-0000B5020000}"/>
            </a:ext>
          </a:extLst>
        </xdr:cNvPr>
        <xdr:cNvSpPr txBox="1"/>
      </xdr:nvSpPr>
      <xdr:spPr>
        <a:xfrm>
          <a:off x="18249900" y="1276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a16="http://schemas.microsoft.com/office/drawing/2014/main" id="{00000000-0008-0000-0F00-0000B6020000}"/>
            </a:ext>
          </a:extLst>
        </xdr:cNvPr>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5" name="直線コネクタ 694">
          <a:extLst>
            <a:ext uri="{FF2B5EF4-FFF2-40B4-BE49-F238E27FC236}">
              <a16:creationId xmlns:a16="http://schemas.microsoft.com/office/drawing/2014/main" id="{00000000-0008-0000-0F00-0000B7020000}"/>
            </a:ext>
          </a:extLst>
        </xdr:cNvPr>
        <xdr:cNvCxnSpPr/>
      </xdr:nvCxnSpPr>
      <xdr:spPr>
        <a:xfrm>
          <a:off x="18288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67310</xdr:rowOff>
    </xdr:from>
    <xdr:ext cx="463550" cy="259080"/>
    <xdr:sp macro="" textlink="">
      <xdr:nvSpPr>
        <xdr:cNvPr id="696" name="テキスト ボックス 695">
          <a:extLst>
            <a:ext uri="{FF2B5EF4-FFF2-40B4-BE49-F238E27FC236}">
              <a16:creationId xmlns:a16="http://schemas.microsoft.com/office/drawing/2014/main" id="{00000000-0008-0000-0F00-0000B8020000}"/>
            </a:ext>
          </a:extLst>
        </xdr:cNvPr>
        <xdr:cNvSpPr txBox="1"/>
      </xdr:nvSpPr>
      <xdr:spPr>
        <a:xfrm>
          <a:off x="17820640" y="146405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7" name="直線コネクタ 696">
          <a:extLst>
            <a:ext uri="{FF2B5EF4-FFF2-40B4-BE49-F238E27FC236}">
              <a16:creationId xmlns:a16="http://schemas.microsoft.com/office/drawing/2014/main" id="{00000000-0008-0000-0F00-0000B9020000}"/>
            </a:ext>
          </a:extLst>
        </xdr:cNvPr>
        <xdr:cNvCxnSpPr/>
      </xdr:nvCxnSpPr>
      <xdr:spPr>
        <a:xfrm>
          <a:off x="18288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82</xdr:row>
      <xdr:rowOff>124460</xdr:rowOff>
    </xdr:from>
    <xdr:ext cx="463550" cy="259080"/>
    <xdr:sp macro="" textlink="">
      <xdr:nvSpPr>
        <xdr:cNvPr id="698" name="テキスト ボックス 697">
          <a:extLst>
            <a:ext uri="{FF2B5EF4-FFF2-40B4-BE49-F238E27FC236}">
              <a16:creationId xmlns:a16="http://schemas.microsoft.com/office/drawing/2014/main" id="{00000000-0008-0000-0F00-0000BA020000}"/>
            </a:ext>
          </a:extLst>
        </xdr:cNvPr>
        <xdr:cNvSpPr txBox="1"/>
      </xdr:nvSpPr>
      <xdr:spPr>
        <a:xfrm>
          <a:off x="17820640" y="141833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9" name="直線コネクタ 698">
          <a:extLst>
            <a:ext uri="{FF2B5EF4-FFF2-40B4-BE49-F238E27FC236}">
              <a16:creationId xmlns:a16="http://schemas.microsoft.com/office/drawing/2014/main" id="{00000000-0008-0000-0F00-0000BB020000}"/>
            </a:ext>
          </a:extLst>
        </xdr:cNvPr>
        <xdr:cNvCxnSpPr/>
      </xdr:nvCxnSpPr>
      <xdr:spPr>
        <a:xfrm>
          <a:off x="18288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80</xdr:row>
      <xdr:rowOff>10160</xdr:rowOff>
    </xdr:from>
    <xdr:ext cx="463550" cy="259080"/>
    <xdr:sp macro="" textlink="">
      <xdr:nvSpPr>
        <xdr:cNvPr id="700" name="テキスト ボックス 699">
          <a:extLst>
            <a:ext uri="{FF2B5EF4-FFF2-40B4-BE49-F238E27FC236}">
              <a16:creationId xmlns:a16="http://schemas.microsoft.com/office/drawing/2014/main" id="{00000000-0008-0000-0F00-0000BC020000}"/>
            </a:ext>
          </a:extLst>
        </xdr:cNvPr>
        <xdr:cNvSpPr txBox="1"/>
      </xdr:nvSpPr>
      <xdr:spPr>
        <a:xfrm>
          <a:off x="17820640" y="137261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1" name="直線コネクタ 700">
          <a:extLst>
            <a:ext uri="{FF2B5EF4-FFF2-40B4-BE49-F238E27FC236}">
              <a16:creationId xmlns:a16="http://schemas.microsoft.com/office/drawing/2014/main" id="{00000000-0008-0000-0F00-0000BD020000}"/>
            </a:ext>
          </a:extLst>
        </xdr:cNvPr>
        <xdr:cNvCxnSpPr/>
      </xdr:nvCxnSpPr>
      <xdr:spPr>
        <a:xfrm>
          <a:off x="18288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77</xdr:row>
      <xdr:rowOff>67310</xdr:rowOff>
    </xdr:from>
    <xdr:ext cx="463550" cy="259080"/>
    <xdr:sp macro="" textlink="">
      <xdr:nvSpPr>
        <xdr:cNvPr id="702" name="テキスト ボックス 701">
          <a:extLst>
            <a:ext uri="{FF2B5EF4-FFF2-40B4-BE49-F238E27FC236}">
              <a16:creationId xmlns:a16="http://schemas.microsoft.com/office/drawing/2014/main" id="{00000000-0008-0000-0F00-0000BE020000}"/>
            </a:ext>
          </a:extLst>
        </xdr:cNvPr>
        <xdr:cNvSpPr txBox="1"/>
      </xdr:nvSpPr>
      <xdr:spPr>
        <a:xfrm>
          <a:off x="17820640" y="132689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00000000-0008-0000-0F00-0000BF020000}"/>
            </a:ext>
          </a:extLst>
        </xdr:cNvPr>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3550" cy="259080"/>
    <xdr:sp macro="" textlink="">
      <xdr:nvSpPr>
        <xdr:cNvPr id="704" name="テキスト ボックス 703">
          <a:extLst>
            <a:ext uri="{FF2B5EF4-FFF2-40B4-BE49-F238E27FC236}">
              <a16:creationId xmlns:a16="http://schemas.microsoft.com/office/drawing/2014/main" id="{00000000-0008-0000-0F00-0000C0020000}"/>
            </a:ext>
          </a:extLst>
        </xdr:cNvPr>
        <xdr:cNvSpPr txBox="1"/>
      </xdr:nvSpPr>
      <xdr:spPr>
        <a:xfrm>
          <a:off x="17820640" y="1281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a16="http://schemas.microsoft.com/office/drawing/2014/main" id="{00000000-0008-0000-0F00-0000C1020000}"/>
            </a:ext>
          </a:extLst>
        </xdr:cNvPr>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79</xdr:row>
      <xdr:rowOff>45085</xdr:rowOff>
    </xdr:from>
    <xdr:to>
      <xdr:col>116</xdr:col>
      <xdr:colOff>62865</xdr:colOff>
      <xdr:row>86</xdr:row>
      <xdr:rowOff>15240</xdr:rowOff>
    </xdr:to>
    <xdr:cxnSp macro="">
      <xdr:nvCxnSpPr>
        <xdr:cNvPr id="706" name="直線コネクタ 705">
          <a:extLst>
            <a:ext uri="{FF2B5EF4-FFF2-40B4-BE49-F238E27FC236}">
              <a16:creationId xmlns:a16="http://schemas.microsoft.com/office/drawing/2014/main" id="{00000000-0008-0000-0F00-0000C2020000}"/>
            </a:ext>
          </a:extLst>
        </xdr:cNvPr>
        <xdr:cNvCxnSpPr/>
      </xdr:nvCxnSpPr>
      <xdr:spPr>
        <a:xfrm flipV="1">
          <a:off x="22160865" y="13589635"/>
          <a:ext cx="0" cy="1170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19050</xdr:rowOff>
    </xdr:from>
    <xdr:ext cx="469900" cy="255270"/>
    <xdr:sp macro="" textlink="">
      <xdr:nvSpPr>
        <xdr:cNvPr id="707" name="【児童館】&#10;一人当たり面積最小値テキスト">
          <a:extLst>
            <a:ext uri="{FF2B5EF4-FFF2-40B4-BE49-F238E27FC236}">
              <a16:creationId xmlns:a16="http://schemas.microsoft.com/office/drawing/2014/main" id="{00000000-0008-0000-0F00-0000C3020000}"/>
            </a:ext>
          </a:extLst>
        </xdr:cNvPr>
        <xdr:cNvSpPr txBox="1"/>
      </xdr:nvSpPr>
      <xdr:spPr>
        <a:xfrm>
          <a:off x="22199600" y="1476375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15240</xdr:rowOff>
    </xdr:from>
    <xdr:to>
      <xdr:col>116</xdr:col>
      <xdr:colOff>152400</xdr:colOff>
      <xdr:row>86</xdr:row>
      <xdr:rowOff>15240</xdr:rowOff>
    </xdr:to>
    <xdr:cxnSp macro="">
      <xdr:nvCxnSpPr>
        <xdr:cNvPr id="708" name="直線コネクタ 707">
          <a:extLst>
            <a:ext uri="{FF2B5EF4-FFF2-40B4-BE49-F238E27FC236}">
              <a16:creationId xmlns:a16="http://schemas.microsoft.com/office/drawing/2014/main" id="{00000000-0008-0000-0F00-0000C4020000}"/>
            </a:ext>
          </a:extLst>
        </xdr:cNvPr>
        <xdr:cNvCxnSpPr/>
      </xdr:nvCxnSpPr>
      <xdr:spPr>
        <a:xfrm>
          <a:off x="22072600" y="14759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163195</xdr:rowOff>
    </xdr:from>
    <xdr:ext cx="469900" cy="259080"/>
    <xdr:sp macro="" textlink="">
      <xdr:nvSpPr>
        <xdr:cNvPr id="709" name="【児童館】&#10;一人当たり面積最大値テキスト">
          <a:extLst>
            <a:ext uri="{FF2B5EF4-FFF2-40B4-BE49-F238E27FC236}">
              <a16:creationId xmlns:a16="http://schemas.microsoft.com/office/drawing/2014/main" id="{00000000-0008-0000-0F00-0000C5020000}"/>
            </a:ext>
          </a:extLst>
        </xdr:cNvPr>
        <xdr:cNvSpPr txBox="1"/>
      </xdr:nvSpPr>
      <xdr:spPr>
        <a:xfrm>
          <a:off x="22199600" y="133648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0.261</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45085</xdr:rowOff>
    </xdr:from>
    <xdr:to>
      <xdr:col>116</xdr:col>
      <xdr:colOff>152400</xdr:colOff>
      <xdr:row>79</xdr:row>
      <xdr:rowOff>45085</xdr:rowOff>
    </xdr:to>
    <xdr:cxnSp macro="">
      <xdr:nvCxnSpPr>
        <xdr:cNvPr id="710" name="直線コネクタ 709">
          <a:extLst>
            <a:ext uri="{FF2B5EF4-FFF2-40B4-BE49-F238E27FC236}">
              <a16:creationId xmlns:a16="http://schemas.microsoft.com/office/drawing/2014/main" id="{00000000-0008-0000-0F00-0000C6020000}"/>
            </a:ext>
          </a:extLst>
        </xdr:cNvPr>
        <xdr:cNvCxnSpPr/>
      </xdr:nvCxnSpPr>
      <xdr:spPr>
        <a:xfrm>
          <a:off x="22072600" y="13589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144145</xdr:rowOff>
    </xdr:from>
    <xdr:ext cx="469900" cy="255270"/>
    <xdr:sp macro="" textlink="">
      <xdr:nvSpPr>
        <xdr:cNvPr id="711" name="【児童館】&#10;一人当たり面積平均値テキスト">
          <a:extLst>
            <a:ext uri="{FF2B5EF4-FFF2-40B4-BE49-F238E27FC236}">
              <a16:creationId xmlns:a16="http://schemas.microsoft.com/office/drawing/2014/main" id="{00000000-0008-0000-0F00-0000C7020000}"/>
            </a:ext>
          </a:extLst>
        </xdr:cNvPr>
        <xdr:cNvSpPr txBox="1"/>
      </xdr:nvSpPr>
      <xdr:spPr>
        <a:xfrm>
          <a:off x="22199600" y="14545945"/>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0.036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84</xdr:row>
      <xdr:rowOff>166370</xdr:rowOff>
    </xdr:from>
    <xdr:to>
      <xdr:col>116</xdr:col>
      <xdr:colOff>114300</xdr:colOff>
      <xdr:row>85</xdr:row>
      <xdr:rowOff>95885</xdr:rowOff>
    </xdr:to>
    <xdr:sp macro="" textlink="">
      <xdr:nvSpPr>
        <xdr:cNvPr id="712" name="フローチャート: 判断 711">
          <a:extLst>
            <a:ext uri="{FF2B5EF4-FFF2-40B4-BE49-F238E27FC236}">
              <a16:creationId xmlns:a16="http://schemas.microsoft.com/office/drawing/2014/main" id="{00000000-0008-0000-0F00-0000C8020000}"/>
            </a:ext>
          </a:extLst>
        </xdr:cNvPr>
        <xdr:cNvSpPr/>
      </xdr:nvSpPr>
      <xdr:spPr>
        <a:xfrm>
          <a:off x="22110700" y="145681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170180</xdr:rowOff>
    </xdr:from>
    <xdr:to>
      <xdr:col>112</xdr:col>
      <xdr:colOff>38100</xdr:colOff>
      <xdr:row>85</xdr:row>
      <xdr:rowOff>100330</xdr:rowOff>
    </xdr:to>
    <xdr:sp macro="" textlink="">
      <xdr:nvSpPr>
        <xdr:cNvPr id="713" name="フローチャート: 判断 712">
          <a:extLst>
            <a:ext uri="{FF2B5EF4-FFF2-40B4-BE49-F238E27FC236}">
              <a16:creationId xmlns:a16="http://schemas.microsoft.com/office/drawing/2014/main" id="{00000000-0008-0000-0F00-0000C9020000}"/>
            </a:ext>
          </a:extLst>
        </xdr:cNvPr>
        <xdr:cNvSpPr/>
      </xdr:nvSpPr>
      <xdr:spPr>
        <a:xfrm>
          <a:off x="21272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170180</xdr:rowOff>
    </xdr:from>
    <xdr:to>
      <xdr:col>107</xdr:col>
      <xdr:colOff>101600</xdr:colOff>
      <xdr:row>85</xdr:row>
      <xdr:rowOff>100330</xdr:rowOff>
    </xdr:to>
    <xdr:sp macro="" textlink="">
      <xdr:nvSpPr>
        <xdr:cNvPr id="714" name="フローチャート: 判断 713">
          <a:extLst>
            <a:ext uri="{FF2B5EF4-FFF2-40B4-BE49-F238E27FC236}">
              <a16:creationId xmlns:a16="http://schemas.microsoft.com/office/drawing/2014/main" id="{00000000-0008-0000-0F00-0000CA020000}"/>
            </a:ext>
          </a:extLst>
        </xdr:cNvPr>
        <xdr:cNvSpPr/>
      </xdr:nvSpPr>
      <xdr:spPr>
        <a:xfrm>
          <a:off x="20383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161290</xdr:rowOff>
    </xdr:from>
    <xdr:to>
      <xdr:col>102</xdr:col>
      <xdr:colOff>165100</xdr:colOff>
      <xdr:row>85</xdr:row>
      <xdr:rowOff>91440</xdr:rowOff>
    </xdr:to>
    <xdr:sp macro="" textlink="">
      <xdr:nvSpPr>
        <xdr:cNvPr id="715" name="フローチャート: 判断 714">
          <a:extLst>
            <a:ext uri="{FF2B5EF4-FFF2-40B4-BE49-F238E27FC236}">
              <a16:creationId xmlns:a16="http://schemas.microsoft.com/office/drawing/2014/main" id="{00000000-0008-0000-0F00-0000CB020000}"/>
            </a:ext>
          </a:extLst>
        </xdr:cNvPr>
        <xdr:cNvSpPr/>
      </xdr:nvSpPr>
      <xdr:spPr>
        <a:xfrm>
          <a:off x="19494500" y="1456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143510</xdr:rowOff>
    </xdr:from>
    <xdr:to>
      <xdr:col>98</xdr:col>
      <xdr:colOff>38100</xdr:colOff>
      <xdr:row>85</xdr:row>
      <xdr:rowOff>73025</xdr:rowOff>
    </xdr:to>
    <xdr:sp macro="" textlink="">
      <xdr:nvSpPr>
        <xdr:cNvPr id="716" name="フローチャート: 判断 715">
          <a:extLst>
            <a:ext uri="{FF2B5EF4-FFF2-40B4-BE49-F238E27FC236}">
              <a16:creationId xmlns:a16="http://schemas.microsoft.com/office/drawing/2014/main" id="{00000000-0008-0000-0F00-0000CC020000}"/>
            </a:ext>
          </a:extLst>
        </xdr:cNvPr>
        <xdr:cNvSpPr/>
      </xdr:nvSpPr>
      <xdr:spPr>
        <a:xfrm>
          <a:off x="18605500" y="14545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717" name="テキスト ボックス 716">
          <a:extLst>
            <a:ext uri="{FF2B5EF4-FFF2-40B4-BE49-F238E27FC236}">
              <a16:creationId xmlns:a16="http://schemas.microsoft.com/office/drawing/2014/main" id="{00000000-0008-0000-0F00-0000CD020000}"/>
            </a:ext>
          </a:extLst>
        </xdr:cNvPr>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718" name="テキスト ボックス 717">
          <a:extLst>
            <a:ext uri="{FF2B5EF4-FFF2-40B4-BE49-F238E27FC236}">
              <a16:creationId xmlns:a16="http://schemas.microsoft.com/office/drawing/2014/main" id="{00000000-0008-0000-0F00-0000CE020000}"/>
            </a:ext>
          </a:extLst>
        </xdr:cNvPr>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719" name="テキスト ボックス 718">
          <a:extLst>
            <a:ext uri="{FF2B5EF4-FFF2-40B4-BE49-F238E27FC236}">
              <a16:creationId xmlns:a16="http://schemas.microsoft.com/office/drawing/2014/main" id="{00000000-0008-0000-0F00-0000CF020000}"/>
            </a:ext>
          </a:extLst>
        </xdr:cNvPr>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720" name="テキスト ボックス 719">
          <a:extLst>
            <a:ext uri="{FF2B5EF4-FFF2-40B4-BE49-F238E27FC236}">
              <a16:creationId xmlns:a16="http://schemas.microsoft.com/office/drawing/2014/main" id="{00000000-0008-0000-0F00-0000D0020000}"/>
            </a:ext>
          </a:extLst>
        </xdr:cNvPr>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721" name="テキスト ボックス 720">
          <a:extLst>
            <a:ext uri="{FF2B5EF4-FFF2-40B4-BE49-F238E27FC236}">
              <a16:creationId xmlns:a16="http://schemas.microsoft.com/office/drawing/2014/main" id="{00000000-0008-0000-0F00-0000D1020000}"/>
            </a:ext>
          </a:extLst>
        </xdr:cNvPr>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78</xdr:row>
      <xdr:rowOff>166370</xdr:rowOff>
    </xdr:from>
    <xdr:to>
      <xdr:col>116</xdr:col>
      <xdr:colOff>114300</xdr:colOff>
      <xdr:row>79</xdr:row>
      <xdr:rowOff>95885</xdr:rowOff>
    </xdr:to>
    <xdr:sp macro="" textlink="">
      <xdr:nvSpPr>
        <xdr:cNvPr id="722" name="楕円 721">
          <a:extLst>
            <a:ext uri="{FF2B5EF4-FFF2-40B4-BE49-F238E27FC236}">
              <a16:creationId xmlns:a16="http://schemas.microsoft.com/office/drawing/2014/main" id="{00000000-0008-0000-0F00-0000D2020000}"/>
            </a:ext>
          </a:extLst>
        </xdr:cNvPr>
        <xdr:cNvSpPr/>
      </xdr:nvSpPr>
      <xdr:spPr>
        <a:xfrm>
          <a:off x="22110700" y="135394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118745</xdr:rowOff>
    </xdr:from>
    <xdr:ext cx="469900" cy="259080"/>
    <xdr:sp macro="" textlink="">
      <xdr:nvSpPr>
        <xdr:cNvPr id="723" name="【児童館】&#10;一人当たり面積該当値テキスト">
          <a:extLst>
            <a:ext uri="{FF2B5EF4-FFF2-40B4-BE49-F238E27FC236}">
              <a16:creationId xmlns:a16="http://schemas.microsoft.com/office/drawing/2014/main" id="{00000000-0008-0000-0F00-0000D3020000}"/>
            </a:ext>
          </a:extLst>
        </xdr:cNvPr>
        <xdr:cNvSpPr txBox="1"/>
      </xdr:nvSpPr>
      <xdr:spPr>
        <a:xfrm>
          <a:off x="22199600" y="134918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0.261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78</xdr:row>
      <xdr:rowOff>166370</xdr:rowOff>
    </xdr:from>
    <xdr:to>
      <xdr:col>112</xdr:col>
      <xdr:colOff>38100</xdr:colOff>
      <xdr:row>79</xdr:row>
      <xdr:rowOff>95885</xdr:rowOff>
    </xdr:to>
    <xdr:sp macro="" textlink="">
      <xdr:nvSpPr>
        <xdr:cNvPr id="724" name="楕円 723">
          <a:extLst>
            <a:ext uri="{FF2B5EF4-FFF2-40B4-BE49-F238E27FC236}">
              <a16:creationId xmlns:a16="http://schemas.microsoft.com/office/drawing/2014/main" id="{00000000-0008-0000-0F00-0000D4020000}"/>
            </a:ext>
          </a:extLst>
        </xdr:cNvPr>
        <xdr:cNvSpPr/>
      </xdr:nvSpPr>
      <xdr:spPr>
        <a:xfrm>
          <a:off x="21272500" y="135394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45085</xdr:rowOff>
    </xdr:from>
    <xdr:to>
      <xdr:col>116</xdr:col>
      <xdr:colOff>63500</xdr:colOff>
      <xdr:row>79</xdr:row>
      <xdr:rowOff>45085</xdr:rowOff>
    </xdr:to>
    <xdr:cxnSp macro="">
      <xdr:nvCxnSpPr>
        <xdr:cNvPr id="725" name="直線コネクタ 724">
          <a:extLst>
            <a:ext uri="{FF2B5EF4-FFF2-40B4-BE49-F238E27FC236}">
              <a16:creationId xmlns:a16="http://schemas.microsoft.com/office/drawing/2014/main" id="{00000000-0008-0000-0F00-0000D5020000}"/>
            </a:ext>
          </a:extLst>
        </xdr:cNvPr>
        <xdr:cNvCxnSpPr/>
      </xdr:nvCxnSpPr>
      <xdr:spPr>
        <a:xfrm>
          <a:off x="21323300" y="1358963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166370</xdr:rowOff>
    </xdr:from>
    <xdr:to>
      <xdr:col>107</xdr:col>
      <xdr:colOff>101600</xdr:colOff>
      <xdr:row>79</xdr:row>
      <xdr:rowOff>95885</xdr:rowOff>
    </xdr:to>
    <xdr:sp macro="" textlink="">
      <xdr:nvSpPr>
        <xdr:cNvPr id="726" name="楕円 725">
          <a:extLst>
            <a:ext uri="{FF2B5EF4-FFF2-40B4-BE49-F238E27FC236}">
              <a16:creationId xmlns:a16="http://schemas.microsoft.com/office/drawing/2014/main" id="{00000000-0008-0000-0F00-0000D6020000}"/>
            </a:ext>
          </a:extLst>
        </xdr:cNvPr>
        <xdr:cNvSpPr/>
      </xdr:nvSpPr>
      <xdr:spPr>
        <a:xfrm>
          <a:off x="20383500" y="135394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45085</xdr:rowOff>
    </xdr:from>
    <xdr:to>
      <xdr:col>111</xdr:col>
      <xdr:colOff>177800</xdr:colOff>
      <xdr:row>79</xdr:row>
      <xdr:rowOff>45085</xdr:rowOff>
    </xdr:to>
    <xdr:cxnSp macro="">
      <xdr:nvCxnSpPr>
        <xdr:cNvPr id="727" name="直線コネクタ 726">
          <a:extLst>
            <a:ext uri="{FF2B5EF4-FFF2-40B4-BE49-F238E27FC236}">
              <a16:creationId xmlns:a16="http://schemas.microsoft.com/office/drawing/2014/main" id="{00000000-0008-0000-0F00-0000D7020000}"/>
            </a:ext>
          </a:extLst>
        </xdr:cNvPr>
        <xdr:cNvCxnSpPr/>
      </xdr:nvCxnSpPr>
      <xdr:spPr>
        <a:xfrm>
          <a:off x="20434300" y="1358963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170180</xdr:rowOff>
    </xdr:from>
    <xdr:to>
      <xdr:col>102</xdr:col>
      <xdr:colOff>165100</xdr:colOff>
      <xdr:row>79</xdr:row>
      <xdr:rowOff>100330</xdr:rowOff>
    </xdr:to>
    <xdr:sp macro="" textlink="">
      <xdr:nvSpPr>
        <xdr:cNvPr id="728" name="楕円 727">
          <a:extLst>
            <a:ext uri="{FF2B5EF4-FFF2-40B4-BE49-F238E27FC236}">
              <a16:creationId xmlns:a16="http://schemas.microsoft.com/office/drawing/2014/main" id="{00000000-0008-0000-0F00-0000D8020000}"/>
            </a:ext>
          </a:extLst>
        </xdr:cNvPr>
        <xdr:cNvSpPr/>
      </xdr:nvSpPr>
      <xdr:spPr>
        <a:xfrm>
          <a:off x="19494500" y="1354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79</xdr:row>
      <xdr:rowOff>45085</xdr:rowOff>
    </xdr:from>
    <xdr:to>
      <xdr:col>107</xdr:col>
      <xdr:colOff>50800</xdr:colOff>
      <xdr:row>79</xdr:row>
      <xdr:rowOff>49530</xdr:rowOff>
    </xdr:to>
    <xdr:cxnSp macro="">
      <xdr:nvCxnSpPr>
        <xdr:cNvPr id="729" name="直線コネクタ 728">
          <a:extLst>
            <a:ext uri="{FF2B5EF4-FFF2-40B4-BE49-F238E27FC236}">
              <a16:creationId xmlns:a16="http://schemas.microsoft.com/office/drawing/2014/main" id="{00000000-0008-0000-0F00-0000D9020000}"/>
            </a:ext>
          </a:extLst>
        </xdr:cNvPr>
        <xdr:cNvCxnSpPr/>
      </xdr:nvCxnSpPr>
      <xdr:spPr>
        <a:xfrm flipV="1">
          <a:off x="19545300" y="1358963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77</xdr:row>
      <xdr:rowOff>167640</xdr:rowOff>
    </xdr:from>
    <xdr:to>
      <xdr:col>98</xdr:col>
      <xdr:colOff>38100</xdr:colOff>
      <xdr:row>78</xdr:row>
      <xdr:rowOff>97790</xdr:rowOff>
    </xdr:to>
    <xdr:sp macro="" textlink="">
      <xdr:nvSpPr>
        <xdr:cNvPr id="730" name="楕円 729">
          <a:extLst>
            <a:ext uri="{FF2B5EF4-FFF2-40B4-BE49-F238E27FC236}">
              <a16:creationId xmlns:a16="http://schemas.microsoft.com/office/drawing/2014/main" id="{00000000-0008-0000-0F00-0000DA020000}"/>
            </a:ext>
          </a:extLst>
        </xdr:cNvPr>
        <xdr:cNvSpPr/>
      </xdr:nvSpPr>
      <xdr:spPr>
        <a:xfrm>
          <a:off x="18605500" y="1336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78</xdr:row>
      <xdr:rowOff>46990</xdr:rowOff>
    </xdr:from>
    <xdr:to>
      <xdr:col>102</xdr:col>
      <xdr:colOff>114300</xdr:colOff>
      <xdr:row>79</xdr:row>
      <xdr:rowOff>49530</xdr:rowOff>
    </xdr:to>
    <xdr:cxnSp macro="">
      <xdr:nvCxnSpPr>
        <xdr:cNvPr id="731" name="直線コネクタ 730">
          <a:extLst>
            <a:ext uri="{FF2B5EF4-FFF2-40B4-BE49-F238E27FC236}">
              <a16:creationId xmlns:a16="http://schemas.microsoft.com/office/drawing/2014/main" id="{00000000-0008-0000-0F00-0000DB020000}"/>
            </a:ext>
          </a:extLst>
        </xdr:cNvPr>
        <xdr:cNvCxnSpPr/>
      </xdr:nvCxnSpPr>
      <xdr:spPr>
        <a:xfrm>
          <a:off x="18656300" y="13420090"/>
          <a:ext cx="889000" cy="173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85</xdr:row>
      <xdr:rowOff>91440</xdr:rowOff>
    </xdr:from>
    <xdr:ext cx="469900" cy="259080"/>
    <xdr:sp macro="" textlink="">
      <xdr:nvSpPr>
        <xdr:cNvPr id="732" name="n_1aveValue【児童館】&#10;一人当たり面積">
          <a:extLst>
            <a:ext uri="{FF2B5EF4-FFF2-40B4-BE49-F238E27FC236}">
              <a16:creationId xmlns:a16="http://schemas.microsoft.com/office/drawing/2014/main" id="{00000000-0008-0000-0F00-0000DC020000}"/>
            </a:ext>
          </a:extLst>
        </xdr:cNvPr>
        <xdr:cNvSpPr txBox="1"/>
      </xdr:nvSpPr>
      <xdr:spPr>
        <a:xfrm>
          <a:off x="21075650" y="146646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0.035</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85</xdr:row>
      <xdr:rowOff>91440</xdr:rowOff>
    </xdr:from>
    <xdr:ext cx="466090" cy="259080"/>
    <xdr:sp macro="" textlink="">
      <xdr:nvSpPr>
        <xdr:cNvPr id="733" name="n_2aveValue【児童館】&#10;一人当たり面積">
          <a:extLst>
            <a:ext uri="{FF2B5EF4-FFF2-40B4-BE49-F238E27FC236}">
              <a16:creationId xmlns:a16="http://schemas.microsoft.com/office/drawing/2014/main" id="{00000000-0008-0000-0F00-0000DD020000}"/>
            </a:ext>
          </a:extLst>
        </xdr:cNvPr>
        <xdr:cNvSpPr txBox="1"/>
      </xdr:nvSpPr>
      <xdr:spPr>
        <a:xfrm>
          <a:off x="20199350" y="1466469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0.035</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85</xdr:row>
      <xdr:rowOff>82550</xdr:rowOff>
    </xdr:from>
    <xdr:ext cx="466090" cy="259080"/>
    <xdr:sp macro="" textlink="">
      <xdr:nvSpPr>
        <xdr:cNvPr id="734" name="n_3aveValue【児童館】&#10;一人当たり面積">
          <a:extLst>
            <a:ext uri="{FF2B5EF4-FFF2-40B4-BE49-F238E27FC236}">
              <a16:creationId xmlns:a16="http://schemas.microsoft.com/office/drawing/2014/main" id="{00000000-0008-0000-0F00-0000DE020000}"/>
            </a:ext>
          </a:extLst>
        </xdr:cNvPr>
        <xdr:cNvSpPr txBox="1"/>
      </xdr:nvSpPr>
      <xdr:spPr>
        <a:xfrm>
          <a:off x="19310350" y="1465580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0.037</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85</xdr:row>
      <xdr:rowOff>64135</xdr:rowOff>
    </xdr:from>
    <xdr:ext cx="466090" cy="255270"/>
    <xdr:sp macro="" textlink="">
      <xdr:nvSpPr>
        <xdr:cNvPr id="735" name="n_4aveValue【児童館】&#10;一人当たり面積">
          <a:extLst>
            <a:ext uri="{FF2B5EF4-FFF2-40B4-BE49-F238E27FC236}">
              <a16:creationId xmlns:a16="http://schemas.microsoft.com/office/drawing/2014/main" id="{00000000-0008-0000-0F00-0000DF020000}"/>
            </a:ext>
          </a:extLst>
        </xdr:cNvPr>
        <xdr:cNvSpPr txBox="1"/>
      </xdr:nvSpPr>
      <xdr:spPr>
        <a:xfrm>
          <a:off x="18421350" y="1463738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0.041</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77</xdr:row>
      <xdr:rowOff>112395</xdr:rowOff>
    </xdr:from>
    <xdr:ext cx="469900" cy="255270"/>
    <xdr:sp macro="" textlink="">
      <xdr:nvSpPr>
        <xdr:cNvPr id="736" name="n_1mainValue【児童館】&#10;一人当たり面積">
          <a:extLst>
            <a:ext uri="{FF2B5EF4-FFF2-40B4-BE49-F238E27FC236}">
              <a16:creationId xmlns:a16="http://schemas.microsoft.com/office/drawing/2014/main" id="{00000000-0008-0000-0F00-0000E0020000}"/>
            </a:ext>
          </a:extLst>
        </xdr:cNvPr>
        <xdr:cNvSpPr txBox="1"/>
      </xdr:nvSpPr>
      <xdr:spPr>
        <a:xfrm>
          <a:off x="21075650" y="1331404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0.261</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77</xdr:row>
      <xdr:rowOff>112395</xdr:rowOff>
    </xdr:from>
    <xdr:ext cx="466090" cy="255270"/>
    <xdr:sp macro="" textlink="">
      <xdr:nvSpPr>
        <xdr:cNvPr id="737" name="n_2mainValue【児童館】&#10;一人当たり面積">
          <a:extLst>
            <a:ext uri="{FF2B5EF4-FFF2-40B4-BE49-F238E27FC236}">
              <a16:creationId xmlns:a16="http://schemas.microsoft.com/office/drawing/2014/main" id="{00000000-0008-0000-0F00-0000E1020000}"/>
            </a:ext>
          </a:extLst>
        </xdr:cNvPr>
        <xdr:cNvSpPr txBox="1"/>
      </xdr:nvSpPr>
      <xdr:spPr>
        <a:xfrm>
          <a:off x="20199350" y="1331404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0.261</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77</xdr:row>
      <xdr:rowOff>116840</xdr:rowOff>
    </xdr:from>
    <xdr:ext cx="466090" cy="259080"/>
    <xdr:sp macro="" textlink="">
      <xdr:nvSpPr>
        <xdr:cNvPr id="738" name="n_3mainValue【児童館】&#10;一人当たり面積">
          <a:extLst>
            <a:ext uri="{FF2B5EF4-FFF2-40B4-BE49-F238E27FC236}">
              <a16:creationId xmlns:a16="http://schemas.microsoft.com/office/drawing/2014/main" id="{00000000-0008-0000-0F00-0000E2020000}"/>
            </a:ext>
          </a:extLst>
        </xdr:cNvPr>
        <xdr:cNvSpPr txBox="1"/>
      </xdr:nvSpPr>
      <xdr:spPr>
        <a:xfrm>
          <a:off x="19310350" y="1331849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0.260</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76</xdr:row>
      <xdr:rowOff>114300</xdr:rowOff>
    </xdr:from>
    <xdr:ext cx="466090" cy="259080"/>
    <xdr:sp macro="" textlink="">
      <xdr:nvSpPr>
        <xdr:cNvPr id="739" name="n_4mainValue【児童館】&#10;一人当たり面積">
          <a:extLst>
            <a:ext uri="{FF2B5EF4-FFF2-40B4-BE49-F238E27FC236}">
              <a16:creationId xmlns:a16="http://schemas.microsoft.com/office/drawing/2014/main" id="{00000000-0008-0000-0F00-0000E3020000}"/>
            </a:ext>
          </a:extLst>
        </xdr:cNvPr>
        <xdr:cNvSpPr txBox="1"/>
      </xdr:nvSpPr>
      <xdr:spPr>
        <a:xfrm>
          <a:off x="18421350" y="1314450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00000000-0008-0000-0F00-0000E4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00000000-0008-0000-0F00-0000E5020000}"/>
            </a:ext>
          </a:extLst>
        </xdr:cNvPr>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00000000-0008-0000-0F00-0000E6020000}"/>
            </a:ext>
          </a:extLst>
        </xdr:cNvPr>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00000000-0008-0000-0F00-0000E7020000}"/>
            </a:ext>
          </a:extLst>
        </xdr:cNvPr>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00000000-0008-0000-0F00-0000E8020000}"/>
            </a:ext>
          </a:extLst>
        </xdr:cNvPr>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00000000-0008-0000-0F00-0000E9020000}"/>
            </a:ext>
          </a:extLst>
        </xdr:cNvPr>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00000000-0008-0000-0F00-0000EA020000}"/>
            </a:ext>
          </a:extLst>
        </xdr:cNvPr>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00000000-0008-0000-0F00-0000EB020000}"/>
            </a:ext>
          </a:extLst>
        </xdr:cNvPr>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4640" cy="225425"/>
    <xdr:sp macro="" textlink="">
      <xdr:nvSpPr>
        <xdr:cNvPr id="748" name="テキスト ボックス 747">
          <a:extLst>
            <a:ext uri="{FF2B5EF4-FFF2-40B4-BE49-F238E27FC236}">
              <a16:creationId xmlns:a16="http://schemas.microsoft.com/office/drawing/2014/main" id="{00000000-0008-0000-0F00-0000EC020000}"/>
            </a:ext>
          </a:extLst>
        </xdr:cNvPr>
        <xdr:cNvSpPr txBox="1"/>
      </xdr:nvSpPr>
      <xdr:spPr>
        <a:xfrm>
          <a:off x="12407900" y="1657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00000000-0008-0000-0F00-0000ED020000}"/>
            </a:ext>
          </a:extLst>
        </xdr:cNvPr>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3550" cy="259080"/>
    <xdr:sp macro="" textlink="">
      <xdr:nvSpPr>
        <xdr:cNvPr id="750" name="テキスト ボックス 749">
          <a:extLst>
            <a:ext uri="{FF2B5EF4-FFF2-40B4-BE49-F238E27FC236}">
              <a16:creationId xmlns:a16="http://schemas.microsoft.com/office/drawing/2014/main" id="{00000000-0008-0000-0F00-0000EE020000}"/>
            </a:ext>
          </a:extLst>
        </xdr:cNvPr>
        <xdr:cNvSpPr txBox="1"/>
      </xdr:nvSpPr>
      <xdr:spPr>
        <a:xfrm>
          <a:off x="11978640" y="1890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a:extLst>
            <a:ext uri="{FF2B5EF4-FFF2-40B4-BE49-F238E27FC236}">
              <a16:creationId xmlns:a16="http://schemas.microsoft.com/office/drawing/2014/main" id="{00000000-0008-0000-0F00-0000EF020000}"/>
            </a:ext>
          </a:extLst>
        </xdr:cNvPr>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10160</xdr:rowOff>
    </xdr:from>
    <xdr:ext cx="463550" cy="259080"/>
    <xdr:sp macro="" textlink="">
      <xdr:nvSpPr>
        <xdr:cNvPr id="752" name="テキスト ボックス 751">
          <a:extLst>
            <a:ext uri="{FF2B5EF4-FFF2-40B4-BE49-F238E27FC236}">
              <a16:creationId xmlns:a16="http://schemas.microsoft.com/office/drawing/2014/main" id="{00000000-0008-0000-0F00-0000F0020000}"/>
            </a:ext>
          </a:extLst>
        </xdr:cNvPr>
        <xdr:cNvSpPr txBox="1"/>
      </xdr:nvSpPr>
      <xdr:spPr>
        <a:xfrm>
          <a:off x="11978640" y="18526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a:extLst>
            <a:ext uri="{FF2B5EF4-FFF2-40B4-BE49-F238E27FC236}">
              <a16:creationId xmlns:a16="http://schemas.microsoft.com/office/drawing/2014/main" id="{00000000-0008-0000-0F00-0000F1020000}"/>
            </a:ext>
          </a:extLst>
        </xdr:cNvPr>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105</xdr:row>
      <xdr:rowOff>143510</xdr:rowOff>
    </xdr:from>
    <xdr:ext cx="403225" cy="255270"/>
    <xdr:sp macro="" textlink="">
      <xdr:nvSpPr>
        <xdr:cNvPr id="754" name="テキスト ボックス 753">
          <a:extLst>
            <a:ext uri="{FF2B5EF4-FFF2-40B4-BE49-F238E27FC236}">
              <a16:creationId xmlns:a16="http://schemas.microsoft.com/office/drawing/2014/main" id="{00000000-0008-0000-0F00-0000F2020000}"/>
            </a:ext>
          </a:extLst>
        </xdr:cNvPr>
        <xdr:cNvSpPr txBox="1"/>
      </xdr:nvSpPr>
      <xdr:spPr>
        <a:xfrm>
          <a:off x="12042775" y="18145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a:extLst>
            <a:ext uri="{FF2B5EF4-FFF2-40B4-BE49-F238E27FC236}">
              <a16:creationId xmlns:a16="http://schemas.microsoft.com/office/drawing/2014/main" id="{00000000-0008-0000-0F00-0000F3020000}"/>
            </a:ext>
          </a:extLst>
        </xdr:cNvPr>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103</xdr:row>
      <xdr:rowOff>105410</xdr:rowOff>
    </xdr:from>
    <xdr:ext cx="403225" cy="259080"/>
    <xdr:sp macro="" textlink="">
      <xdr:nvSpPr>
        <xdr:cNvPr id="756" name="テキスト ボックス 755">
          <a:extLst>
            <a:ext uri="{FF2B5EF4-FFF2-40B4-BE49-F238E27FC236}">
              <a16:creationId xmlns:a16="http://schemas.microsoft.com/office/drawing/2014/main" id="{00000000-0008-0000-0F00-0000F4020000}"/>
            </a:ext>
          </a:extLst>
        </xdr:cNvPr>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a:extLst>
            <a:ext uri="{FF2B5EF4-FFF2-40B4-BE49-F238E27FC236}">
              <a16:creationId xmlns:a16="http://schemas.microsoft.com/office/drawing/2014/main" id="{00000000-0008-0000-0F00-0000F5020000}"/>
            </a:ext>
          </a:extLst>
        </xdr:cNvPr>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101</xdr:row>
      <xdr:rowOff>67310</xdr:rowOff>
    </xdr:from>
    <xdr:ext cx="403225" cy="259080"/>
    <xdr:sp macro="" textlink="">
      <xdr:nvSpPr>
        <xdr:cNvPr id="758" name="テキスト ボックス 757">
          <a:extLst>
            <a:ext uri="{FF2B5EF4-FFF2-40B4-BE49-F238E27FC236}">
              <a16:creationId xmlns:a16="http://schemas.microsoft.com/office/drawing/2014/main" id="{00000000-0008-0000-0F00-0000F6020000}"/>
            </a:ext>
          </a:extLst>
        </xdr:cNvPr>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a:extLst>
            <a:ext uri="{FF2B5EF4-FFF2-40B4-BE49-F238E27FC236}">
              <a16:creationId xmlns:a16="http://schemas.microsoft.com/office/drawing/2014/main" id="{00000000-0008-0000-0F00-0000F7020000}"/>
            </a:ext>
          </a:extLst>
        </xdr:cNvPr>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99</xdr:row>
      <xdr:rowOff>29210</xdr:rowOff>
    </xdr:from>
    <xdr:ext cx="403225" cy="255270"/>
    <xdr:sp macro="" textlink="">
      <xdr:nvSpPr>
        <xdr:cNvPr id="760" name="テキスト ボックス 759">
          <a:extLst>
            <a:ext uri="{FF2B5EF4-FFF2-40B4-BE49-F238E27FC236}">
              <a16:creationId xmlns:a16="http://schemas.microsoft.com/office/drawing/2014/main" id="{00000000-0008-0000-0F00-0000F8020000}"/>
            </a:ext>
          </a:extLst>
        </xdr:cNvPr>
        <xdr:cNvSpPr txBox="1"/>
      </xdr:nvSpPr>
      <xdr:spPr>
        <a:xfrm>
          <a:off x="12042775" y="17002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00000000-0008-0000-0F00-0000F9020000}"/>
            </a:ext>
          </a:extLst>
        </xdr:cNvPr>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96</xdr:row>
      <xdr:rowOff>162560</xdr:rowOff>
    </xdr:from>
    <xdr:ext cx="335280" cy="259080"/>
    <xdr:sp macro="" textlink="">
      <xdr:nvSpPr>
        <xdr:cNvPr id="762" name="テキスト ボックス 761">
          <a:extLst>
            <a:ext uri="{FF2B5EF4-FFF2-40B4-BE49-F238E27FC236}">
              <a16:creationId xmlns:a16="http://schemas.microsoft.com/office/drawing/2014/main" id="{00000000-0008-0000-0F00-0000FA020000}"/>
            </a:ext>
          </a:extLst>
        </xdr:cNvPr>
        <xdr:cNvSpPr txBox="1"/>
      </xdr:nvSpPr>
      <xdr:spPr>
        <a:xfrm>
          <a:off x="12106910" y="16621760"/>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a:extLst>
            <a:ext uri="{FF2B5EF4-FFF2-40B4-BE49-F238E27FC236}">
              <a16:creationId xmlns:a16="http://schemas.microsoft.com/office/drawing/2014/main" id="{00000000-0008-0000-0F00-0000FB020000}"/>
            </a:ext>
          </a:extLst>
        </xdr:cNvPr>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99</xdr:row>
      <xdr:rowOff>163830</xdr:rowOff>
    </xdr:from>
    <xdr:to>
      <xdr:col>85</xdr:col>
      <xdr:colOff>126365</xdr:colOff>
      <xdr:row>108</xdr:row>
      <xdr:rowOff>152400</xdr:rowOff>
    </xdr:to>
    <xdr:cxnSp macro="">
      <xdr:nvCxnSpPr>
        <xdr:cNvPr id="764" name="直線コネクタ 763">
          <a:extLst>
            <a:ext uri="{FF2B5EF4-FFF2-40B4-BE49-F238E27FC236}">
              <a16:creationId xmlns:a16="http://schemas.microsoft.com/office/drawing/2014/main" id="{00000000-0008-0000-0F00-0000FC020000}"/>
            </a:ext>
          </a:extLst>
        </xdr:cNvPr>
        <xdr:cNvCxnSpPr/>
      </xdr:nvCxnSpPr>
      <xdr:spPr>
        <a:xfrm flipV="1">
          <a:off x="16318865" y="17137380"/>
          <a:ext cx="0" cy="1531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156210</xdr:rowOff>
    </xdr:from>
    <xdr:ext cx="469900" cy="255270"/>
    <xdr:sp macro="" textlink="">
      <xdr:nvSpPr>
        <xdr:cNvPr id="765" name="【公民館】&#10;有形固定資産減価償却率最小値テキスト">
          <a:extLst>
            <a:ext uri="{FF2B5EF4-FFF2-40B4-BE49-F238E27FC236}">
              <a16:creationId xmlns:a16="http://schemas.microsoft.com/office/drawing/2014/main" id="{00000000-0008-0000-0F00-0000FD020000}"/>
            </a:ext>
          </a:extLst>
        </xdr:cNvPr>
        <xdr:cNvSpPr txBox="1"/>
      </xdr:nvSpPr>
      <xdr:spPr>
        <a:xfrm>
          <a:off x="16357600" y="1867281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6" name="直線コネクタ 765">
          <a:extLst>
            <a:ext uri="{FF2B5EF4-FFF2-40B4-BE49-F238E27FC236}">
              <a16:creationId xmlns:a16="http://schemas.microsoft.com/office/drawing/2014/main" id="{00000000-0008-0000-0F00-0000FE020000}"/>
            </a:ext>
          </a:extLst>
        </xdr:cNvPr>
        <xdr:cNvCxnSpPr/>
      </xdr:nvCxnSpPr>
      <xdr:spPr>
        <a:xfrm>
          <a:off x="16230600" y="1866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110490</xdr:rowOff>
    </xdr:from>
    <xdr:ext cx="405130" cy="255270"/>
    <xdr:sp macro="" textlink="">
      <xdr:nvSpPr>
        <xdr:cNvPr id="767" name="【公民館】&#10;有形固定資産減価償却率最大値テキスト">
          <a:extLst>
            <a:ext uri="{FF2B5EF4-FFF2-40B4-BE49-F238E27FC236}">
              <a16:creationId xmlns:a16="http://schemas.microsoft.com/office/drawing/2014/main" id="{00000000-0008-0000-0F00-0000FF020000}"/>
            </a:ext>
          </a:extLst>
        </xdr:cNvPr>
        <xdr:cNvSpPr txBox="1"/>
      </xdr:nvSpPr>
      <xdr:spPr>
        <a:xfrm>
          <a:off x="16357600" y="1691259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19.6</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163830</xdr:rowOff>
    </xdr:from>
    <xdr:to>
      <xdr:col>86</xdr:col>
      <xdr:colOff>25400</xdr:colOff>
      <xdr:row>99</xdr:row>
      <xdr:rowOff>163830</xdr:rowOff>
    </xdr:to>
    <xdr:cxnSp macro="">
      <xdr:nvCxnSpPr>
        <xdr:cNvPr id="768" name="直線コネクタ 767">
          <a:extLst>
            <a:ext uri="{FF2B5EF4-FFF2-40B4-BE49-F238E27FC236}">
              <a16:creationId xmlns:a16="http://schemas.microsoft.com/office/drawing/2014/main" id="{00000000-0008-0000-0F00-000000030000}"/>
            </a:ext>
          </a:extLst>
        </xdr:cNvPr>
        <xdr:cNvCxnSpPr/>
      </xdr:nvCxnSpPr>
      <xdr:spPr>
        <a:xfrm>
          <a:off x="16230600" y="17137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55245</xdr:rowOff>
    </xdr:from>
    <xdr:ext cx="405130" cy="255270"/>
    <xdr:sp macro="" textlink="">
      <xdr:nvSpPr>
        <xdr:cNvPr id="769" name="【公民館】&#10;有形固定資産減価償却率平均値テキスト">
          <a:extLst>
            <a:ext uri="{FF2B5EF4-FFF2-40B4-BE49-F238E27FC236}">
              <a16:creationId xmlns:a16="http://schemas.microsoft.com/office/drawing/2014/main" id="{00000000-0008-0000-0F00-000001030000}"/>
            </a:ext>
          </a:extLst>
        </xdr:cNvPr>
        <xdr:cNvSpPr txBox="1"/>
      </xdr:nvSpPr>
      <xdr:spPr>
        <a:xfrm>
          <a:off x="16357600" y="18057495"/>
          <a:ext cx="40513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105</xdr:row>
      <xdr:rowOff>76835</xdr:rowOff>
    </xdr:from>
    <xdr:to>
      <xdr:col>85</xdr:col>
      <xdr:colOff>177800</xdr:colOff>
      <xdr:row>106</xdr:row>
      <xdr:rowOff>6985</xdr:rowOff>
    </xdr:to>
    <xdr:sp macro="" textlink="">
      <xdr:nvSpPr>
        <xdr:cNvPr id="770" name="フローチャート: 判断 769">
          <a:extLst>
            <a:ext uri="{FF2B5EF4-FFF2-40B4-BE49-F238E27FC236}">
              <a16:creationId xmlns:a16="http://schemas.microsoft.com/office/drawing/2014/main" id="{00000000-0008-0000-0F00-000002030000}"/>
            </a:ext>
          </a:extLst>
        </xdr:cNvPr>
        <xdr:cNvSpPr/>
      </xdr:nvSpPr>
      <xdr:spPr>
        <a:xfrm>
          <a:off x="16268700" y="1807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38735</xdr:rowOff>
    </xdr:from>
    <xdr:to>
      <xdr:col>81</xdr:col>
      <xdr:colOff>101600</xdr:colOff>
      <xdr:row>105</xdr:row>
      <xdr:rowOff>140335</xdr:rowOff>
    </xdr:to>
    <xdr:sp macro="" textlink="">
      <xdr:nvSpPr>
        <xdr:cNvPr id="771" name="フローチャート: 判断 770">
          <a:extLst>
            <a:ext uri="{FF2B5EF4-FFF2-40B4-BE49-F238E27FC236}">
              <a16:creationId xmlns:a16="http://schemas.microsoft.com/office/drawing/2014/main" id="{00000000-0008-0000-0F00-000003030000}"/>
            </a:ext>
          </a:extLst>
        </xdr:cNvPr>
        <xdr:cNvSpPr/>
      </xdr:nvSpPr>
      <xdr:spPr>
        <a:xfrm>
          <a:off x="15430500" y="1804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27305</xdr:rowOff>
    </xdr:from>
    <xdr:to>
      <xdr:col>76</xdr:col>
      <xdr:colOff>165100</xdr:colOff>
      <xdr:row>105</xdr:row>
      <xdr:rowOff>128905</xdr:rowOff>
    </xdr:to>
    <xdr:sp macro="" textlink="">
      <xdr:nvSpPr>
        <xdr:cNvPr id="772" name="フローチャート: 判断 771">
          <a:extLst>
            <a:ext uri="{FF2B5EF4-FFF2-40B4-BE49-F238E27FC236}">
              <a16:creationId xmlns:a16="http://schemas.microsoft.com/office/drawing/2014/main" id="{00000000-0008-0000-0F00-000004030000}"/>
            </a:ext>
          </a:extLst>
        </xdr:cNvPr>
        <xdr:cNvSpPr/>
      </xdr:nvSpPr>
      <xdr:spPr>
        <a:xfrm>
          <a:off x="14541500" y="1802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153035</xdr:rowOff>
    </xdr:from>
    <xdr:to>
      <xdr:col>72</xdr:col>
      <xdr:colOff>38100</xdr:colOff>
      <xdr:row>105</xdr:row>
      <xdr:rowOff>83185</xdr:rowOff>
    </xdr:to>
    <xdr:sp macro="" textlink="">
      <xdr:nvSpPr>
        <xdr:cNvPr id="773" name="フローチャート: 判断 772">
          <a:extLst>
            <a:ext uri="{FF2B5EF4-FFF2-40B4-BE49-F238E27FC236}">
              <a16:creationId xmlns:a16="http://schemas.microsoft.com/office/drawing/2014/main" id="{00000000-0008-0000-0F00-000005030000}"/>
            </a:ext>
          </a:extLst>
        </xdr:cNvPr>
        <xdr:cNvSpPr/>
      </xdr:nvSpPr>
      <xdr:spPr>
        <a:xfrm>
          <a:off x="13652500" y="1798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139700</xdr:rowOff>
    </xdr:from>
    <xdr:to>
      <xdr:col>67</xdr:col>
      <xdr:colOff>101600</xdr:colOff>
      <xdr:row>105</xdr:row>
      <xdr:rowOff>69850</xdr:rowOff>
    </xdr:to>
    <xdr:sp macro="" textlink="">
      <xdr:nvSpPr>
        <xdr:cNvPr id="774" name="フローチャート: 判断 773">
          <a:extLst>
            <a:ext uri="{FF2B5EF4-FFF2-40B4-BE49-F238E27FC236}">
              <a16:creationId xmlns:a16="http://schemas.microsoft.com/office/drawing/2014/main" id="{00000000-0008-0000-0F00-000006030000}"/>
            </a:ext>
          </a:extLst>
        </xdr:cNvPr>
        <xdr:cNvSpPr/>
      </xdr:nvSpPr>
      <xdr:spPr>
        <a:xfrm>
          <a:off x="12763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775" name="テキスト ボックス 774">
          <a:extLst>
            <a:ext uri="{FF2B5EF4-FFF2-40B4-BE49-F238E27FC236}">
              <a16:creationId xmlns:a16="http://schemas.microsoft.com/office/drawing/2014/main" id="{00000000-0008-0000-0F00-000007030000}"/>
            </a:ext>
          </a:extLst>
        </xdr:cNvPr>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776" name="テキスト ボックス 775">
          <a:extLst>
            <a:ext uri="{FF2B5EF4-FFF2-40B4-BE49-F238E27FC236}">
              <a16:creationId xmlns:a16="http://schemas.microsoft.com/office/drawing/2014/main" id="{00000000-0008-0000-0F00-000008030000}"/>
            </a:ext>
          </a:extLst>
        </xdr:cNvPr>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777" name="テキスト ボックス 776">
          <a:extLst>
            <a:ext uri="{FF2B5EF4-FFF2-40B4-BE49-F238E27FC236}">
              <a16:creationId xmlns:a16="http://schemas.microsoft.com/office/drawing/2014/main" id="{00000000-0008-0000-0F00-000009030000}"/>
            </a:ext>
          </a:extLst>
        </xdr:cNvPr>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778" name="テキスト ボックス 777">
          <a:extLst>
            <a:ext uri="{FF2B5EF4-FFF2-40B4-BE49-F238E27FC236}">
              <a16:creationId xmlns:a16="http://schemas.microsoft.com/office/drawing/2014/main" id="{00000000-0008-0000-0F00-00000A030000}"/>
            </a:ext>
          </a:extLst>
        </xdr:cNvPr>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779" name="テキスト ボックス 778">
          <a:extLst>
            <a:ext uri="{FF2B5EF4-FFF2-40B4-BE49-F238E27FC236}">
              <a16:creationId xmlns:a16="http://schemas.microsoft.com/office/drawing/2014/main" id="{00000000-0008-0000-0F00-00000B030000}"/>
            </a:ext>
          </a:extLst>
        </xdr:cNvPr>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102</xdr:row>
      <xdr:rowOff>8255</xdr:rowOff>
    </xdr:from>
    <xdr:to>
      <xdr:col>85</xdr:col>
      <xdr:colOff>177800</xdr:colOff>
      <xdr:row>102</xdr:row>
      <xdr:rowOff>109855</xdr:rowOff>
    </xdr:to>
    <xdr:sp macro="" textlink="">
      <xdr:nvSpPr>
        <xdr:cNvPr id="780" name="楕円 779">
          <a:extLst>
            <a:ext uri="{FF2B5EF4-FFF2-40B4-BE49-F238E27FC236}">
              <a16:creationId xmlns:a16="http://schemas.microsoft.com/office/drawing/2014/main" id="{00000000-0008-0000-0F00-00000C030000}"/>
            </a:ext>
          </a:extLst>
        </xdr:cNvPr>
        <xdr:cNvSpPr/>
      </xdr:nvSpPr>
      <xdr:spPr>
        <a:xfrm>
          <a:off x="16268700" y="1749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31115</xdr:rowOff>
    </xdr:from>
    <xdr:ext cx="405130" cy="255270"/>
    <xdr:sp macro="" textlink="">
      <xdr:nvSpPr>
        <xdr:cNvPr id="781" name="【公民館】&#10;有形固定資産減価償却率該当値テキスト">
          <a:extLst>
            <a:ext uri="{FF2B5EF4-FFF2-40B4-BE49-F238E27FC236}">
              <a16:creationId xmlns:a16="http://schemas.microsoft.com/office/drawing/2014/main" id="{00000000-0008-0000-0F00-00000D030000}"/>
            </a:ext>
          </a:extLst>
        </xdr:cNvPr>
        <xdr:cNvSpPr txBox="1"/>
      </xdr:nvSpPr>
      <xdr:spPr>
        <a:xfrm>
          <a:off x="16357600" y="1734756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101</xdr:row>
      <xdr:rowOff>120650</xdr:rowOff>
    </xdr:from>
    <xdr:to>
      <xdr:col>81</xdr:col>
      <xdr:colOff>101600</xdr:colOff>
      <xdr:row>102</xdr:row>
      <xdr:rowOff>50800</xdr:rowOff>
    </xdr:to>
    <xdr:sp macro="" textlink="">
      <xdr:nvSpPr>
        <xdr:cNvPr id="782" name="楕円 781">
          <a:extLst>
            <a:ext uri="{FF2B5EF4-FFF2-40B4-BE49-F238E27FC236}">
              <a16:creationId xmlns:a16="http://schemas.microsoft.com/office/drawing/2014/main" id="{00000000-0008-0000-0F00-00000E030000}"/>
            </a:ext>
          </a:extLst>
        </xdr:cNvPr>
        <xdr:cNvSpPr/>
      </xdr:nvSpPr>
      <xdr:spPr>
        <a:xfrm>
          <a:off x="15430500" y="1743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0</xdr:rowOff>
    </xdr:from>
    <xdr:to>
      <xdr:col>85</xdr:col>
      <xdr:colOff>127000</xdr:colOff>
      <xdr:row>102</xdr:row>
      <xdr:rowOff>59055</xdr:rowOff>
    </xdr:to>
    <xdr:cxnSp macro="">
      <xdr:nvCxnSpPr>
        <xdr:cNvPr id="783" name="直線コネクタ 782">
          <a:extLst>
            <a:ext uri="{FF2B5EF4-FFF2-40B4-BE49-F238E27FC236}">
              <a16:creationId xmlns:a16="http://schemas.microsoft.com/office/drawing/2014/main" id="{00000000-0008-0000-0F00-00000F030000}"/>
            </a:ext>
          </a:extLst>
        </xdr:cNvPr>
        <xdr:cNvCxnSpPr/>
      </xdr:nvCxnSpPr>
      <xdr:spPr>
        <a:xfrm>
          <a:off x="15481300" y="17487900"/>
          <a:ext cx="8382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25400</xdr:rowOff>
    </xdr:from>
    <xdr:to>
      <xdr:col>76</xdr:col>
      <xdr:colOff>165100</xdr:colOff>
      <xdr:row>102</xdr:row>
      <xdr:rowOff>127000</xdr:rowOff>
    </xdr:to>
    <xdr:sp macro="" textlink="">
      <xdr:nvSpPr>
        <xdr:cNvPr id="784" name="楕円 783">
          <a:extLst>
            <a:ext uri="{FF2B5EF4-FFF2-40B4-BE49-F238E27FC236}">
              <a16:creationId xmlns:a16="http://schemas.microsoft.com/office/drawing/2014/main" id="{00000000-0008-0000-0F00-000010030000}"/>
            </a:ext>
          </a:extLst>
        </xdr:cNvPr>
        <xdr:cNvSpPr/>
      </xdr:nvSpPr>
      <xdr:spPr>
        <a:xfrm>
          <a:off x="14541500" y="1751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0</xdr:rowOff>
    </xdr:from>
    <xdr:to>
      <xdr:col>81</xdr:col>
      <xdr:colOff>50800</xdr:colOff>
      <xdr:row>102</xdr:row>
      <xdr:rowOff>76200</xdr:rowOff>
    </xdr:to>
    <xdr:cxnSp macro="">
      <xdr:nvCxnSpPr>
        <xdr:cNvPr id="785" name="直線コネクタ 784">
          <a:extLst>
            <a:ext uri="{FF2B5EF4-FFF2-40B4-BE49-F238E27FC236}">
              <a16:creationId xmlns:a16="http://schemas.microsoft.com/office/drawing/2014/main" id="{00000000-0008-0000-0F00-000011030000}"/>
            </a:ext>
          </a:extLst>
        </xdr:cNvPr>
        <xdr:cNvCxnSpPr/>
      </xdr:nvCxnSpPr>
      <xdr:spPr>
        <a:xfrm flipV="1">
          <a:off x="14592300" y="1748790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13970</xdr:rowOff>
    </xdr:from>
    <xdr:to>
      <xdr:col>72</xdr:col>
      <xdr:colOff>38100</xdr:colOff>
      <xdr:row>102</xdr:row>
      <xdr:rowOff>115570</xdr:rowOff>
    </xdr:to>
    <xdr:sp macro="" textlink="">
      <xdr:nvSpPr>
        <xdr:cNvPr id="786" name="楕円 785">
          <a:extLst>
            <a:ext uri="{FF2B5EF4-FFF2-40B4-BE49-F238E27FC236}">
              <a16:creationId xmlns:a16="http://schemas.microsoft.com/office/drawing/2014/main" id="{00000000-0008-0000-0F00-000012030000}"/>
            </a:ext>
          </a:extLst>
        </xdr:cNvPr>
        <xdr:cNvSpPr/>
      </xdr:nvSpPr>
      <xdr:spPr>
        <a:xfrm>
          <a:off x="13652500" y="1750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64770</xdr:rowOff>
    </xdr:from>
    <xdr:to>
      <xdr:col>76</xdr:col>
      <xdr:colOff>114300</xdr:colOff>
      <xdr:row>102</xdr:row>
      <xdr:rowOff>76200</xdr:rowOff>
    </xdr:to>
    <xdr:cxnSp macro="">
      <xdr:nvCxnSpPr>
        <xdr:cNvPr id="787" name="直線コネクタ 786">
          <a:extLst>
            <a:ext uri="{FF2B5EF4-FFF2-40B4-BE49-F238E27FC236}">
              <a16:creationId xmlns:a16="http://schemas.microsoft.com/office/drawing/2014/main" id="{00000000-0008-0000-0F00-000013030000}"/>
            </a:ext>
          </a:extLst>
        </xdr:cNvPr>
        <xdr:cNvCxnSpPr/>
      </xdr:nvCxnSpPr>
      <xdr:spPr>
        <a:xfrm>
          <a:off x="13703300" y="1755267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147320</xdr:rowOff>
    </xdr:from>
    <xdr:to>
      <xdr:col>67</xdr:col>
      <xdr:colOff>101600</xdr:colOff>
      <xdr:row>102</xdr:row>
      <xdr:rowOff>77470</xdr:rowOff>
    </xdr:to>
    <xdr:sp macro="" textlink="">
      <xdr:nvSpPr>
        <xdr:cNvPr id="788" name="楕円 787">
          <a:extLst>
            <a:ext uri="{FF2B5EF4-FFF2-40B4-BE49-F238E27FC236}">
              <a16:creationId xmlns:a16="http://schemas.microsoft.com/office/drawing/2014/main" id="{00000000-0008-0000-0F00-000014030000}"/>
            </a:ext>
          </a:extLst>
        </xdr:cNvPr>
        <xdr:cNvSpPr/>
      </xdr:nvSpPr>
      <xdr:spPr>
        <a:xfrm>
          <a:off x="12763500" y="1746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26670</xdr:rowOff>
    </xdr:from>
    <xdr:to>
      <xdr:col>71</xdr:col>
      <xdr:colOff>177800</xdr:colOff>
      <xdr:row>102</xdr:row>
      <xdr:rowOff>64770</xdr:rowOff>
    </xdr:to>
    <xdr:cxnSp macro="">
      <xdr:nvCxnSpPr>
        <xdr:cNvPr id="789" name="直線コネクタ 788">
          <a:extLst>
            <a:ext uri="{FF2B5EF4-FFF2-40B4-BE49-F238E27FC236}">
              <a16:creationId xmlns:a16="http://schemas.microsoft.com/office/drawing/2014/main" id="{00000000-0008-0000-0F00-000015030000}"/>
            </a:ext>
          </a:extLst>
        </xdr:cNvPr>
        <xdr:cNvCxnSpPr/>
      </xdr:nvCxnSpPr>
      <xdr:spPr>
        <a:xfrm>
          <a:off x="12814300" y="1751457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105</xdr:row>
      <xdr:rowOff>132080</xdr:rowOff>
    </xdr:from>
    <xdr:ext cx="405130" cy="255270"/>
    <xdr:sp macro="" textlink="">
      <xdr:nvSpPr>
        <xdr:cNvPr id="790" name="n_1aveValue【公民館】&#10;有形固定資産減価償却率">
          <a:extLst>
            <a:ext uri="{FF2B5EF4-FFF2-40B4-BE49-F238E27FC236}">
              <a16:creationId xmlns:a16="http://schemas.microsoft.com/office/drawing/2014/main" id="{00000000-0008-0000-0F00-000016030000}"/>
            </a:ext>
          </a:extLst>
        </xdr:cNvPr>
        <xdr:cNvSpPr txBox="1"/>
      </xdr:nvSpPr>
      <xdr:spPr>
        <a:xfrm>
          <a:off x="15266035" y="1813433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69.7</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105</xdr:row>
      <xdr:rowOff>120650</xdr:rowOff>
    </xdr:from>
    <xdr:ext cx="401320" cy="255270"/>
    <xdr:sp macro="" textlink="">
      <xdr:nvSpPr>
        <xdr:cNvPr id="791" name="n_2aveValue【公民館】&#10;有形固定資産減価償却率">
          <a:extLst>
            <a:ext uri="{FF2B5EF4-FFF2-40B4-BE49-F238E27FC236}">
              <a16:creationId xmlns:a16="http://schemas.microsoft.com/office/drawing/2014/main" id="{00000000-0008-0000-0F00-000017030000}"/>
            </a:ext>
          </a:extLst>
        </xdr:cNvPr>
        <xdr:cNvSpPr txBox="1"/>
      </xdr:nvSpPr>
      <xdr:spPr>
        <a:xfrm>
          <a:off x="14389735" y="1812290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105</xdr:row>
      <xdr:rowOff>74930</xdr:rowOff>
    </xdr:from>
    <xdr:ext cx="401320" cy="255270"/>
    <xdr:sp macro="" textlink="">
      <xdr:nvSpPr>
        <xdr:cNvPr id="792" name="n_3aveValue【公民館】&#10;有形固定資産減価償却率">
          <a:extLst>
            <a:ext uri="{FF2B5EF4-FFF2-40B4-BE49-F238E27FC236}">
              <a16:creationId xmlns:a16="http://schemas.microsoft.com/office/drawing/2014/main" id="{00000000-0008-0000-0F00-000018030000}"/>
            </a:ext>
          </a:extLst>
        </xdr:cNvPr>
        <xdr:cNvSpPr txBox="1"/>
      </xdr:nvSpPr>
      <xdr:spPr>
        <a:xfrm>
          <a:off x="13500735" y="1807718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105</xdr:row>
      <xdr:rowOff>60960</xdr:rowOff>
    </xdr:from>
    <xdr:ext cx="401320" cy="259080"/>
    <xdr:sp macro="" textlink="">
      <xdr:nvSpPr>
        <xdr:cNvPr id="793" name="n_4aveValue【公民館】&#10;有形固定資産減価償却率">
          <a:extLst>
            <a:ext uri="{FF2B5EF4-FFF2-40B4-BE49-F238E27FC236}">
              <a16:creationId xmlns:a16="http://schemas.microsoft.com/office/drawing/2014/main" id="{00000000-0008-0000-0F00-000019030000}"/>
            </a:ext>
          </a:extLst>
        </xdr:cNvPr>
        <xdr:cNvSpPr txBox="1"/>
      </xdr:nvSpPr>
      <xdr:spPr>
        <a:xfrm>
          <a:off x="12611735" y="1806321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100</xdr:row>
      <xdr:rowOff>67310</xdr:rowOff>
    </xdr:from>
    <xdr:ext cx="405130" cy="259080"/>
    <xdr:sp macro="" textlink="">
      <xdr:nvSpPr>
        <xdr:cNvPr id="794" name="n_1mainValue【公民館】&#10;有形固定資産減価償却率">
          <a:extLst>
            <a:ext uri="{FF2B5EF4-FFF2-40B4-BE49-F238E27FC236}">
              <a16:creationId xmlns:a16="http://schemas.microsoft.com/office/drawing/2014/main" id="{00000000-0008-0000-0F00-00001A030000}"/>
            </a:ext>
          </a:extLst>
        </xdr:cNvPr>
        <xdr:cNvSpPr txBox="1"/>
      </xdr:nvSpPr>
      <xdr:spPr>
        <a:xfrm>
          <a:off x="15266035" y="172123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100</xdr:row>
      <xdr:rowOff>143510</xdr:rowOff>
    </xdr:from>
    <xdr:ext cx="401320" cy="255270"/>
    <xdr:sp macro="" textlink="">
      <xdr:nvSpPr>
        <xdr:cNvPr id="795" name="n_2mainValue【公民館】&#10;有形固定資産減価償却率">
          <a:extLst>
            <a:ext uri="{FF2B5EF4-FFF2-40B4-BE49-F238E27FC236}">
              <a16:creationId xmlns:a16="http://schemas.microsoft.com/office/drawing/2014/main" id="{00000000-0008-0000-0F00-00001B030000}"/>
            </a:ext>
          </a:extLst>
        </xdr:cNvPr>
        <xdr:cNvSpPr txBox="1"/>
      </xdr:nvSpPr>
      <xdr:spPr>
        <a:xfrm>
          <a:off x="14389735" y="1728851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42.0</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100</xdr:row>
      <xdr:rowOff>132080</xdr:rowOff>
    </xdr:from>
    <xdr:ext cx="401320" cy="255270"/>
    <xdr:sp macro="" textlink="">
      <xdr:nvSpPr>
        <xdr:cNvPr id="796" name="n_3mainValue【公民館】&#10;有形固定資産減価償却率">
          <a:extLst>
            <a:ext uri="{FF2B5EF4-FFF2-40B4-BE49-F238E27FC236}">
              <a16:creationId xmlns:a16="http://schemas.microsoft.com/office/drawing/2014/main" id="{00000000-0008-0000-0F00-00001C030000}"/>
            </a:ext>
          </a:extLst>
        </xdr:cNvPr>
        <xdr:cNvSpPr txBox="1"/>
      </xdr:nvSpPr>
      <xdr:spPr>
        <a:xfrm>
          <a:off x="13500735" y="1727708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41.4</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100</xdr:row>
      <xdr:rowOff>93980</xdr:rowOff>
    </xdr:from>
    <xdr:ext cx="401320" cy="259080"/>
    <xdr:sp macro="" textlink="">
      <xdr:nvSpPr>
        <xdr:cNvPr id="797" name="n_4mainValue【公民館】&#10;有形固定資産減価償却率">
          <a:extLst>
            <a:ext uri="{FF2B5EF4-FFF2-40B4-BE49-F238E27FC236}">
              <a16:creationId xmlns:a16="http://schemas.microsoft.com/office/drawing/2014/main" id="{00000000-0008-0000-0F00-00001D030000}"/>
            </a:ext>
          </a:extLst>
        </xdr:cNvPr>
        <xdr:cNvSpPr txBox="1"/>
      </xdr:nvSpPr>
      <xdr:spPr>
        <a:xfrm>
          <a:off x="12611735" y="1723898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00000000-0008-0000-0F00-00001E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00000000-0008-0000-0F00-00001F030000}"/>
            </a:ext>
          </a:extLst>
        </xdr:cNvPr>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00000000-0008-0000-0F00-000020030000}"/>
            </a:ext>
          </a:extLst>
        </xdr:cNvPr>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00000000-0008-0000-0F00-000021030000}"/>
            </a:ext>
          </a:extLst>
        </xdr:cNvPr>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00000000-0008-0000-0F00-000022030000}"/>
            </a:ext>
          </a:extLst>
        </xdr:cNvPr>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00000000-0008-0000-0F00-000023030000}"/>
            </a:ext>
          </a:extLst>
        </xdr:cNvPr>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00000000-0008-0000-0F00-000024030000}"/>
            </a:ext>
          </a:extLst>
        </xdr:cNvPr>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00000000-0008-0000-0F00-000025030000}"/>
            </a:ext>
          </a:extLst>
        </xdr:cNvPr>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6075" cy="225425"/>
    <xdr:sp macro="" textlink="">
      <xdr:nvSpPr>
        <xdr:cNvPr id="806" name="テキスト ボックス 805">
          <a:extLst>
            <a:ext uri="{FF2B5EF4-FFF2-40B4-BE49-F238E27FC236}">
              <a16:creationId xmlns:a16="http://schemas.microsoft.com/office/drawing/2014/main" id="{00000000-0008-0000-0F00-000026030000}"/>
            </a:ext>
          </a:extLst>
        </xdr:cNvPr>
        <xdr:cNvSpPr txBox="1"/>
      </xdr:nvSpPr>
      <xdr:spPr>
        <a:xfrm>
          <a:off x="18249900" y="1657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00000000-0008-0000-0F00-000027030000}"/>
            </a:ext>
          </a:extLst>
        </xdr:cNvPr>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8" name="直線コネクタ 807">
          <a:extLst>
            <a:ext uri="{FF2B5EF4-FFF2-40B4-BE49-F238E27FC236}">
              <a16:creationId xmlns:a16="http://schemas.microsoft.com/office/drawing/2014/main" id="{00000000-0008-0000-0F00-000028030000}"/>
            </a:ext>
          </a:extLst>
        </xdr:cNvPr>
        <xdr:cNvCxnSpPr/>
      </xdr:nvCxnSpPr>
      <xdr:spPr>
        <a:xfrm>
          <a:off x="18288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107</xdr:row>
      <xdr:rowOff>105410</xdr:rowOff>
    </xdr:from>
    <xdr:ext cx="463550" cy="259080"/>
    <xdr:sp macro="" textlink="">
      <xdr:nvSpPr>
        <xdr:cNvPr id="809" name="テキスト ボックス 808">
          <a:extLst>
            <a:ext uri="{FF2B5EF4-FFF2-40B4-BE49-F238E27FC236}">
              <a16:creationId xmlns:a16="http://schemas.microsoft.com/office/drawing/2014/main" id="{00000000-0008-0000-0F00-000029030000}"/>
            </a:ext>
          </a:extLst>
        </xdr:cNvPr>
        <xdr:cNvSpPr txBox="1"/>
      </xdr:nvSpPr>
      <xdr:spPr>
        <a:xfrm>
          <a:off x="17820640" y="184505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0" name="直線コネクタ 809">
          <a:extLst>
            <a:ext uri="{FF2B5EF4-FFF2-40B4-BE49-F238E27FC236}">
              <a16:creationId xmlns:a16="http://schemas.microsoft.com/office/drawing/2014/main" id="{00000000-0008-0000-0F00-00002A030000}"/>
            </a:ext>
          </a:extLst>
        </xdr:cNvPr>
        <xdr:cNvCxnSpPr/>
      </xdr:nvCxnSpPr>
      <xdr:spPr>
        <a:xfrm>
          <a:off x="18288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162560</xdr:rowOff>
    </xdr:from>
    <xdr:ext cx="463550" cy="259080"/>
    <xdr:sp macro="" textlink="">
      <xdr:nvSpPr>
        <xdr:cNvPr id="811" name="テキスト ボックス 810">
          <a:extLst>
            <a:ext uri="{FF2B5EF4-FFF2-40B4-BE49-F238E27FC236}">
              <a16:creationId xmlns:a16="http://schemas.microsoft.com/office/drawing/2014/main" id="{00000000-0008-0000-0F00-00002B030000}"/>
            </a:ext>
          </a:extLst>
        </xdr:cNvPr>
        <xdr:cNvSpPr txBox="1"/>
      </xdr:nvSpPr>
      <xdr:spPr>
        <a:xfrm>
          <a:off x="17820640" y="179933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2" name="直線コネクタ 811">
          <a:extLst>
            <a:ext uri="{FF2B5EF4-FFF2-40B4-BE49-F238E27FC236}">
              <a16:creationId xmlns:a16="http://schemas.microsoft.com/office/drawing/2014/main" id="{00000000-0008-0000-0F00-00002C030000}"/>
            </a:ext>
          </a:extLst>
        </xdr:cNvPr>
        <xdr:cNvCxnSpPr/>
      </xdr:nvCxnSpPr>
      <xdr:spPr>
        <a:xfrm>
          <a:off x="18288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48260</xdr:rowOff>
    </xdr:from>
    <xdr:ext cx="463550" cy="259080"/>
    <xdr:sp macro="" textlink="">
      <xdr:nvSpPr>
        <xdr:cNvPr id="813" name="テキスト ボックス 812">
          <a:extLst>
            <a:ext uri="{FF2B5EF4-FFF2-40B4-BE49-F238E27FC236}">
              <a16:creationId xmlns:a16="http://schemas.microsoft.com/office/drawing/2014/main" id="{00000000-0008-0000-0F00-00002D030000}"/>
            </a:ext>
          </a:extLst>
        </xdr:cNvPr>
        <xdr:cNvSpPr txBox="1"/>
      </xdr:nvSpPr>
      <xdr:spPr>
        <a:xfrm>
          <a:off x="17820640" y="175361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4" name="直線コネクタ 813">
          <a:extLst>
            <a:ext uri="{FF2B5EF4-FFF2-40B4-BE49-F238E27FC236}">
              <a16:creationId xmlns:a16="http://schemas.microsoft.com/office/drawing/2014/main" id="{00000000-0008-0000-0F00-00002E030000}"/>
            </a:ext>
          </a:extLst>
        </xdr:cNvPr>
        <xdr:cNvCxnSpPr/>
      </xdr:nvCxnSpPr>
      <xdr:spPr>
        <a:xfrm>
          <a:off x="18288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105410</xdr:rowOff>
    </xdr:from>
    <xdr:ext cx="463550" cy="259080"/>
    <xdr:sp macro="" textlink="">
      <xdr:nvSpPr>
        <xdr:cNvPr id="815" name="テキスト ボックス 814">
          <a:extLst>
            <a:ext uri="{FF2B5EF4-FFF2-40B4-BE49-F238E27FC236}">
              <a16:creationId xmlns:a16="http://schemas.microsoft.com/office/drawing/2014/main" id="{00000000-0008-0000-0F00-00002F030000}"/>
            </a:ext>
          </a:extLst>
        </xdr:cNvPr>
        <xdr:cNvSpPr txBox="1"/>
      </xdr:nvSpPr>
      <xdr:spPr>
        <a:xfrm>
          <a:off x="17820640" y="170789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a:extLst>
            <a:ext uri="{FF2B5EF4-FFF2-40B4-BE49-F238E27FC236}">
              <a16:creationId xmlns:a16="http://schemas.microsoft.com/office/drawing/2014/main" id="{00000000-0008-0000-0F00-000030030000}"/>
            </a:ext>
          </a:extLst>
        </xdr:cNvPr>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3550" cy="259080"/>
    <xdr:sp macro="" textlink="">
      <xdr:nvSpPr>
        <xdr:cNvPr id="817" name="テキスト ボックス 816">
          <a:extLst>
            <a:ext uri="{FF2B5EF4-FFF2-40B4-BE49-F238E27FC236}">
              <a16:creationId xmlns:a16="http://schemas.microsoft.com/office/drawing/2014/main" id="{00000000-0008-0000-0F00-000031030000}"/>
            </a:ext>
          </a:extLst>
        </xdr:cNvPr>
        <xdr:cNvSpPr txBox="1"/>
      </xdr:nvSpPr>
      <xdr:spPr>
        <a:xfrm>
          <a:off x="17820640" y="1662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公民館】&#10;一人当たり面積グラフ枠">
          <a:extLst>
            <a:ext uri="{FF2B5EF4-FFF2-40B4-BE49-F238E27FC236}">
              <a16:creationId xmlns:a16="http://schemas.microsoft.com/office/drawing/2014/main" id="{00000000-0008-0000-0F00-000032030000}"/>
            </a:ext>
          </a:extLst>
        </xdr:cNvPr>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99</xdr:row>
      <xdr:rowOff>160655</xdr:rowOff>
    </xdr:from>
    <xdr:to>
      <xdr:col>116</xdr:col>
      <xdr:colOff>62865</xdr:colOff>
      <xdr:row>108</xdr:row>
      <xdr:rowOff>33020</xdr:rowOff>
    </xdr:to>
    <xdr:cxnSp macro="">
      <xdr:nvCxnSpPr>
        <xdr:cNvPr id="819" name="直線コネクタ 818">
          <a:extLst>
            <a:ext uri="{FF2B5EF4-FFF2-40B4-BE49-F238E27FC236}">
              <a16:creationId xmlns:a16="http://schemas.microsoft.com/office/drawing/2014/main" id="{00000000-0008-0000-0F00-000033030000}"/>
            </a:ext>
          </a:extLst>
        </xdr:cNvPr>
        <xdr:cNvCxnSpPr/>
      </xdr:nvCxnSpPr>
      <xdr:spPr>
        <a:xfrm flipV="1">
          <a:off x="22160865" y="17134205"/>
          <a:ext cx="0" cy="1415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36830</xdr:rowOff>
    </xdr:from>
    <xdr:ext cx="469900" cy="259080"/>
    <xdr:sp macro="" textlink="">
      <xdr:nvSpPr>
        <xdr:cNvPr id="820" name="【公民館】&#10;一人当たり面積最小値テキスト">
          <a:extLst>
            <a:ext uri="{FF2B5EF4-FFF2-40B4-BE49-F238E27FC236}">
              <a16:creationId xmlns:a16="http://schemas.microsoft.com/office/drawing/2014/main" id="{00000000-0008-0000-0F00-000034030000}"/>
            </a:ext>
          </a:extLst>
        </xdr:cNvPr>
        <xdr:cNvSpPr txBox="1"/>
      </xdr:nvSpPr>
      <xdr:spPr>
        <a:xfrm>
          <a:off x="22199600" y="185534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0.019</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33020</xdr:rowOff>
    </xdr:from>
    <xdr:to>
      <xdr:col>116</xdr:col>
      <xdr:colOff>152400</xdr:colOff>
      <xdr:row>108</xdr:row>
      <xdr:rowOff>33020</xdr:rowOff>
    </xdr:to>
    <xdr:cxnSp macro="">
      <xdr:nvCxnSpPr>
        <xdr:cNvPr id="821" name="直線コネクタ 820">
          <a:extLst>
            <a:ext uri="{FF2B5EF4-FFF2-40B4-BE49-F238E27FC236}">
              <a16:creationId xmlns:a16="http://schemas.microsoft.com/office/drawing/2014/main" id="{00000000-0008-0000-0F00-000035030000}"/>
            </a:ext>
          </a:extLst>
        </xdr:cNvPr>
        <xdr:cNvCxnSpPr/>
      </xdr:nvCxnSpPr>
      <xdr:spPr>
        <a:xfrm>
          <a:off x="22072600" y="18549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107315</xdr:rowOff>
    </xdr:from>
    <xdr:ext cx="469900" cy="259080"/>
    <xdr:sp macro="" textlink="">
      <xdr:nvSpPr>
        <xdr:cNvPr id="822" name="【公民館】&#10;一人当たり面積最大値テキスト">
          <a:extLst>
            <a:ext uri="{FF2B5EF4-FFF2-40B4-BE49-F238E27FC236}">
              <a16:creationId xmlns:a16="http://schemas.microsoft.com/office/drawing/2014/main" id="{00000000-0008-0000-0F00-000036030000}"/>
            </a:ext>
          </a:extLst>
        </xdr:cNvPr>
        <xdr:cNvSpPr txBox="1"/>
      </xdr:nvSpPr>
      <xdr:spPr>
        <a:xfrm>
          <a:off x="22199600" y="169094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0.638</a:t>
          </a:r>
          <a:endParaRPr kumimoji="1" lang="ja-JP" altLang="en-US" sz="1000" b="1">
            <a:latin typeface="ＭＳ Ｐゴシック"/>
            <a:ea typeface="ＭＳ Ｐゴシック"/>
          </a:endParaRPr>
        </a:p>
      </xdr:txBody>
    </xdr:sp>
    <xdr:clientData/>
  </xdr:oneCellAnchor>
  <xdr:twoCellAnchor>
    <xdr:from>
      <xdr:col>115</xdr:col>
      <xdr:colOff>165100</xdr:colOff>
      <xdr:row>99</xdr:row>
      <xdr:rowOff>160655</xdr:rowOff>
    </xdr:from>
    <xdr:to>
      <xdr:col>116</xdr:col>
      <xdr:colOff>152400</xdr:colOff>
      <xdr:row>99</xdr:row>
      <xdr:rowOff>160655</xdr:rowOff>
    </xdr:to>
    <xdr:cxnSp macro="">
      <xdr:nvCxnSpPr>
        <xdr:cNvPr id="823" name="直線コネクタ 822">
          <a:extLst>
            <a:ext uri="{FF2B5EF4-FFF2-40B4-BE49-F238E27FC236}">
              <a16:creationId xmlns:a16="http://schemas.microsoft.com/office/drawing/2014/main" id="{00000000-0008-0000-0F00-000037030000}"/>
            </a:ext>
          </a:extLst>
        </xdr:cNvPr>
        <xdr:cNvCxnSpPr/>
      </xdr:nvCxnSpPr>
      <xdr:spPr>
        <a:xfrm>
          <a:off x="22072600" y="17134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148590</xdr:rowOff>
    </xdr:from>
    <xdr:ext cx="469900" cy="259080"/>
    <xdr:sp macro="" textlink="">
      <xdr:nvSpPr>
        <xdr:cNvPr id="824" name="【公民館】&#10;一人当たり面積平均値テキスト">
          <a:extLst>
            <a:ext uri="{FF2B5EF4-FFF2-40B4-BE49-F238E27FC236}">
              <a16:creationId xmlns:a16="http://schemas.microsoft.com/office/drawing/2014/main" id="{00000000-0008-0000-0F00-000038030000}"/>
            </a:ext>
          </a:extLst>
        </xdr:cNvPr>
        <xdr:cNvSpPr txBox="1"/>
      </xdr:nvSpPr>
      <xdr:spPr>
        <a:xfrm>
          <a:off x="22199600" y="179793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0.181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105</xdr:row>
      <xdr:rowOff>125730</xdr:rowOff>
    </xdr:from>
    <xdr:to>
      <xdr:col>116</xdr:col>
      <xdr:colOff>114300</xdr:colOff>
      <xdr:row>106</xdr:row>
      <xdr:rowOff>55880</xdr:rowOff>
    </xdr:to>
    <xdr:sp macro="" textlink="">
      <xdr:nvSpPr>
        <xdr:cNvPr id="825" name="フローチャート: 判断 824">
          <a:extLst>
            <a:ext uri="{FF2B5EF4-FFF2-40B4-BE49-F238E27FC236}">
              <a16:creationId xmlns:a16="http://schemas.microsoft.com/office/drawing/2014/main" id="{00000000-0008-0000-0F00-000039030000}"/>
            </a:ext>
          </a:extLst>
        </xdr:cNvPr>
        <xdr:cNvSpPr/>
      </xdr:nvSpPr>
      <xdr:spPr>
        <a:xfrm>
          <a:off x="22110700" y="1812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116840</xdr:rowOff>
    </xdr:from>
    <xdr:to>
      <xdr:col>112</xdr:col>
      <xdr:colOff>38100</xdr:colOff>
      <xdr:row>106</xdr:row>
      <xdr:rowOff>46990</xdr:rowOff>
    </xdr:to>
    <xdr:sp macro="" textlink="">
      <xdr:nvSpPr>
        <xdr:cNvPr id="826" name="フローチャート: 判断 825">
          <a:extLst>
            <a:ext uri="{FF2B5EF4-FFF2-40B4-BE49-F238E27FC236}">
              <a16:creationId xmlns:a16="http://schemas.microsoft.com/office/drawing/2014/main" id="{00000000-0008-0000-0F00-00003A030000}"/>
            </a:ext>
          </a:extLst>
        </xdr:cNvPr>
        <xdr:cNvSpPr/>
      </xdr:nvSpPr>
      <xdr:spPr>
        <a:xfrm>
          <a:off x="21272500" y="1811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125730</xdr:rowOff>
    </xdr:from>
    <xdr:to>
      <xdr:col>107</xdr:col>
      <xdr:colOff>101600</xdr:colOff>
      <xdr:row>106</xdr:row>
      <xdr:rowOff>55880</xdr:rowOff>
    </xdr:to>
    <xdr:sp macro="" textlink="">
      <xdr:nvSpPr>
        <xdr:cNvPr id="827" name="フローチャート: 判断 826">
          <a:extLst>
            <a:ext uri="{FF2B5EF4-FFF2-40B4-BE49-F238E27FC236}">
              <a16:creationId xmlns:a16="http://schemas.microsoft.com/office/drawing/2014/main" id="{00000000-0008-0000-0F00-00003B030000}"/>
            </a:ext>
          </a:extLst>
        </xdr:cNvPr>
        <xdr:cNvSpPr/>
      </xdr:nvSpPr>
      <xdr:spPr>
        <a:xfrm>
          <a:off x="20383500" y="1812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132715</xdr:rowOff>
    </xdr:from>
    <xdr:to>
      <xdr:col>102</xdr:col>
      <xdr:colOff>165100</xdr:colOff>
      <xdr:row>106</xdr:row>
      <xdr:rowOff>63500</xdr:rowOff>
    </xdr:to>
    <xdr:sp macro="" textlink="">
      <xdr:nvSpPr>
        <xdr:cNvPr id="828" name="フローチャート: 判断 827">
          <a:extLst>
            <a:ext uri="{FF2B5EF4-FFF2-40B4-BE49-F238E27FC236}">
              <a16:creationId xmlns:a16="http://schemas.microsoft.com/office/drawing/2014/main" id="{00000000-0008-0000-0F00-00003C030000}"/>
            </a:ext>
          </a:extLst>
        </xdr:cNvPr>
        <xdr:cNvSpPr/>
      </xdr:nvSpPr>
      <xdr:spPr>
        <a:xfrm>
          <a:off x="19494500" y="181349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96520</xdr:rowOff>
    </xdr:from>
    <xdr:to>
      <xdr:col>98</xdr:col>
      <xdr:colOff>38100</xdr:colOff>
      <xdr:row>106</xdr:row>
      <xdr:rowOff>26670</xdr:rowOff>
    </xdr:to>
    <xdr:sp macro="" textlink="">
      <xdr:nvSpPr>
        <xdr:cNvPr id="829" name="フローチャート: 判断 828">
          <a:extLst>
            <a:ext uri="{FF2B5EF4-FFF2-40B4-BE49-F238E27FC236}">
              <a16:creationId xmlns:a16="http://schemas.microsoft.com/office/drawing/2014/main" id="{00000000-0008-0000-0F00-00003D030000}"/>
            </a:ext>
          </a:extLst>
        </xdr:cNvPr>
        <xdr:cNvSpPr/>
      </xdr:nvSpPr>
      <xdr:spPr>
        <a:xfrm>
          <a:off x="18605500" y="1809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830" name="テキスト ボックス 829">
          <a:extLst>
            <a:ext uri="{FF2B5EF4-FFF2-40B4-BE49-F238E27FC236}">
              <a16:creationId xmlns:a16="http://schemas.microsoft.com/office/drawing/2014/main" id="{00000000-0008-0000-0F00-00003E030000}"/>
            </a:ext>
          </a:extLst>
        </xdr:cNvPr>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831" name="テキスト ボックス 830">
          <a:extLst>
            <a:ext uri="{FF2B5EF4-FFF2-40B4-BE49-F238E27FC236}">
              <a16:creationId xmlns:a16="http://schemas.microsoft.com/office/drawing/2014/main" id="{00000000-0008-0000-0F00-00003F030000}"/>
            </a:ext>
          </a:extLst>
        </xdr:cNvPr>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832" name="テキスト ボックス 831">
          <a:extLst>
            <a:ext uri="{FF2B5EF4-FFF2-40B4-BE49-F238E27FC236}">
              <a16:creationId xmlns:a16="http://schemas.microsoft.com/office/drawing/2014/main" id="{00000000-0008-0000-0F00-000040030000}"/>
            </a:ext>
          </a:extLst>
        </xdr:cNvPr>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833" name="テキスト ボックス 832">
          <a:extLst>
            <a:ext uri="{FF2B5EF4-FFF2-40B4-BE49-F238E27FC236}">
              <a16:creationId xmlns:a16="http://schemas.microsoft.com/office/drawing/2014/main" id="{00000000-0008-0000-0F00-000041030000}"/>
            </a:ext>
          </a:extLst>
        </xdr:cNvPr>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834" name="テキスト ボックス 833">
          <a:extLst>
            <a:ext uri="{FF2B5EF4-FFF2-40B4-BE49-F238E27FC236}">
              <a16:creationId xmlns:a16="http://schemas.microsoft.com/office/drawing/2014/main" id="{00000000-0008-0000-0F00-000042030000}"/>
            </a:ext>
          </a:extLst>
        </xdr:cNvPr>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107</xdr:row>
      <xdr:rowOff>39370</xdr:rowOff>
    </xdr:from>
    <xdr:to>
      <xdr:col>116</xdr:col>
      <xdr:colOff>114300</xdr:colOff>
      <xdr:row>107</xdr:row>
      <xdr:rowOff>140970</xdr:rowOff>
    </xdr:to>
    <xdr:sp macro="" textlink="">
      <xdr:nvSpPr>
        <xdr:cNvPr id="835" name="楕円 834">
          <a:extLst>
            <a:ext uri="{FF2B5EF4-FFF2-40B4-BE49-F238E27FC236}">
              <a16:creationId xmlns:a16="http://schemas.microsoft.com/office/drawing/2014/main" id="{00000000-0008-0000-0F00-000043030000}"/>
            </a:ext>
          </a:extLst>
        </xdr:cNvPr>
        <xdr:cNvSpPr/>
      </xdr:nvSpPr>
      <xdr:spPr>
        <a:xfrm>
          <a:off x="22110700" y="1838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125730</xdr:rowOff>
    </xdr:from>
    <xdr:ext cx="469900" cy="259080"/>
    <xdr:sp macro="" textlink="">
      <xdr:nvSpPr>
        <xdr:cNvPr id="836" name="【公民館】&#10;一人当たり面積該当値テキスト">
          <a:extLst>
            <a:ext uri="{FF2B5EF4-FFF2-40B4-BE49-F238E27FC236}">
              <a16:creationId xmlns:a16="http://schemas.microsoft.com/office/drawing/2014/main" id="{00000000-0008-0000-0F00-000044030000}"/>
            </a:ext>
          </a:extLst>
        </xdr:cNvPr>
        <xdr:cNvSpPr txBox="1"/>
      </xdr:nvSpPr>
      <xdr:spPr>
        <a:xfrm>
          <a:off x="22199600" y="182994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0.069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107</xdr:row>
      <xdr:rowOff>39370</xdr:rowOff>
    </xdr:from>
    <xdr:to>
      <xdr:col>112</xdr:col>
      <xdr:colOff>38100</xdr:colOff>
      <xdr:row>107</xdr:row>
      <xdr:rowOff>140970</xdr:rowOff>
    </xdr:to>
    <xdr:sp macro="" textlink="">
      <xdr:nvSpPr>
        <xdr:cNvPr id="837" name="楕円 836">
          <a:extLst>
            <a:ext uri="{FF2B5EF4-FFF2-40B4-BE49-F238E27FC236}">
              <a16:creationId xmlns:a16="http://schemas.microsoft.com/office/drawing/2014/main" id="{00000000-0008-0000-0F00-000045030000}"/>
            </a:ext>
          </a:extLst>
        </xdr:cNvPr>
        <xdr:cNvSpPr/>
      </xdr:nvSpPr>
      <xdr:spPr>
        <a:xfrm>
          <a:off x="21272500" y="1838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90170</xdr:rowOff>
    </xdr:from>
    <xdr:to>
      <xdr:col>116</xdr:col>
      <xdr:colOff>63500</xdr:colOff>
      <xdr:row>107</xdr:row>
      <xdr:rowOff>90170</xdr:rowOff>
    </xdr:to>
    <xdr:cxnSp macro="">
      <xdr:nvCxnSpPr>
        <xdr:cNvPr id="838" name="直線コネクタ 837">
          <a:extLst>
            <a:ext uri="{FF2B5EF4-FFF2-40B4-BE49-F238E27FC236}">
              <a16:creationId xmlns:a16="http://schemas.microsoft.com/office/drawing/2014/main" id="{00000000-0008-0000-0F00-000046030000}"/>
            </a:ext>
          </a:extLst>
        </xdr:cNvPr>
        <xdr:cNvCxnSpPr/>
      </xdr:nvCxnSpPr>
      <xdr:spPr>
        <a:xfrm>
          <a:off x="21323300" y="1843532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39370</xdr:rowOff>
    </xdr:from>
    <xdr:to>
      <xdr:col>107</xdr:col>
      <xdr:colOff>101600</xdr:colOff>
      <xdr:row>107</xdr:row>
      <xdr:rowOff>140970</xdr:rowOff>
    </xdr:to>
    <xdr:sp macro="" textlink="">
      <xdr:nvSpPr>
        <xdr:cNvPr id="839" name="楕円 838">
          <a:extLst>
            <a:ext uri="{FF2B5EF4-FFF2-40B4-BE49-F238E27FC236}">
              <a16:creationId xmlns:a16="http://schemas.microsoft.com/office/drawing/2014/main" id="{00000000-0008-0000-0F00-000047030000}"/>
            </a:ext>
          </a:extLst>
        </xdr:cNvPr>
        <xdr:cNvSpPr/>
      </xdr:nvSpPr>
      <xdr:spPr>
        <a:xfrm>
          <a:off x="20383500" y="1838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90170</xdr:rowOff>
    </xdr:from>
    <xdr:to>
      <xdr:col>111</xdr:col>
      <xdr:colOff>177800</xdr:colOff>
      <xdr:row>107</xdr:row>
      <xdr:rowOff>90170</xdr:rowOff>
    </xdr:to>
    <xdr:cxnSp macro="">
      <xdr:nvCxnSpPr>
        <xdr:cNvPr id="840" name="直線コネクタ 839">
          <a:extLst>
            <a:ext uri="{FF2B5EF4-FFF2-40B4-BE49-F238E27FC236}">
              <a16:creationId xmlns:a16="http://schemas.microsoft.com/office/drawing/2014/main" id="{00000000-0008-0000-0F00-000048030000}"/>
            </a:ext>
          </a:extLst>
        </xdr:cNvPr>
        <xdr:cNvCxnSpPr/>
      </xdr:nvCxnSpPr>
      <xdr:spPr>
        <a:xfrm>
          <a:off x="20434300" y="184353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39370</xdr:rowOff>
    </xdr:from>
    <xdr:to>
      <xdr:col>102</xdr:col>
      <xdr:colOff>165100</xdr:colOff>
      <xdr:row>107</xdr:row>
      <xdr:rowOff>140970</xdr:rowOff>
    </xdr:to>
    <xdr:sp macro="" textlink="">
      <xdr:nvSpPr>
        <xdr:cNvPr id="841" name="楕円 840">
          <a:extLst>
            <a:ext uri="{FF2B5EF4-FFF2-40B4-BE49-F238E27FC236}">
              <a16:creationId xmlns:a16="http://schemas.microsoft.com/office/drawing/2014/main" id="{00000000-0008-0000-0F00-000049030000}"/>
            </a:ext>
          </a:extLst>
        </xdr:cNvPr>
        <xdr:cNvSpPr/>
      </xdr:nvSpPr>
      <xdr:spPr>
        <a:xfrm>
          <a:off x="19494500" y="1838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90170</xdr:rowOff>
    </xdr:from>
    <xdr:to>
      <xdr:col>107</xdr:col>
      <xdr:colOff>50800</xdr:colOff>
      <xdr:row>107</xdr:row>
      <xdr:rowOff>90170</xdr:rowOff>
    </xdr:to>
    <xdr:cxnSp macro="">
      <xdr:nvCxnSpPr>
        <xdr:cNvPr id="842" name="直線コネクタ 841">
          <a:extLst>
            <a:ext uri="{FF2B5EF4-FFF2-40B4-BE49-F238E27FC236}">
              <a16:creationId xmlns:a16="http://schemas.microsoft.com/office/drawing/2014/main" id="{00000000-0008-0000-0F00-00004A030000}"/>
            </a:ext>
          </a:extLst>
        </xdr:cNvPr>
        <xdr:cNvCxnSpPr/>
      </xdr:nvCxnSpPr>
      <xdr:spPr>
        <a:xfrm>
          <a:off x="19545300" y="184353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41275</xdr:rowOff>
    </xdr:from>
    <xdr:to>
      <xdr:col>98</xdr:col>
      <xdr:colOff>38100</xdr:colOff>
      <xdr:row>107</xdr:row>
      <xdr:rowOff>143510</xdr:rowOff>
    </xdr:to>
    <xdr:sp macro="" textlink="">
      <xdr:nvSpPr>
        <xdr:cNvPr id="843" name="楕円 842">
          <a:extLst>
            <a:ext uri="{FF2B5EF4-FFF2-40B4-BE49-F238E27FC236}">
              <a16:creationId xmlns:a16="http://schemas.microsoft.com/office/drawing/2014/main" id="{00000000-0008-0000-0F00-00004B030000}"/>
            </a:ext>
          </a:extLst>
        </xdr:cNvPr>
        <xdr:cNvSpPr/>
      </xdr:nvSpPr>
      <xdr:spPr>
        <a:xfrm>
          <a:off x="18605500" y="183864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90170</xdr:rowOff>
    </xdr:from>
    <xdr:to>
      <xdr:col>102</xdr:col>
      <xdr:colOff>114300</xdr:colOff>
      <xdr:row>107</xdr:row>
      <xdr:rowOff>92075</xdr:rowOff>
    </xdr:to>
    <xdr:cxnSp macro="">
      <xdr:nvCxnSpPr>
        <xdr:cNvPr id="844" name="直線コネクタ 843">
          <a:extLst>
            <a:ext uri="{FF2B5EF4-FFF2-40B4-BE49-F238E27FC236}">
              <a16:creationId xmlns:a16="http://schemas.microsoft.com/office/drawing/2014/main" id="{00000000-0008-0000-0F00-00004C030000}"/>
            </a:ext>
          </a:extLst>
        </xdr:cNvPr>
        <xdr:cNvCxnSpPr/>
      </xdr:nvCxnSpPr>
      <xdr:spPr>
        <a:xfrm flipV="1">
          <a:off x="18656300" y="1843532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104</xdr:row>
      <xdr:rowOff>63500</xdr:rowOff>
    </xdr:from>
    <xdr:ext cx="469900" cy="255270"/>
    <xdr:sp macro="" textlink="">
      <xdr:nvSpPr>
        <xdr:cNvPr id="845" name="n_1aveValue【公民館】&#10;一人当たり面積">
          <a:extLst>
            <a:ext uri="{FF2B5EF4-FFF2-40B4-BE49-F238E27FC236}">
              <a16:creationId xmlns:a16="http://schemas.microsoft.com/office/drawing/2014/main" id="{00000000-0008-0000-0F00-00004D030000}"/>
            </a:ext>
          </a:extLst>
        </xdr:cNvPr>
        <xdr:cNvSpPr txBox="1"/>
      </xdr:nvSpPr>
      <xdr:spPr>
        <a:xfrm>
          <a:off x="21075650" y="1789430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0.185</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104</xdr:row>
      <xdr:rowOff>72390</xdr:rowOff>
    </xdr:from>
    <xdr:ext cx="466090" cy="259080"/>
    <xdr:sp macro="" textlink="">
      <xdr:nvSpPr>
        <xdr:cNvPr id="846" name="n_2aveValue【公民館】&#10;一人当たり面積">
          <a:extLst>
            <a:ext uri="{FF2B5EF4-FFF2-40B4-BE49-F238E27FC236}">
              <a16:creationId xmlns:a16="http://schemas.microsoft.com/office/drawing/2014/main" id="{00000000-0008-0000-0F00-00004E030000}"/>
            </a:ext>
          </a:extLst>
        </xdr:cNvPr>
        <xdr:cNvSpPr txBox="1"/>
      </xdr:nvSpPr>
      <xdr:spPr>
        <a:xfrm>
          <a:off x="20199350" y="1790319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0.181</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104</xdr:row>
      <xdr:rowOff>79375</xdr:rowOff>
    </xdr:from>
    <xdr:ext cx="466090" cy="258445"/>
    <xdr:sp macro="" textlink="">
      <xdr:nvSpPr>
        <xdr:cNvPr id="847" name="n_3aveValue【公民館】&#10;一人当たり面積">
          <a:extLst>
            <a:ext uri="{FF2B5EF4-FFF2-40B4-BE49-F238E27FC236}">
              <a16:creationId xmlns:a16="http://schemas.microsoft.com/office/drawing/2014/main" id="{00000000-0008-0000-0F00-00004F030000}"/>
            </a:ext>
          </a:extLst>
        </xdr:cNvPr>
        <xdr:cNvSpPr txBox="1"/>
      </xdr:nvSpPr>
      <xdr:spPr>
        <a:xfrm>
          <a:off x="19310350" y="1791017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0.178</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104</xdr:row>
      <xdr:rowOff>43180</xdr:rowOff>
    </xdr:from>
    <xdr:ext cx="466090" cy="255270"/>
    <xdr:sp macro="" textlink="">
      <xdr:nvSpPr>
        <xdr:cNvPr id="848" name="n_4aveValue【公民館】&#10;一人当たり面積">
          <a:extLst>
            <a:ext uri="{FF2B5EF4-FFF2-40B4-BE49-F238E27FC236}">
              <a16:creationId xmlns:a16="http://schemas.microsoft.com/office/drawing/2014/main" id="{00000000-0008-0000-0F00-000050030000}"/>
            </a:ext>
          </a:extLst>
        </xdr:cNvPr>
        <xdr:cNvSpPr txBox="1"/>
      </xdr:nvSpPr>
      <xdr:spPr>
        <a:xfrm>
          <a:off x="18421350" y="1787398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107</xdr:row>
      <xdr:rowOff>132080</xdr:rowOff>
    </xdr:from>
    <xdr:ext cx="469900" cy="255270"/>
    <xdr:sp macro="" textlink="">
      <xdr:nvSpPr>
        <xdr:cNvPr id="849" name="n_1mainValue【公民館】&#10;一人当たり面積">
          <a:extLst>
            <a:ext uri="{FF2B5EF4-FFF2-40B4-BE49-F238E27FC236}">
              <a16:creationId xmlns:a16="http://schemas.microsoft.com/office/drawing/2014/main" id="{00000000-0008-0000-0F00-000051030000}"/>
            </a:ext>
          </a:extLst>
        </xdr:cNvPr>
        <xdr:cNvSpPr txBox="1"/>
      </xdr:nvSpPr>
      <xdr:spPr>
        <a:xfrm>
          <a:off x="21075650" y="1847723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0.069</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107</xdr:row>
      <xdr:rowOff>132080</xdr:rowOff>
    </xdr:from>
    <xdr:ext cx="466090" cy="255270"/>
    <xdr:sp macro="" textlink="">
      <xdr:nvSpPr>
        <xdr:cNvPr id="850" name="n_2mainValue【公民館】&#10;一人当たり面積">
          <a:extLst>
            <a:ext uri="{FF2B5EF4-FFF2-40B4-BE49-F238E27FC236}">
              <a16:creationId xmlns:a16="http://schemas.microsoft.com/office/drawing/2014/main" id="{00000000-0008-0000-0F00-000052030000}"/>
            </a:ext>
          </a:extLst>
        </xdr:cNvPr>
        <xdr:cNvSpPr txBox="1"/>
      </xdr:nvSpPr>
      <xdr:spPr>
        <a:xfrm>
          <a:off x="20199350" y="1847723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0.069</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107</xdr:row>
      <xdr:rowOff>132080</xdr:rowOff>
    </xdr:from>
    <xdr:ext cx="466090" cy="255270"/>
    <xdr:sp macro="" textlink="">
      <xdr:nvSpPr>
        <xdr:cNvPr id="851" name="n_3mainValue【公民館】&#10;一人当たり面積">
          <a:extLst>
            <a:ext uri="{FF2B5EF4-FFF2-40B4-BE49-F238E27FC236}">
              <a16:creationId xmlns:a16="http://schemas.microsoft.com/office/drawing/2014/main" id="{00000000-0008-0000-0F00-000053030000}"/>
            </a:ext>
          </a:extLst>
        </xdr:cNvPr>
        <xdr:cNvSpPr txBox="1"/>
      </xdr:nvSpPr>
      <xdr:spPr>
        <a:xfrm>
          <a:off x="19310350" y="1847723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0.069</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107</xdr:row>
      <xdr:rowOff>133985</xdr:rowOff>
    </xdr:from>
    <xdr:ext cx="466090" cy="255270"/>
    <xdr:sp macro="" textlink="">
      <xdr:nvSpPr>
        <xdr:cNvPr id="852" name="n_4mainValue【公民館】&#10;一人当たり面積">
          <a:extLst>
            <a:ext uri="{FF2B5EF4-FFF2-40B4-BE49-F238E27FC236}">
              <a16:creationId xmlns:a16="http://schemas.microsoft.com/office/drawing/2014/main" id="{00000000-0008-0000-0F00-000054030000}"/>
            </a:ext>
          </a:extLst>
        </xdr:cNvPr>
        <xdr:cNvSpPr txBox="1"/>
      </xdr:nvSpPr>
      <xdr:spPr>
        <a:xfrm>
          <a:off x="18421350" y="1847913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a:extLst>
            <a:ext uri="{FF2B5EF4-FFF2-40B4-BE49-F238E27FC236}">
              <a16:creationId xmlns:a16="http://schemas.microsoft.com/office/drawing/2014/main" id="{00000000-0008-0000-0F00-000055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a:extLst>
            <a:ext uri="{FF2B5EF4-FFF2-40B4-BE49-F238E27FC236}">
              <a16:creationId xmlns:a16="http://schemas.microsoft.com/office/drawing/2014/main" id="{00000000-0008-0000-0F00-000056030000}"/>
            </a:ext>
          </a:extLst>
        </xdr:cNvPr>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a:extLst>
            <a:ext uri="{FF2B5EF4-FFF2-40B4-BE49-F238E27FC236}">
              <a16:creationId xmlns:a16="http://schemas.microsoft.com/office/drawing/2014/main" id="{00000000-0008-0000-0F00-000057030000}"/>
            </a:ext>
          </a:extLst>
        </xdr:cNvPr>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200">
              <a:solidFill>
                <a:sysClr val="windowText" lastClr="000000"/>
              </a:solidFill>
              <a:latin typeface="ＭＳ ゴシック"/>
              <a:ea typeface="ＭＳ ゴシック"/>
            </a:rPr>
            <a:t>認定こども園・児童館は、能美市子ども計画の基本理念「安心して子どもを産み育て子育ての喜びを実感できるまちづくりすべてのこども・若者に笑顔があふれ幸せが実感できるまち」に基づき施設整備を進めていることから、</a:t>
          </a:r>
        </a:p>
        <a:p>
          <a:r>
            <a:rPr lang="ja-JP" altLang="en-US" sz="1200">
              <a:solidFill>
                <a:sysClr val="windowText" lastClr="000000"/>
              </a:solidFill>
              <a:latin typeface="ＭＳ ゴシック"/>
              <a:ea typeface="ＭＳ ゴシック"/>
            </a:rPr>
            <a:t>有形固定資産減価償却率は全国平均・県平均よりも下回り、一人当たり面積も充実している。</a:t>
          </a:r>
        </a:p>
        <a:p>
          <a:r>
            <a:rPr lang="ja-JP" altLang="en-US" sz="1200">
              <a:solidFill>
                <a:sysClr val="windowText" lastClr="000000"/>
              </a:solidFill>
              <a:latin typeface="ＭＳ ゴシック"/>
              <a:ea typeface="ＭＳ ゴシック"/>
            </a:rPr>
            <a:t>公民館は、全国平均・県平均よりも有形固定資産減価償却率が低い位置で推移しているが、一人当たり面積が全国平均・県平均ともに下回っていることから、計画的な改修及び修繕を推進するとともに、適正な公共施設の維持管理に努める。</a:t>
          </a:r>
        </a:p>
        <a:p>
          <a:r>
            <a:rPr lang="ja-JP" altLang="en-US" sz="1200">
              <a:solidFill>
                <a:sysClr val="windowText" lastClr="000000"/>
              </a:solidFill>
              <a:latin typeface="ＭＳ ゴシック"/>
              <a:ea typeface="ＭＳ ゴシック"/>
            </a:rPr>
            <a:t>学校施設の有形固定資産減価償却率は全国平均・県平均よりも上回っていることから、今後は、当該償却率の推移に注視しながら、計画的な改修及び修繕を推進するとともに、適正な公共施設の維持管理に努める。</a:t>
          </a:r>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10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10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10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10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石川県能美市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10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10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10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10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10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1000-00000B000000}"/>
            </a:ext>
          </a:extLst>
        </xdr:cNvPr>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49,697
48,275
84.14
26,856,866
26,063,440
516,243
14,685,148
31,781,161</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10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10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10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3.8
1.8</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10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10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1000-000011000000}"/>
            </a:ext>
          </a:extLst>
        </xdr:cNvPr>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10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1000-000013000000}"/>
            </a:ext>
          </a:extLst>
        </xdr:cNvPr>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1000-000014000000}"/>
            </a:ext>
          </a:extLst>
        </xdr:cNvPr>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10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1000-000016000000}"/>
            </a:ext>
          </a:extLst>
        </xdr:cNvPr>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10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10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1000-000019000000}"/>
            </a:ext>
          </a:extLst>
        </xdr:cNvPr>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10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1000-00001B000000}"/>
            </a:ext>
          </a:extLst>
        </xdr:cNvPr>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10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a:extLst>
            <a:ext uri="{FF2B5EF4-FFF2-40B4-BE49-F238E27FC236}">
              <a16:creationId xmlns:a16="http://schemas.microsoft.com/office/drawing/2014/main" id="{00000000-0008-0000-1000-00001D000000}"/>
            </a:ext>
          </a:extLst>
        </xdr:cNvPr>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a:extLst>
            <a:ext uri="{FF2B5EF4-FFF2-40B4-BE49-F238E27FC236}">
              <a16:creationId xmlns:a16="http://schemas.microsoft.com/office/drawing/2014/main" id="{00000000-0008-0000-1000-00001E000000}"/>
            </a:ext>
          </a:extLst>
        </xdr:cNvPr>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a:extLst>
            <a:ext uri="{FF2B5EF4-FFF2-40B4-BE49-F238E27FC236}">
              <a16:creationId xmlns:a16="http://schemas.microsoft.com/office/drawing/2014/main" id="{00000000-0008-0000-1000-00001F000000}"/>
            </a:ext>
          </a:extLst>
        </xdr:cNvPr>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5270"/>
    <xdr:sp macro="" textlink="">
      <xdr:nvSpPr>
        <xdr:cNvPr id="32" name="テキスト ボックス 31">
          <a:extLst>
            <a:ext uri="{FF2B5EF4-FFF2-40B4-BE49-F238E27FC236}">
              <a16:creationId xmlns:a16="http://schemas.microsoft.com/office/drawing/2014/main" id="{00000000-0008-0000-1000-000020000000}"/>
            </a:ext>
          </a:extLst>
        </xdr:cNvPr>
        <xdr:cNvSpPr txBox="1"/>
      </xdr:nvSpPr>
      <xdr:spPr>
        <a:xfrm>
          <a:off x="698500" y="3746500"/>
          <a:ext cx="44335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10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1000-000022000000}"/>
            </a:ext>
          </a:extLst>
        </xdr:cNvPr>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1000-000023000000}"/>
            </a:ext>
          </a:extLst>
        </xdr:cNvPr>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18/77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1000-000024000000}"/>
            </a:ext>
          </a:extLst>
        </xdr:cNvPr>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1000-000025000000}"/>
            </a:ext>
          </a:extLst>
        </xdr:cNvPr>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1000-000026000000}"/>
            </a:ext>
          </a:extLst>
        </xdr:cNvPr>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1000-000027000000}"/>
            </a:ext>
          </a:extLst>
        </xdr:cNvPr>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1000-000028000000}"/>
            </a:ext>
          </a:extLst>
        </xdr:cNvPr>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4640" cy="225425"/>
    <xdr:sp macro="" textlink="">
      <xdr:nvSpPr>
        <xdr:cNvPr id="41" name="テキスト ボックス 40">
          <a:extLst>
            <a:ext uri="{FF2B5EF4-FFF2-40B4-BE49-F238E27FC236}">
              <a16:creationId xmlns:a16="http://schemas.microsoft.com/office/drawing/2014/main" id="{00000000-0008-0000-1000-000029000000}"/>
            </a:ext>
          </a:extLst>
        </xdr:cNvPr>
        <xdr:cNvSpPr txBox="1"/>
      </xdr:nvSpPr>
      <xdr:spPr>
        <a:xfrm>
          <a:off x="723900" y="514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1000-00002A000000}"/>
            </a:ext>
          </a:extLst>
        </xdr:cNvPr>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3550" cy="259080"/>
    <xdr:sp macro="" textlink="">
      <xdr:nvSpPr>
        <xdr:cNvPr id="43" name="テキスト ボックス 42">
          <a:extLst>
            <a:ext uri="{FF2B5EF4-FFF2-40B4-BE49-F238E27FC236}">
              <a16:creationId xmlns:a16="http://schemas.microsoft.com/office/drawing/2014/main" id="{00000000-0008-0000-1000-00002B000000}"/>
            </a:ext>
          </a:extLst>
        </xdr:cNvPr>
        <xdr:cNvSpPr txBox="1"/>
      </xdr:nvSpPr>
      <xdr:spPr>
        <a:xfrm>
          <a:off x="294640" y="747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1000-00002C000000}"/>
            </a:ext>
          </a:extLst>
        </xdr:cNvPr>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67310</xdr:rowOff>
    </xdr:from>
    <xdr:ext cx="463550" cy="259080"/>
    <xdr:sp macro="" textlink="">
      <xdr:nvSpPr>
        <xdr:cNvPr id="45" name="テキスト ボックス 44">
          <a:extLst>
            <a:ext uri="{FF2B5EF4-FFF2-40B4-BE49-F238E27FC236}">
              <a16:creationId xmlns:a16="http://schemas.microsoft.com/office/drawing/2014/main" id="{00000000-0008-0000-1000-00002D000000}"/>
            </a:ext>
          </a:extLst>
        </xdr:cNvPr>
        <xdr:cNvSpPr txBox="1"/>
      </xdr:nvSpPr>
      <xdr:spPr>
        <a:xfrm>
          <a:off x="294640" y="7096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1000-00002E000000}"/>
            </a:ext>
          </a:extLst>
        </xdr:cNvPr>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29210</xdr:rowOff>
    </xdr:from>
    <xdr:ext cx="403225" cy="255270"/>
    <xdr:sp macro="" textlink="">
      <xdr:nvSpPr>
        <xdr:cNvPr id="47" name="テキスト ボックス 46">
          <a:extLst>
            <a:ext uri="{FF2B5EF4-FFF2-40B4-BE49-F238E27FC236}">
              <a16:creationId xmlns:a16="http://schemas.microsoft.com/office/drawing/2014/main" id="{00000000-0008-0000-1000-00002F000000}"/>
            </a:ext>
          </a:extLst>
        </xdr:cNvPr>
        <xdr:cNvSpPr txBox="1"/>
      </xdr:nvSpPr>
      <xdr:spPr>
        <a:xfrm>
          <a:off x="358775" y="6715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1000-000030000000}"/>
            </a:ext>
          </a:extLst>
        </xdr:cNvPr>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36</xdr:row>
      <xdr:rowOff>162560</xdr:rowOff>
    </xdr:from>
    <xdr:ext cx="403225" cy="259080"/>
    <xdr:sp macro="" textlink="">
      <xdr:nvSpPr>
        <xdr:cNvPr id="49" name="テキスト ボックス 48">
          <a:extLst>
            <a:ext uri="{FF2B5EF4-FFF2-40B4-BE49-F238E27FC236}">
              <a16:creationId xmlns:a16="http://schemas.microsoft.com/office/drawing/2014/main" id="{00000000-0008-0000-1000-000031000000}"/>
            </a:ext>
          </a:extLst>
        </xdr:cNvPr>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1000-000032000000}"/>
            </a:ext>
          </a:extLst>
        </xdr:cNvPr>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124460</xdr:rowOff>
    </xdr:from>
    <xdr:ext cx="403225" cy="259080"/>
    <xdr:sp macro="" textlink="">
      <xdr:nvSpPr>
        <xdr:cNvPr id="51" name="テキスト ボックス 50">
          <a:extLst>
            <a:ext uri="{FF2B5EF4-FFF2-40B4-BE49-F238E27FC236}">
              <a16:creationId xmlns:a16="http://schemas.microsoft.com/office/drawing/2014/main" id="{00000000-0008-0000-1000-000033000000}"/>
            </a:ext>
          </a:extLst>
        </xdr:cNvPr>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1000-000034000000}"/>
            </a:ext>
          </a:extLst>
        </xdr:cNvPr>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32</xdr:row>
      <xdr:rowOff>86360</xdr:rowOff>
    </xdr:from>
    <xdr:ext cx="335280" cy="255270"/>
    <xdr:sp macro="" textlink="">
      <xdr:nvSpPr>
        <xdr:cNvPr id="53" name="テキスト ボックス 52">
          <a:extLst>
            <a:ext uri="{FF2B5EF4-FFF2-40B4-BE49-F238E27FC236}">
              <a16:creationId xmlns:a16="http://schemas.microsoft.com/office/drawing/2014/main" id="{00000000-0008-0000-1000-000035000000}"/>
            </a:ext>
          </a:extLst>
        </xdr:cNvPr>
        <xdr:cNvSpPr txBox="1"/>
      </xdr:nvSpPr>
      <xdr:spPr>
        <a:xfrm>
          <a:off x="422910" y="5572760"/>
          <a:ext cx="33528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1000-000036000000}"/>
            </a:ext>
          </a:extLst>
        </xdr:cNvPr>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00000000-0008-0000-1000-000037000000}"/>
            </a:ext>
          </a:extLst>
        </xdr:cNvPr>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00000000-0008-0000-1000-000038000000}"/>
            </a:ext>
          </a:extLst>
        </xdr:cNvPr>
        <xdr:cNvCxnSpPr/>
      </xdr:nvCxnSpPr>
      <xdr:spPr>
        <a:xfrm flipV="1">
          <a:off x="4634865" y="571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130810</xdr:rowOff>
    </xdr:from>
    <xdr:ext cx="469900" cy="259080"/>
    <xdr:sp macro="" textlink="">
      <xdr:nvSpPr>
        <xdr:cNvPr id="57" name="【図書館】&#10;有形固定資産減価償却率最小値テキスト">
          <a:extLst>
            <a:ext uri="{FF2B5EF4-FFF2-40B4-BE49-F238E27FC236}">
              <a16:creationId xmlns:a16="http://schemas.microsoft.com/office/drawing/2014/main" id="{00000000-0008-0000-1000-000039000000}"/>
            </a:ext>
          </a:extLst>
        </xdr:cNvPr>
        <xdr:cNvSpPr txBox="1"/>
      </xdr:nvSpPr>
      <xdr:spPr>
        <a:xfrm>
          <a:off x="4673600" y="698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00000000-0008-0000-1000-00003A000000}"/>
            </a:ext>
          </a:extLst>
        </xdr:cNvPr>
        <xdr:cNvCxnSpPr/>
      </xdr:nvCxnSpPr>
      <xdr:spPr>
        <a:xfrm>
          <a:off x="4546600" y="698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3810</xdr:rowOff>
    </xdr:from>
    <xdr:ext cx="340360" cy="259080"/>
    <xdr:sp macro="" textlink="">
      <xdr:nvSpPr>
        <xdr:cNvPr id="59" name="【図書館】&#10;有形固定資産減価償却率最大値テキスト">
          <a:extLst>
            <a:ext uri="{FF2B5EF4-FFF2-40B4-BE49-F238E27FC236}">
              <a16:creationId xmlns:a16="http://schemas.microsoft.com/office/drawing/2014/main" id="{00000000-0008-0000-1000-00003B000000}"/>
            </a:ext>
          </a:extLst>
        </xdr:cNvPr>
        <xdr:cNvSpPr txBox="1"/>
      </xdr:nvSpPr>
      <xdr:spPr>
        <a:xfrm>
          <a:off x="4673600" y="549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00000000-0008-0000-1000-00003C000000}"/>
            </a:ext>
          </a:extLst>
        </xdr:cNvPr>
        <xdr:cNvCxnSpPr/>
      </xdr:nvCxnSpPr>
      <xdr:spPr>
        <a:xfrm>
          <a:off x="4546600" y="571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58420</xdr:rowOff>
    </xdr:from>
    <xdr:ext cx="405130" cy="259080"/>
    <xdr:sp macro="" textlink="">
      <xdr:nvSpPr>
        <xdr:cNvPr id="61" name="【図書館】&#10;有形固定資産減価償却率平均値テキスト">
          <a:extLst>
            <a:ext uri="{FF2B5EF4-FFF2-40B4-BE49-F238E27FC236}">
              <a16:creationId xmlns:a16="http://schemas.microsoft.com/office/drawing/2014/main" id="{00000000-0008-0000-1000-00003D000000}"/>
            </a:ext>
          </a:extLst>
        </xdr:cNvPr>
        <xdr:cNvSpPr txBox="1"/>
      </xdr:nvSpPr>
      <xdr:spPr>
        <a:xfrm>
          <a:off x="4673600" y="623062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80010</xdr:rowOff>
    </xdr:from>
    <xdr:to>
      <xdr:col>24</xdr:col>
      <xdr:colOff>114300</xdr:colOff>
      <xdr:row>37</xdr:row>
      <xdr:rowOff>10160</xdr:rowOff>
    </xdr:to>
    <xdr:sp macro="" textlink="">
      <xdr:nvSpPr>
        <xdr:cNvPr id="62" name="フローチャート: 判断 61">
          <a:extLst>
            <a:ext uri="{FF2B5EF4-FFF2-40B4-BE49-F238E27FC236}">
              <a16:creationId xmlns:a16="http://schemas.microsoft.com/office/drawing/2014/main" id="{00000000-0008-0000-1000-00003E000000}"/>
            </a:ext>
          </a:extLst>
        </xdr:cNvPr>
        <xdr:cNvSpPr/>
      </xdr:nvSpPr>
      <xdr:spPr>
        <a:xfrm>
          <a:off x="4584700" y="625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121920</xdr:rowOff>
    </xdr:from>
    <xdr:to>
      <xdr:col>20</xdr:col>
      <xdr:colOff>38100</xdr:colOff>
      <xdr:row>37</xdr:row>
      <xdr:rowOff>52070</xdr:rowOff>
    </xdr:to>
    <xdr:sp macro="" textlink="">
      <xdr:nvSpPr>
        <xdr:cNvPr id="63" name="フローチャート: 判断 62">
          <a:extLst>
            <a:ext uri="{FF2B5EF4-FFF2-40B4-BE49-F238E27FC236}">
              <a16:creationId xmlns:a16="http://schemas.microsoft.com/office/drawing/2014/main" id="{00000000-0008-0000-1000-00003F000000}"/>
            </a:ext>
          </a:extLst>
        </xdr:cNvPr>
        <xdr:cNvSpPr/>
      </xdr:nvSpPr>
      <xdr:spPr>
        <a:xfrm>
          <a:off x="37465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143510</xdr:rowOff>
    </xdr:from>
    <xdr:to>
      <xdr:col>15</xdr:col>
      <xdr:colOff>101600</xdr:colOff>
      <xdr:row>37</xdr:row>
      <xdr:rowOff>73660</xdr:rowOff>
    </xdr:to>
    <xdr:sp macro="" textlink="">
      <xdr:nvSpPr>
        <xdr:cNvPr id="64" name="フローチャート: 判断 63">
          <a:extLst>
            <a:ext uri="{FF2B5EF4-FFF2-40B4-BE49-F238E27FC236}">
              <a16:creationId xmlns:a16="http://schemas.microsoft.com/office/drawing/2014/main" id="{00000000-0008-0000-1000-000040000000}"/>
            </a:ext>
          </a:extLst>
        </xdr:cNvPr>
        <xdr:cNvSpPr/>
      </xdr:nvSpPr>
      <xdr:spPr>
        <a:xfrm>
          <a:off x="2857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125730</xdr:rowOff>
    </xdr:from>
    <xdr:to>
      <xdr:col>10</xdr:col>
      <xdr:colOff>165100</xdr:colOff>
      <xdr:row>37</xdr:row>
      <xdr:rowOff>55880</xdr:rowOff>
    </xdr:to>
    <xdr:sp macro="" textlink="">
      <xdr:nvSpPr>
        <xdr:cNvPr id="65" name="フローチャート: 判断 64">
          <a:extLst>
            <a:ext uri="{FF2B5EF4-FFF2-40B4-BE49-F238E27FC236}">
              <a16:creationId xmlns:a16="http://schemas.microsoft.com/office/drawing/2014/main" id="{00000000-0008-0000-1000-000041000000}"/>
            </a:ext>
          </a:extLst>
        </xdr:cNvPr>
        <xdr:cNvSpPr/>
      </xdr:nvSpPr>
      <xdr:spPr>
        <a:xfrm>
          <a:off x="1968500" y="62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120650</xdr:rowOff>
    </xdr:from>
    <xdr:to>
      <xdr:col>6</xdr:col>
      <xdr:colOff>38100</xdr:colOff>
      <xdr:row>37</xdr:row>
      <xdr:rowOff>50800</xdr:rowOff>
    </xdr:to>
    <xdr:sp macro="" textlink="">
      <xdr:nvSpPr>
        <xdr:cNvPr id="66" name="フローチャート: 判断 65">
          <a:extLst>
            <a:ext uri="{FF2B5EF4-FFF2-40B4-BE49-F238E27FC236}">
              <a16:creationId xmlns:a16="http://schemas.microsoft.com/office/drawing/2014/main" id="{00000000-0008-0000-1000-000042000000}"/>
            </a:ext>
          </a:extLst>
        </xdr:cNvPr>
        <xdr:cNvSpPr/>
      </xdr:nvSpPr>
      <xdr:spPr>
        <a:xfrm>
          <a:off x="1079500" y="629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7" name="テキスト ボックス 66">
          <a:extLst>
            <a:ext uri="{FF2B5EF4-FFF2-40B4-BE49-F238E27FC236}">
              <a16:creationId xmlns:a16="http://schemas.microsoft.com/office/drawing/2014/main" id="{00000000-0008-0000-1000-000043000000}"/>
            </a:ext>
          </a:extLst>
        </xdr:cNvPr>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8" name="テキスト ボックス 67">
          <a:extLst>
            <a:ext uri="{FF2B5EF4-FFF2-40B4-BE49-F238E27FC236}">
              <a16:creationId xmlns:a16="http://schemas.microsoft.com/office/drawing/2014/main" id="{00000000-0008-0000-1000-000044000000}"/>
            </a:ext>
          </a:extLst>
        </xdr:cNvPr>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69" name="テキスト ボックス 68">
          <a:extLst>
            <a:ext uri="{FF2B5EF4-FFF2-40B4-BE49-F238E27FC236}">
              <a16:creationId xmlns:a16="http://schemas.microsoft.com/office/drawing/2014/main" id="{00000000-0008-0000-1000-000045000000}"/>
            </a:ext>
          </a:extLst>
        </xdr:cNvPr>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0" name="テキスト ボックス 69">
          <a:extLst>
            <a:ext uri="{FF2B5EF4-FFF2-40B4-BE49-F238E27FC236}">
              <a16:creationId xmlns:a16="http://schemas.microsoft.com/office/drawing/2014/main" id="{00000000-0008-0000-1000-000046000000}"/>
            </a:ext>
          </a:extLst>
        </xdr:cNvPr>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1" name="テキスト ボックス 70">
          <a:extLst>
            <a:ext uri="{FF2B5EF4-FFF2-40B4-BE49-F238E27FC236}">
              <a16:creationId xmlns:a16="http://schemas.microsoft.com/office/drawing/2014/main" id="{00000000-0008-0000-1000-000047000000}"/>
            </a:ext>
          </a:extLst>
        </xdr:cNvPr>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36</xdr:row>
      <xdr:rowOff>52070</xdr:rowOff>
    </xdr:from>
    <xdr:to>
      <xdr:col>24</xdr:col>
      <xdr:colOff>114300</xdr:colOff>
      <xdr:row>36</xdr:row>
      <xdr:rowOff>153670</xdr:rowOff>
    </xdr:to>
    <xdr:sp macro="" textlink="">
      <xdr:nvSpPr>
        <xdr:cNvPr id="72" name="楕円 71">
          <a:extLst>
            <a:ext uri="{FF2B5EF4-FFF2-40B4-BE49-F238E27FC236}">
              <a16:creationId xmlns:a16="http://schemas.microsoft.com/office/drawing/2014/main" id="{00000000-0008-0000-1000-000048000000}"/>
            </a:ext>
          </a:extLst>
        </xdr:cNvPr>
        <xdr:cNvSpPr/>
      </xdr:nvSpPr>
      <xdr:spPr>
        <a:xfrm>
          <a:off x="4584700" y="622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74930</xdr:rowOff>
    </xdr:from>
    <xdr:ext cx="405130" cy="255270"/>
    <xdr:sp macro="" textlink="">
      <xdr:nvSpPr>
        <xdr:cNvPr id="73" name="【図書館】&#10;有形固定資産減価償却率該当値テキスト">
          <a:extLst>
            <a:ext uri="{FF2B5EF4-FFF2-40B4-BE49-F238E27FC236}">
              <a16:creationId xmlns:a16="http://schemas.microsoft.com/office/drawing/2014/main" id="{00000000-0008-0000-1000-000049000000}"/>
            </a:ext>
          </a:extLst>
        </xdr:cNvPr>
        <xdr:cNvSpPr txBox="1"/>
      </xdr:nvSpPr>
      <xdr:spPr>
        <a:xfrm>
          <a:off x="4673600" y="607568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25400</xdr:rowOff>
    </xdr:from>
    <xdr:to>
      <xdr:col>20</xdr:col>
      <xdr:colOff>38100</xdr:colOff>
      <xdr:row>36</xdr:row>
      <xdr:rowOff>127000</xdr:rowOff>
    </xdr:to>
    <xdr:sp macro="" textlink="">
      <xdr:nvSpPr>
        <xdr:cNvPr id="74" name="楕円 73">
          <a:extLst>
            <a:ext uri="{FF2B5EF4-FFF2-40B4-BE49-F238E27FC236}">
              <a16:creationId xmlns:a16="http://schemas.microsoft.com/office/drawing/2014/main" id="{00000000-0008-0000-1000-00004A000000}"/>
            </a:ext>
          </a:extLst>
        </xdr:cNvPr>
        <xdr:cNvSpPr/>
      </xdr:nvSpPr>
      <xdr:spPr>
        <a:xfrm>
          <a:off x="3746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76200</xdr:rowOff>
    </xdr:from>
    <xdr:to>
      <xdr:col>24</xdr:col>
      <xdr:colOff>63500</xdr:colOff>
      <xdr:row>36</xdr:row>
      <xdr:rowOff>102870</xdr:rowOff>
    </xdr:to>
    <xdr:cxnSp macro="">
      <xdr:nvCxnSpPr>
        <xdr:cNvPr id="75" name="直線コネクタ 74">
          <a:extLst>
            <a:ext uri="{FF2B5EF4-FFF2-40B4-BE49-F238E27FC236}">
              <a16:creationId xmlns:a16="http://schemas.microsoft.com/office/drawing/2014/main" id="{00000000-0008-0000-1000-00004B000000}"/>
            </a:ext>
          </a:extLst>
        </xdr:cNvPr>
        <xdr:cNvCxnSpPr/>
      </xdr:nvCxnSpPr>
      <xdr:spPr>
        <a:xfrm>
          <a:off x="3797300" y="6248400"/>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168910</xdr:rowOff>
    </xdr:from>
    <xdr:to>
      <xdr:col>15</xdr:col>
      <xdr:colOff>101600</xdr:colOff>
      <xdr:row>36</xdr:row>
      <xdr:rowOff>99060</xdr:rowOff>
    </xdr:to>
    <xdr:sp macro="" textlink="">
      <xdr:nvSpPr>
        <xdr:cNvPr id="76" name="楕円 75">
          <a:extLst>
            <a:ext uri="{FF2B5EF4-FFF2-40B4-BE49-F238E27FC236}">
              <a16:creationId xmlns:a16="http://schemas.microsoft.com/office/drawing/2014/main" id="{00000000-0008-0000-1000-00004C000000}"/>
            </a:ext>
          </a:extLst>
        </xdr:cNvPr>
        <xdr:cNvSpPr/>
      </xdr:nvSpPr>
      <xdr:spPr>
        <a:xfrm>
          <a:off x="2857500" y="616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48260</xdr:rowOff>
    </xdr:from>
    <xdr:to>
      <xdr:col>19</xdr:col>
      <xdr:colOff>177800</xdr:colOff>
      <xdr:row>36</xdr:row>
      <xdr:rowOff>76200</xdr:rowOff>
    </xdr:to>
    <xdr:cxnSp macro="">
      <xdr:nvCxnSpPr>
        <xdr:cNvPr id="77" name="直線コネクタ 76">
          <a:extLst>
            <a:ext uri="{FF2B5EF4-FFF2-40B4-BE49-F238E27FC236}">
              <a16:creationId xmlns:a16="http://schemas.microsoft.com/office/drawing/2014/main" id="{00000000-0008-0000-1000-00004D000000}"/>
            </a:ext>
          </a:extLst>
        </xdr:cNvPr>
        <xdr:cNvCxnSpPr/>
      </xdr:nvCxnSpPr>
      <xdr:spPr>
        <a:xfrm>
          <a:off x="2908300" y="622046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142240</xdr:rowOff>
    </xdr:from>
    <xdr:to>
      <xdr:col>10</xdr:col>
      <xdr:colOff>165100</xdr:colOff>
      <xdr:row>36</xdr:row>
      <xdr:rowOff>72390</xdr:rowOff>
    </xdr:to>
    <xdr:sp macro="" textlink="">
      <xdr:nvSpPr>
        <xdr:cNvPr id="78" name="楕円 77">
          <a:extLst>
            <a:ext uri="{FF2B5EF4-FFF2-40B4-BE49-F238E27FC236}">
              <a16:creationId xmlns:a16="http://schemas.microsoft.com/office/drawing/2014/main" id="{00000000-0008-0000-1000-00004E000000}"/>
            </a:ext>
          </a:extLst>
        </xdr:cNvPr>
        <xdr:cNvSpPr/>
      </xdr:nvSpPr>
      <xdr:spPr>
        <a:xfrm>
          <a:off x="1968500" y="614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21590</xdr:rowOff>
    </xdr:from>
    <xdr:to>
      <xdr:col>15</xdr:col>
      <xdr:colOff>50800</xdr:colOff>
      <xdr:row>36</xdr:row>
      <xdr:rowOff>48260</xdr:rowOff>
    </xdr:to>
    <xdr:cxnSp macro="">
      <xdr:nvCxnSpPr>
        <xdr:cNvPr id="79" name="直線コネクタ 78">
          <a:extLst>
            <a:ext uri="{FF2B5EF4-FFF2-40B4-BE49-F238E27FC236}">
              <a16:creationId xmlns:a16="http://schemas.microsoft.com/office/drawing/2014/main" id="{00000000-0008-0000-1000-00004F000000}"/>
            </a:ext>
          </a:extLst>
        </xdr:cNvPr>
        <xdr:cNvCxnSpPr/>
      </xdr:nvCxnSpPr>
      <xdr:spPr>
        <a:xfrm>
          <a:off x="2019300" y="619379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118110</xdr:rowOff>
    </xdr:from>
    <xdr:to>
      <xdr:col>6</xdr:col>
      <xdr:colOff>38100</xdr:colOff>
      <xdr:row>36</xdr:row>
      <xdr:rowOff>48260</xdr:rowOff>
    </xdr:to>
    <xdr:sp macro="" textlink="">
      <xdr:nvSpPr>
        <xdr:cNvPr id="80" name="楕円 79">
          <a:extLst>
            <a:ext uri="{FF2B5EF4-FFF2-40B4-BE49-F238E27FC236}">
              <a16:creationId xmlns:a16="http://schemas.microsoft.com/office/drawing/2014/main" id="{00000000-0008-0000-1000-000050000000}"/>
            </a:ext>
          </a:extLst>
        </xdr:cNvPr>
        <xdr:cNvSpPr/>
      </xdr:nvSpPr>
      <xdr:spPr>
        <a:xfrm>
          <a:off x="10795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168910</xdr:rowOff>
    </xdr:from>
    <xdr:to>
      <xdr:col>10</xdr:col>
      <xdr:colOff>114300</xdr:colOff>
      <xdr:row>36</xdr:row>
      <xdr:rowOff>21590</xdr:rowOff>
    </xdr:to>
    <xdr:cxnSp macro="">
      <xdr:nvCxnSpPr>
        <xdr:cNvPr id="81" name="直線コネクタ 80">
          <a:extLst>
            <a:ext uri="{FF2B5EF4-FFF2-40B4-BE49-F238E27FC236}">
              <a16:creationId xmlns:a16="http://schemas.microsoft.com/office/drawing/2014/main" id="{00000000-0008-0000-1000-000051000000}"/>
            </a:ext>
          </a:extLst>
        </xdr:cNvPr>
        <xdr:cNvCxnSpPr/>
      </xdr:nvCxnSpPr>
      <xdr:spPr>
        <a:xfrm>
          <a:off x="1130300" y="616966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37</xdr:row>
      <xdr:rowOff>43180</xdr:rowOff>
    </xdr:from>
    <xdr:ext cx="405130" cy="255270"/>
    <xdr:sp macro="" textlink="">
      <xdr:nvSpPr>
        <xdr:cNvPr id="82" name="n_1aveValue【図書館】&#10;有形固定資産減価償却率">
          <a:extLst>
            <a:ext uri="{FF2B5EF4-FFF2-40B4-BE49-F238E27FC236}">
              <a16:creationId xmlns:a16="http://schemas.microsoft.com/office/drawing/2014/main" id="{00000000-0008-0000-1000-000052000000}"/>
            </a:ext>
          </a:extLst>
        </xdr:cNvPr>
        <xdr:cNvSpPr txBox="1"/>
      </xdr:nvSpPr>
      <xdr:spPr>
        <a:xfrm>
          <a:off x="3582035" y="638683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37</xdr:row>
      <xdr:rowOff>64770</xdr:rowOff>
    </xdr:from>
    <xdr:ext cx="401320" cy="255270"/>
    <xdr:sp macro="" textlink="">
      <xdr:nvSpPr>
        <xdr:cNvPr id="83" name="n_2aveValue【図書館】&#10;有形固定資産減価償却率">
          <a:extLst>
            <a:ext uri="{FF2B5EF4-FFF2-40B4-BE49-F238E27FC236}">
              <a16:creationId xmlns:a16="http://schemas.microsoft.com/office/drawing/2014/main" id="{00000000-0008-0000-1000-000053000000}"/>
            </a:ext>
          </a:extLst>
        </xdr:cNvPr>
        <xdr:cNvSpPr txBox="1"/>
      </xdr:nvSpPr>
      <xdr:spPr>
        <a:xfrm>
          <a:off x="2705735" y="640842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51.3</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37</xdr:row>
      <xdr:rowOff>46990</xdr:rowOff>
    </xdr:from>
    <xdr:ext cx="401320" cy="259080"/>
    <xdr:sp macro="" textlink="">
      <xdr:nvSpPr>
        <xdr:cNvPr id="84" name="n_3aveValue【図書館】&#10;有形固定資産減価償却率">
          <a:extLst>
            <a:ext uri="{FF2B5EF4-FFF2-40B4-BE49-F238E27FC236}">
              <a16:creationId xmlns:a16="http://schemas.microsoft.com/office/drawing/2014/main" id="{00000000-0008-0000-1000-000054000000}"/>
            </a:ext>
          </a:extLst>
        </xdr:cNvPr>
        <xdr:cNvSpPr txBox="1"/>
      </xdr:nvSpPr>
      <xdr:spPr>
        <a:xfrm>
          <a:off x="1816735" y="639064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49.9</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37</xdr:row>
      <xdr:rowOff>41910</xdr:rowOff>
    </xdr:from>
    <xdr:ext cx="401320" cy="255270"/>
    <xdr:sp macro="" textlink="">
      <xdr:nvSpPr>
        <xdr:cNvPr id="85" name="n_4aveValue【図書館】&#10;有形固定資産減価償却率">
          <a:extLst>
            <a:ext uri="{FF2B5EF4-FFF2-40B4-BE49-F238E27FC236}">
              <a16:creationId xmlns:a16="http://schemas.microsoft.com/office/drawing/2014/main" id="{00000000-0008-0000-1000-000055000000}"/>
            </a:ext>
          </a:extLst>
        </xdr:cNvPr>
        <xdr:cNvSpPr txBox="1"/>
      </xdr:nvSpPr>
      <xdr:spPr>
        <a:xfrm>
          <a:off x="927735" y="638556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34</xdr:row>
      <xdr:rowOff>143510</xdr:rowOff>
    </xdr:from>
    <xdr:ext cx="405130" cy="255270"/>
    <xdr:sp macro="" textlink="">
      <xdr:nvSpPr>
        <xdr:cNvPr id="86" name="n_1mainValue【図書館】&#10;有形固定資産減価償却率">
          <a:extLst>
            <a:ext uri="{FF2B5EF4-FFF2-40B4-BE49-F238E27FC236}">
              <a16:creationId xmlns:a16="http://schemas.microsoft.com/office/drawing/2014/main" id="{00000000-0008-0000-1000-000056000000}"/>
            </a:ext>
          </a:extLst>
        </xdr:cNvPr>
        <xdr:cNvSpPr txBox="1"/>
      </xdr:nvSpPr>
      <xdr:spPr>
        <a:xfrm>
          <a:off x="3582035" y="597281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34</xdr:row>
      <xdr:rowOff>115570</xdr:rowOff>
    </xdr:from>
    <xdr:ext cx="401320" cy="259080"/>
    <xdr:sp macro="" textlink="">
      <xdr:nvSpPr>
        <xdr:cNvPr id="87" name="n_2mainValue【図書館】&#10;有形固定資産減価償却率">
          <a:extLst>
            <a:ext uri="{FF2B5EF4-FFF2-40B4-BE49-F238E27FC236}">
              <a16:creationId xmlns:a16="http://schemas.microsoft.com/office/drawing/2014/main" id="{00000000-0008-0000-1000-000057000000}"/>
            </a:ext>
          </a:extLst>
        </xdr:cNvPr>
        <xdr:cNvSpPr txBox="1"/>
      </xdr:nvSpPr>
      <xdr:spPr>
        <a:xfrm>
          <a:off x="2705735" y="594487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39.8</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34</xdr:row>
      <xdr:rowOff>88900</xdr:rowOff>
    </xdr:from>
    <xdr:ext cx="401320" cy="255270"/>
    <xdr:sp macro="" textlink="">
      <xdr:nvSpPr>
        <xdr:cNvPr id="88" name="n_3mainValue【図書館】&#10;有形固定資産減価償却率">
          <a:extLst>
            <a:ext uri="{FF2B5EF4-FFF2-40B4-BE49-F238E27FC236}">
              <a16:creationId xmlns:a16="http://schemas.microsoft.com/office/drawing/2014/main" id="{00000000-0008-0000-1000-000058000000}"/>
            </a:ext>
          </a:extLst>
        </xdr:cNvPr>
        <xdr:cNvSpPr txBox="1"/>
      </xdr:nvSpPr>
      <xdr:spPr>
        <a:xfrm>
          <a:off x="1816735" y="591820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37.7</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34</xdr:row>
      <xdr:rowOff>64770</xdr:rowOff>
    </xdr:from>
    <xdr:ext cx="401320" cy="255270"/>
    <xdr:sp macro="" textlink="">
      <xdr:nvSpPr>
        <xdr:cNvPr id="89" name="n_4mainValue【図書館】&#10;有形固定資産減価償却率">
          <a:extLst>
            <a:ext uri="{FF2B5EF4-FFF2-40B4-BE49-F238E27FC236}">
              <a16:creationId xmlns:a16="http://schemas.microsoft.com/office/drawing/2014/main" id="{00000000-0008-0000-1000-000059000000}"/>
            </a:ext>
          </a:extLst>
        </xdr:cNvPr>
        <xdr:cNvSpPr txBox="1"/>
      </xdr:nvSpPr>
      <xdr:spPr>
        <a:xfrm>
          <a:off x="927735" y="589407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00000000-0008-0000-1000-00005A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00000000-0008-0000-1000-00005B000000}"/>
            </a:ext>
          </a:extLst>
        </xdr:cNvPr>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00000000-0008-0000-1000-00005C000000}"/>
            </a:ext>
          </a:extLst>
        </xdr:cNvPr>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00000000-0008-0000-1000-00005D000000}"/>
            </a:ext>
          </a:extLst>
        </xdr:cNvPr>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00000000-0008-0000-1000-00005E000000}"/>
            </a:ext>
          </a:extLst>
        </xdr:cNvPr>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1000-00005F000000}"/>
            </a:ext>
          </a:extLst>
        </xdr:cNvPr>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1000-000060000000}"/>
            </a:ext>
          </a:extLst>
        </xdr:cNvPr>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0.065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00000000-0008-0000-1000-000061000000}"/>
            </a:ext>
          </a:extLst>
        </xdr:cNvPr>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6075" cy="225425"/>
    <xdr:sp macro="" textlink="">
      <xdr:nvSpPr>
        <xdr:cNvPr id="98" name="テキスト ボックス 97">
          <a:extLst>
            <a:ext uri="{FF2B5EF4-FFF2-40B4-BE49-F238E27FC236}">
              <a16:creationId xmlns:a16="http://schemas.microsoft.com/office/drawing/2014/main" id="{00000000-0008-0000-1000-000062000000}"/>
            </a:ext>
          </a:extLst>
        </xdr:cNvPr>
        <xdr:cNvSpPr txBox="1"/>
      </xdr:nvSpPr>
      <xdr:spPr>
        <a:xfrm>
          <a:off x="6565900" y="514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00000000-0008-0000-1000-000063000000}"/>
            </a:ext>
          </a:extLst>
        </xdr:cNvPr>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00000000-0008-0000-1000-000064000000}"/>
            </a:ext>
          </a:extLst>
        </xdr:cNvPr>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67310</xdr:rowOff>
    </xdr:from>
    <xdr:ext cx="463550" cy="259080"/>
    <xdr:sp macro="" textlink="">
      <xdr:nvSpPr>
        <xdr:cNvPr id="101" name="テキスト ボックス 100">
          <a:extLst>
            <a:ext uri="{FF2B5EF4-FFF2-40B4-BE49-F238E27FC236}">
              <a16:creationId xmlns:a16="http://schemas.microsoft.com/office/drawing/2014/main" id="{00000000-0008-0000-1000-000065000000}"/>
            </a:ext>
          </a:extLst>
        </xdr:cNvPr>
        <xdr:cNvSpPr txBox="1"/>
      </xdr:nvSpPr>
      <xdr:spPr>
        <a:xfrm>
          <a:off x="6136640" y="7096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00000000-0008-0000-1000-000066000000}"/>
            </a:ext>
          </a:extLst>
        </xdr:cNvPr>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39</xdr:row>
      <xdr:rowOff>29210</xdr:rowOff>
    </xdr:from>
    <xdr:ext cx="463550" cy="255270"/>
    <xdr:sp macro="" textlink="">
      <xdr:nvSpPr>
        <xdr:cNvPr id="103" name="テキスト ボックス 102">
          <a:extLst>
            <a:ext uri="{FF2B5EF4-FFF2-40B4-BE49-F238E27FC236}">
              <a16:creationId xmlns:a16="http://schemas.microsoft.com/office/drawing/2014/main" id="{00000000-0008-0000-1000-000067000000}"/>
            </a:ext>
          </a:extLst>
        </xdr:cNvPr>
        <xdr:cNvSpPr txBox="1"/>
      </xdr:nvSpPr>
      <xdr:spPr>
        <a:xfrm>
          <a:off x="6136640" y="6715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00000000-0008-0000-1000-000068000000}"/>
            </a:ext>
          </a:extLst>
        </xdr:cNvPr>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162560</xdr:rowOff>
    </xdr:from>
    <xdr:ext cx="463550" cy="259080"/>
    <xdr:sp macro="" textlink="">
      <xdr:nvSpPr>
        <xdr:cNvPr id="105" name="テキスト ボックス 104">
          <a:extLst>
            <a:ext uri="{FF2B5EF4-FFF2-40B4-BE49-F238E27FC236}">
              <a16:creationId xmlns:a16="http://schemas.microsoft.com/office/drawing/2014/main" id="{00000000-0008-0000-1000-000069000000}"/>
            </a:ext>
          </a:extLst>
        </xdr:cNvPr>
        <xdr:cNvSpPr txBox="1"/>
      </xdr:nvSpPr>
      <xdr:spPr>
        <a:xfrm>
          <a:off x="6136640" y="6334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00000000-0008-0000-1000-00006A000000}"/>
            </a:ext>
          </a:extLst>
        </xdr:cNvPr>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124460</xdr:rowOff>
    </xdr:from>
    <xdr:ext cx="463550" cy="259080"/>
    <xdr:sp macro="" textlink="">
      <xdr:nvSpPr>
        <xdr:cNvPr id="107" name="テキスト ボックス 106">
          <a:extLst>
            <a:ext uri="{FF2B5EF4-FFF2-40B4-BE49-F238E27FC236}">
              <a16:creationId xmlns:a16="http://schemas.microsoft.com/office/drawing/2014/main" id="{00000000-0008-0000-1000-00006B000000}"/>
            </a:ext>
          </a:extLst>
        </xdr:cNvPr>
        <xdr:cNvSpPr txBox="1"/>
      </xdr:nvSpPr>
      <xdr:spPr>
        <a:xfrm>
          <a:off x="6136640" y="5953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00000000-0008-0000-1000-00006C000000}"/>
            </a:ext>
          </a:extLst>
        </xdr:cNvPr>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86360</xdr:rowOff>
    </xdr:from>
    <xdr:ext cx="463550" cy="255270"/>
    <xdr:sp macro="" textlink="">
      <xdr:nvSpPr>
        <xdr:cNvPr id="109" name="テキスト ボックス 108">
          <a:extLst>
            <a:ext uri="{FF2B5EF4-FFF2-40B4-BE49-F238E27FC236}">
              <a16:creationId xmlns:a16="http://schemas.microsoft.com/office/drawing/2014/main" id="{00000000-0008-0000-1000-00006D000000}"/>
            </a:ext>
          </a:extLst>
        </xdr:cNvPr>
        <xdr:cNvSpPr txBox="1"/>
      </xdr:nvSpPr>
      <xdr:spPr>
        <a:xfrm>
          <a:off x="6136640" y="5572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1000-00006E000000}"/>
            </a:ext>
          </a:extLst>
        </xdr:cNvPr>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48260</xdr:rowOff>
    </xdr:from>
    <xdr:ext cx="463550" cy="259080"/>
    <xdr:sp macro="" textlink="">
      <xdr:nvSpPr>
        <xdr:cNvPr id="111" name="テキスト ボックス 110">
          <a:extLst>
            <a:ext uri="{FF2B5EF4-FFF2-40B4-BE49-F238E27FC236}">
              <a16:creationId xmlns:a16="http://schemas.microsoft.com/office/drawing/2014/main" id="{00000000-0008-0000-1000-00006F000000}"/>
            </a:ext>
          </a:extLst>
        </xdr:cNvPr>
        <xdr:cNvSpPr txBox="1"/>
      </xdr:nvSpPr>
      <xdr:spPr>
        <a:xfrm>
          <a:off x="6136640" y="519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1000-000070000000}"/>
            </a:ext>
          </a:extLst>
        </xdr:cNvPr>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91440</xdr:rowOff>
    </xdr:from>
    <xdr:to>
      <xdr:col>54</xdr:col>
      <xdr:colOff>189865</xdr:colOff>
      <xdr:row>41</xdr:row>
      <xdr:rowOff>87630</xdr:rowOff>
    </xdr:to>
    <xdr:cxnSp macro="">
      <xdr:nvCxnSpPr>
        <xdr:cNvPr id="113" name="直線コネクタ 112">
          <a:extLst>
            <a:ext uri="{FF2B5EF4-FFF2-40B4-BE49-F238E27FC236}">
              <a16:creationId xmlns:a16="http://schemas.microsoft.com/office/drawing/2014/main" id="{00000000-0008-0000-1000-000071000000}"/>
            </a:ext>
          </a:extLst>
        </xdr:cNvPr>
        <xdr:cNvCxnSpPr/>
      </xdr:nvCxnSpPr>
      <xdr:spPr>
        <a:xfrm flipV="1">
          <a:off x="10476865" y="5920740"/>
          <a:ext cx="0" cy="1196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91440</xdr:rowOff>
    </xdr:from>
    <xdr:ext cx="469900" cy="259080"/>
    <xdr:sp macro="" textlink="">
      <xdr:nvSpPr>
        <xdr:cNvPr id="114" name="【図書館】&#10;一人当たり面積最小値テキスト">
          <a:extLst>
            <a:ext uri="{FF2B5EF4-FFF2-40B4-BE49-F238E27FC236}">
              <a16:creationId xmlns:a16="http://schemas.microsoft.com/office/drawing/2014/main" id="{00000000-0008-0000-1000-000072000000}"/>
            </a:ext>
          </a:extLst>
        </xdr:cNvPr>
        <xdr:cNvSpPr txBox="1"/>
      </xdr:nvSpPr>
      <xdr:spPr>
        <a:xfrm>
          <a:off x="10515600" y="71208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0.016</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5" name="直線コネクタ 114">
          <a:extLst>
            <a:ext uri="{FF2B5EF4-FFF2-40B4-BE49-F238E27FC236}">
              <a16:creationId xmlns:a16="http://schemas.microsoft.com/office/drawing/2014/main" id="{00000000-0008-0000-1000-000073000000}"/>
            </a:ext>
          </a:extLst>
        </xdr:cNvPr>
        <xdr:cNvCxnSpPr/>
      </xdr:nvCxnSpPr>
      <xdr:spPr>
        <a:xfrm>
          <a:off x="10388600" y="7117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38100</xdr:rowOff>
    </xdr:from>
    <xdr:ext cx="469900" cy="259080"/>
    <xdr:sp macro="" textlink="">
      <xdr:nvSpPr>
        <xdr:cNvPr id="116" name="【図書館】&#10;一人当たり面積最大値テキスト">
          <a:extLst>
            <a:ext uri="{FF2B5EF4-FFF2-40B4-BE49-F238E27FC236}">
              <a16:creationId xmlns:a16="http://schemas.microsoft.com/office/drawing/2014/main" id="{00000000-0008-0000-1000-000074000000}"/>
            </a:ext>
          </a:extLst>
        </xdr:cNvPr>
        <xdr:cNvSpPr txBox="1"/>
      </xdr:nvSpPr>
      <xdr:spPr>
        <a:xfrm>
          <a:off x="10515600" y="56959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0.173</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91440</xdr:rowOff>
    </xdr:from>
    <xdr:to>
      <xdr:col>55</xdr:col>
      <xdr:colOff>88900</xdr:colOff>
      <xdr:row>34</xdr:row>
      <xdr:rowOff>91440</xdr:rowOff>
    </xdr:to>
    <xdr:cxnSp macro="">
      <xdr:nvCxnSpPr>
        <xdr:cNvPr id="117" name="直線コネクタ 116">
          <a:extLst>
            <a:ext uri="{FF2B5EF4-FFF2-40B4-BE49-F238E27FC236}">
              <a16:creationId xmlns:a16="http://schemas.microsoft.com/office/drawing/2014/main" id="{00000000-0008-0000-1000-000075000000}"/>
            </a:ext>
          </a:extLst>
        </xdr:cNvPr>
        <xdr:cNvCxnSpPr/>
      </xdr:nvCxnSpPr>
      <xdr:spPr>
        <a:xfrm>
          <a:off x="10388600" y="5920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118110</xdr:rowOff>
    </xdr:from>
    <xdr:ext cx="469900" cy="259080"/>
    <xdr:sp macro="" textlink="">
      <xdr:nvSpPr>
        <xdr:cNvPr id="118" name="【図書館】&#10;一人当たり面積平均値テキスト">
          <a:extLst>
            <a:ext uri="{FF2B5EF4-FFF2-40B4-BE49-F238E27FC236}">
              <a16:creationId xmlns:a16="http://schemas.microsoft.com/office/drawing/2014/main" id="{00000000-0008-0000-1000-000076000000}"/>
            </a:ext>
          </a:extLst>
        </xdr:cNvPr>
        <xdr:cNvSpPr txBox="1"/>
      </xdr:nvSpPr>
      <xdr:spPr>
        <a:xfrm>
          <a:off x="10515600" y="66332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19" name="フローチャート: 判断 118">
          <a:extLst>
            <a:ext uri="{FF2B5EF4-FFF2-40B4-BE49-F238E27FC236}">
              <a16:creationId xmlns:a16="http://schemas.microsoft.com/office/drawing/2014/main" id="{00000000-0008-0000-1000-000077000000}"/>
            </a:ext>
          </a:extLst>
        </xdr:cNvPr>
        <xdr:cNvSpPr/>
      </xdr:nvSpPr>
      <xdr:spPr>
        <a:xfrm>
          <a:off x="104267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154940</xdr:rowOff>
    </xdr:from>
    <xdr:to>
      <xdr:col>50</xdr:col>
      <xdr:colOff>165100</xdr:colOff>
      <xdr:row>39</xdr:row>
      <xdr:rowOff>85090</xdr:rowOff>
    </xdr:to>
    <xdr:sp macro="" textlink="">
      <xdr:nvSpPr>
        <xdr:cNvPr id="120" name="フローチャート: 判断 119">
          <a:extLst>
            <a:ext uri="{FF2B5EF4-FFF2-40B4-BE49-F238E27FC236}">
              <a16:creationId xmlns:a16="http://schemas.microsoft.com/office/drawing/2014/main" id="{00000000-0008-0000-1000-000078000000}"/>
            </a:ext>
          </a:extLst>
        </xdr:cNvPr>
        <xdr:cNvSpPr/>
      </xdr:nvSpPr>
      <xdr:spPr>
        <a:xfrm>
          <a:off x="9588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170180</xdr:rowOff>
    </xdr:from>
    <xdr:to>
      <xdr:col>46</xdr:col>
      <xdr:colOff>38100</xdr:colOff>
      <xdr:row>39</xdr:row>
      <xdr:rowOff>100330</xdr:rowOff>
    </xdr:to>
    <xdr:sp macro="" textlink="">
      <xdr:nvSpPr>
        <xdr:cNvPr id="121" name="フローチャート: 判断 120">
          <a:extLst>
            <a:ext uri="{FF2B5EF4-FFF2-40B4-BE49-F238E27FC236}">
              <a16:creationId xmlns:a16="http://schemas.microsoft.com/office/drawing/2014/main" id="{00000000-0008-0000-1000-000079000000}"/>
            </a:ext>
          </a:extLst>
        </xdr:cNvPr>
        <xdr:cNvSpPr/>
      </xdr:nvSpPr>
      <xdr:spPr>
        <a:xfrm>
          <a:off x="8699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36830</xdr:rowOff>
    </xdr:from>
    <xdr:to>
      <xdr:col>41</xdr:col>
      <xdr:colOff>101600</xdr:colOff>
      <xdr:row>39</xdr:row>
      <xdr:rowOff>138430</xdr:rowOff>
    </xdr:to>
    <xdr:sp macro="" textlink="">
      <xdr:nvSpPr>
        <xdr:cNvPr id="122" name="フローチャート: 判断 121">
          <a:extLst>
            <a:ext uri="{FF2B5EF4-FFF2-40B4-BE49-F238E27FC236}">
              <a16:creationId xmlns:a16="http://schemas.microsoft.com/office/drawing/2014/main" id="{00000000-0008-0000-1000-00007A000000}"/>
            </a:ext>
          </a:extLst>
        </xdr:cNvPr>
        <xdr:cNvSpPr/>
      </xdr:nvSpPr>
      <xdr:spPr>
        <a:xfrm>
          <a:off x="7810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44450</xdr:rowOff>
    </xdr:from>
    <xdr:to>
      <xdr:col>36</xdr:col>
      <xdr:colOff>165100</xdr:colOff>
      <xdr:row>39</xdr:row>
      <xdr:rowOff>146050</xdr:rowOff>
    </xdr:to>
    <xdr:sp macro="" textlink="">
      <xdr:nvSpPr>
        <xdr:cNvPr id="123" name="フローチャート: 判断 122">
          <a:extLst>
            <a:ext uri="{FF2B5EF4-FFF2-40B4-BE49-F238E27FC236}">
              <a16:creationId xmlns:a16="http://schemas.microsoft.com/office/drawing/2014/main" id="{00000000-0008-0000-1000-00007B000000}"/>
            </a:ext>
          </a:extLst>
        </xdr:cNvPr>
        <xdr:cNvSpPr/>
      </xdr:nvSpPr>
      <xdr:spPr>
        <a:xfrm>
          <a:off x="6921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4" name="テキスト ボックス 123">
          <a:extLst>
            <a:ext uri="{FF2B5EF4-FFF2-40B4-BE49-F238E27FC236}">
              <a16:creationId xmlns:a16="http://schemas.microsoft.com/office/drawing/2014/main" id="{00000000-0008-0000-1000-00007C000000}"/>
            </a:ext>
          </a:extLst>
        </xdr:cNvPr>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5" name="テキスト ボックス 124">
          <a:extLst>
            <a:ext uri="{FF2B5EF4-FFF2-40B4-BE49-F238E27FC236}">
              <a16:creationId xmlns:a16="http://schemas.microsoft.com/office/drawing/2014/main" id="{00000000-0008-0000-1000-00007D000000}"/>
            </a:ext>
          </a:extLst>
        </xdr:cNvPr>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6" name="テキスト ボックス 125">
          <a:extLst>
            <a:ext uri="{FF2B5EF4-FFF2-40B4-BE49-F238E27FC236}">
              <a16:creationId xmlns:a16="http://schemas.microsoft.com/office/drawing/2014/main" id="{00000000-0008-0000-1000-00007E000000}"/>
            </a:ext>
          </a:extLst>
        </xdr:cNvPr>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7" name="テキスト ボックス 126">
          <a:extLst>
            <a:ext uri="{FF2B5EF4-FFF2-40B4-BE49-F238E27FC236}">
              <a16:creationId xmlns:a16="http://schemas.microsoft.com/office/drawing/2014/main" id="{00000000-0008-0000-1000-00007F000000}"/>
            </a:ext>
          </a:extLst>
        </xdr:cNvPr>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8" name="テキスト ボックス 127">
          <a:extLst>
            <a:ext uri="{FF2B5EF4-FFF2-40B4-BE49-F238E27FC236}">
              <a16:creationId xmlns:a16="http://schemas.microsoft.com/office/drawing/2014/main" id="{00000000-0008-0000-1000-000080000000}"/>
            </a:ext>
          </a:extLst>
        </xdr:cNvPr>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101600</xdr:rowOff>
    </xdr:from>
    <xdr:to>
      <xdr:col>55</xdr:col>
      <xdr:colOff>50800</xdr:colOff>
      <xdr:row>37</xdr:row>
      <xdr:rowOff>31750</xdr:rowOff>
    </xdr:to>
    <xdr:sp macro="" textlink="">
      <xdr:nvSpPr>
        <xdr:cNvPr id="129" name="楕円 128">
          <a:extLst>
            <a:ext uri="{FF2B5EF4-FFF2-40B4-BE49-F238E27FC236}">
              <a16:creationId xmlns:a16="http://schemas.microsoft.com/office/drawing/2014/main" id="{00000000-0008-0000-1000-000081000000}"/>
            </a:ext>
          </a:extLst>
        </xdr:cNvPr>
        <xdr:cNvSpPr/>
      </xdr:nvSpPr>
      <xdr:spPr>
        <a:xfrm>
          <a:off x="104267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124460</xdr:rowOff>
    </xdr:from>
    <xdr:ext cx="469900" cy="259080"/>
    <xdr:sp macro="" textlink="">
      <xdr:nvSpPr>
        <xdr:cNvPr id="130" name="【図書館】&#10;一人当たり面積該当値テキスト">
          <a:extLst>
            <a:ext uri="{FF2B5EF4-FFF2-40B4-BE49-F238E27FC236}">
              <a16:creationId xmlns:a16="http://schemas.microsoft.com/office/drawing/2014/main" id="{00000000-0008-0000-1000-000082000000}"/>
            </a:ext>
          </a:extLst>
        </xdr:cNvPr>
        <xdr:cNvSpPr txBox="1"/>
      </xdr:nvSpPr>
      <xdr:spPr>
        <a:xfrm>
          <a:off x="10515600" y="6125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0.120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101600</xdr:rowOff>
    </xdr:from>
    <xdr:to>
      <xdr:col>50</xdr:col>
      <xdr:colOff>165100</xdr:colOff>
      <xdr:row>37</xdr:row>
      <xdr:rowOff>31750</xdr:rowOff>
    </xdr:to>
    <xdr:sp macro="" textlink="">
      <xdr:nvSpPr>
        <xdr:cNvPr id="131" name="楕円 130">
          <a:extLst>
            <a:ext uri="{FF2B5EF4-FFF2-40B4-BE49-F238E27FC236}">
              <a16:creationId xmlns:a16="http://schemas.microsoft.com/office/drawing/2014/main" id="{00000000-0008-0000-1000-000083000000}"/>
            </a:ext>
          </a:extLst>
        </xdr:cNvPr>
        <xdr:cNvSpPr/>
      </xdr:nvSpPr>
      <xdr:spPr>
        <a:xfrm>
          <a:off x="95885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152400</xdr:rowOff>
    </xdr:from>
    <xdr:to>
      <xdr:col>55</xdr:col>
      <xdr:colOff>0</xdr:colOff>
      <xdr:row>36</xdr:row>
      <xdr:rowOff>152400</xdr:rowOff>
    </xdr:to>
    <xdr:cxnSp macro="">
      <xdr:nvCxnSpPr>
        <xdr:cNvPr id="132" name="直線コネクタ 131">
          <a:extLst>
            <a:ext uri="{FF2B5EF4-FFF2-40B4-BE49-F238E27FC236}">
              <a16:creationId xmlns:a16="http://schemas.microsoft.com/office/drawing/2014/main" id="{00000000-0008-0000-1000-000084000000}"/>
            </a:ext>
          </a:extLst>
        </xdr:cNvPr>
        <xdr:cNvCxnSpPr/>
      </xdr:nvCxnSpPr>
      <xdr:spPr>
        <a:xfrm>
          <a:off x="9639300" y="63246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109220</xdr:rowOff>
    </xdr:from>
    <xdr:to>
      <xdr:col>46</xdr:col>
      <xdr:colOff>38100</xdr:colOff>
      <xdr:row>37</xdr:row>
      <xdr:rowOff>39370</xdr:rowOff>
    </xdr:to>
    <xdr:sp macro="" textlink="">
      <xdr:nvSpPr>
        <xdr:cNvPr id="133" name="楕円 132">
          <a:extLst>
            <a:ext uri="{FF2B5EF4-FFF2-40B4-BE49-F238E27FC236}">
              <a16:creationId xmlns:a16="http://schemas.microsoft.com/office/drawing/2014/main" id="{00000000-0008-0000-1000-000085000000}"/>
            </a:ext>
          </a:extLst>
        </xdr:cNvPr>
        <xdr:cNvSpPr/>
      </xdr:nvSpPr>
      <xdr:spPr>
        <a:xfrm>
          <a:off x="8699500" y="628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152400</xdr:rowOff>
    </xdr:from>
    <xdr:to>
      <xdr:col>50</xdr:col>
      <xdr:colOff>114300</xdr:colOff>
      <xdr:row>36</xdr:row>
      <xdr:rowOff>160020</xdr:rowOff>
    </xdr:to>
    <xdr:cxnSp macro="">
      <xdr:nvCxnSpPr>
        <xdr:cNvPr id="134" name="直線コネクタ 133">
          <a:extLst>
            <a:ext uri="{FF2B5EF4-FFF2-40B4-BE49-F238E27FC236}">
              <a16:creationId xmlns:a16="http://schemas.microsoft.com/office/drawing/2014/main" id="{00000000-0008-0000-1000-000086000000}"/>
            </a:ext>
          </a:extLst>
        </xdr:cNvPr>
        <xdr:cNvCxnSpPr/>
      </xdr:nvCxnSpPr>
      <xdr:spPr>
        <a:xfrm flipV="1">
          <a:off x="8750300" y="632460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109220</xdr:rowOff>
    </xdr:from>
    <xdr:to>
      <xdr:col>41</xdr:col>
      <xdr:colOff>101600</xdr:colOff>
      <xdr:row>37</xdr:row>
      <xdr:rowOff>39370</xdr:rowOff>
    </xdr:to>
    <xdr:sp macro="" textlink="">
      <xdr:nvSpPr>
        <xdr:cNvPr id="135" name="楕円 134">
          <a:extLst>
            <a:ext uri="{FF2B5EF4-FFF2-40B4-BE49-F238E27FC236}">
              <a16:creationId xmlns:a16="http://schemas.microsoft.com/office/drawing/2014/main" id="{00000000-0008-0000-1000-000087000000}"/>
            </a:ext>
          </a:extLst>
        </xdr:cNvPr>
        <xdr:cNvSpPr/>
      </xdr:nvSpPr>
      <xdr:spPr>
        <a:xfrm>
          <a:off x="7810500" y="628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160020</xdr:rowOff>
    </xdr:from>
    <xdr:to>
      <xdr:col>45</xdr:col>
      <xdr:colOff>177800</xdr:colOff>
      <xdr:row>36</xdr:row>
      <xdr:rowOff>160020</xdr:rowOff>
    </xdr:to>
    <xdr:cxnSp macro="">
      <xdr:nvCxnSpPr>
        <xdr:cNvPr id="136" name="直線コネクタ 135">
          <a:extLst>
            <a:ext uri="{FF2B5EF4-FFF2-40B4-BE49-F238E27FC236}">
              <a16:creationId xmlns:a16="http://schemas.microsoft.com/office/drawing/2014/main" id="{00000000-0008-0000-1000-000088000000}"/>
            </a:ext>
          </a:extLst>
        </xdr:cNvPr>
        <xdr:cNvCxnSpPr/>
      </xdr:nvCxnSpPr>
      <xdr:spPr>
        <a:xfrm>
          <a:off x="7861300" y="63322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116840</xdr:rowOff>
    </xdr:from>
    <xdr:to>
      <xdr:col>36</xdr:col>
      <xdr:colOff>165100</xdr:colOff>
      <xdr:row>37</xdr:row>
      <xdr:rowOff>46990</xdr:rowOff>
    </xdr:to>
    <xdr:sp macro="" textlink="">
      <xdr:nvSpPr>
        <xdr:cNvPr id="137" name="楕円 136">
          <a:extLst>
            <a:ext uri="{FF2B5EF4-FFF2-40B4-BE49-F238E27FC236}">
              <a16:creationId xmlns:a16="http://schemas.microsoft.com/office/drawing/2014/main" id="{00000000-0008-0000-1000-000089000000}"/>
            </a:ext>
          </a:extLst>
        </xdr:cNvPr>
        <xdr:cNvSpPr/>
      </xdr:nvSpPr>
      <xdr:spPr>
        <a:xfrm>
          <a:off x="6921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160020</xdr:rowOff>
    </xdr:from>
    <xdr:to>
      <xdr:col>41</xdr:col>
      <xdr:colOff>50800</xdr:colOff>
      <xdr:row>36</xdr:row>
      <xdr:rowOff>167640</xdr:rowOff>
    </xdr:to>
    <xdr:cxnSp macro="">
      <xdr:nvCxnSpPr>
        <xdr:cNvPr id="138" name="直線コネクタ 137">
          <a:extLst>
            <a:ext uri="{FF2B5EF4-FFF2-40B4-BE49-F238E27FC236}">
              <a16:creationId xmlns:a16="http://schemas.microsoft.com/office/drawing/2014/main" id="{00000000-0008-0000-1000-00008A000000}"/>
            </a:ext>
          </a:extLst>
        </xdr:cNvPr>
        <xdr:cNvCxnSpPr/>
      </xdr:nvCxnSpPr>
      <xdr:spPr>
        <a:xfrm flipV="1">
          <a:off x="6972300" y="633222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39</xdr:row>
      <xdr:rowOff>76200</xdr:rowOff>
    </xdr:from>
    <xdr:ext cx="469900" cy="255270"/>
    <xdr:sp macro="" textlink="">
      <xdr:nvSpPr>
        <xdr:cNvPr id="139" name="n_1aveValue【図書館】&#10;一人当たり面積">
          <a:extLst>
            <a:ext uri="{FF2B5EF4-FFF2-40B4-BE49-F238E27FC236}">
              <a16:creationId xmlns:a16="http://schemas.microsoft.com/office/drawing/2014/main" id="{00000000-0008-0000-1000-00008B000000}"/>
            </a:ext>
          </a:extLst>
        </xdr:cNvPr>
        <xdr:cNvSpPr txBox="1"/>
      </xdr:nvSpPr>
      <xdr:spPr>
        <a:xfrm>
          <a:off x="9391650" y="676275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0.068</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39</xdr:row>
      <xdr:rowOff>91440</xdr:rowOff>
    </xdr:from>
    <xdr:ext cx="466090" cy="259080"/>
    <xdr:sp macro="" textlink="">
      <xdr:nvSpPr>
        <xdr:cNvPr id="140" name="n_2aveValue【図書館】&#10;一人当たり面積">
          <a:extLst>
            <a:ext uri="{FF2B5EF4-FFF2-40B4-BE49-F238E27FC236}">
              <a16:creationId xmlns:a16="http://schemas.microsoft.com/office/drawing/2014/main" id="{00000000-0008-0000-1000-00008C000000}"/>
            </a:ext>
          </a:extLst>
        </xdr:cNvPr>
        <xdr:cNvSpPr txBox="1"/>
      </xdr:nvSpPr>
      <xdr:spPr>
        <a:xfrm>
          <a:off x="8515350" y="677799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39</xdr:row>
      <xdr:rowOff>129540</xdr:rowOff>
    </xdr:from>
    <xdr:ext cx="466090" cy="259080"/>
    <xdr:sp macro="" textlink="">
      <xdr:nvSpPr>
        <xdr:cNvPr id="141" name="n_3aveValue【図書館】&#10;一人当たり面積">
          <a:extLst>
            <a:ext uri="{FF2B5EF4-FFF2-40B4-BE49-F238E27FC236}">
              <a16:creationId xmlns:a16="http://schemas.microsoft.com/office/drawing/2014/main" id="{00000000-0008-0000-1000-00008D000000}"/>
            </a:ext>
          </a:extLst>
        </xdr:cNvPr>
        <xdr:cNvSpPr txBox="1"/>
      </xdr:nvSpPr>
      <xdr:spPr>
        <a:xfrm>
          <a:off x="7626350" y="681609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0.061</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39</xdr:row>
      <xdr:rowOff>137160</xdr:rowOff>
    </xdr:from>
    <xdr:ext cx="466090" cy="259080"/>
    <xdr:sp macro="" textlink="">
      <xdr:nvSpPr>
        <xdr:cNvPr id="142" name="n_4aveValue【図書館】&#10;一人当たり面積">
          <a:extLst>
            <a:ext uri="{FF2B5EF4-FFF2-40B4-BE49-F238E27FC236}">
              <a16:creationId xmlns:a16="http://schemas.microsoft.com/office/drawing/2014/main" id="{00000000-0008-0000-1000-00008E000000}"/>
            </a:ext>
          </a:extLst>
        </xdr:cNvPr>
        <xdr:cNvSpPr txBox="1"/>
      </xdr:nvSpPr>
      <xdr:spPr>
        <a:xfrm>
          <a:off x="6737350" y="68237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35</xdr:row>
      <xdr:rowOff>48260</xdr:rowOff>
    </xdr:from>
    <xdr:ext cx="469900" cy="259080"/>
    <xdr:sp macro="" textlink="">
      <xdr:nvSpPr>
        <xdr:cNvPr id="143" name="n_1mainValue【図書館】&#10;一人当たり面積">
          <a:extLst>
            <a:ext uri="{FF2B5EF4-FFF2-40B4-BE49-F238E27FC236}">
              <a16:creationId xmlns:a16="http://schemas.microsoft.com/office/drawing/2014/main" id="{00000000-0008-0000-1000-00008F000000}"/>
            </a:ext>
          </a:extLst>
        </xdr:cNvPr>
        <xdr:cNvSpPr txBox="1"/>
      </xdr:nvSpPr>
      <xdr:spPr>
        <a:xfrm>
          <a:off x="9391650" y="60490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0.120</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35</xdr:row>
      <xdr:rowOff>55880</xdr:rowOff>
    </xdr:from>
    <xdr:ext cx="466090" cy="259080"/>
    <xdr:sp macro="" textlink="">
      <xdr:nvSpPr>
        <xdr:cNvPr id="144" name="n_2mainValue【図書館】&#10;一人当たり面積">
          <a:extLst>
            <a:ext uri="{FF2B5EF4-FFF2-40B4-BE49-F238E27FC236}">
              <a16:creationId xmlns:a16="http://schemas.microsoft.com/office/drawing/2014/main" id="{00000000-0008-0000-1000-000090000000}"/>
            </a:ext>
          </a:extLst>
        </xdr:cNvPr>
        <xdr:cNvSpPr txBox="1"/>
      </xdr:nvSpPr>
      <xdr:spPr>
        <a:xfrm>
          <a:off x="8515350" y="605663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0.119</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35</xdr:row>
      <xdr:rowOff>55880</xdr:rowOff>
    </xdr:from>
    <xdr:ext cx="466090" cy="259080"/>
    <xdr:sp macro="" textlink="">
      <xdr:nvSpPr>
        <xdr:cNvPr id="145" name="n_3mainValue【図書館】&#10;一人当たり面積">
          <a:extLst>
            <a:ext uri="{FF2B5EF4-FFF2-40B4-BE49-F238E27FC236}">
              <a16:creationId xmlns:a16="http://schemas.microsoft.com/office/drawing/2014/main" id="{00000000-0008-0000-1000-000091000000}"/>
            </a:ext>
          </a:extLst>
        </xdr:cNvPr>
        <xdr:cNvSpPr txBox="1"/>
      </xdr:nvSpPr>
      <xdr:spPr>
        <a:xfrm>
          <a:off x="7626350" y="605663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0.119</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35</xdr:row>
      <xdr:rowOff>63500</xdr:rowOff>
    </xdr:from>
    <xdr:ext cx="466090" cy="255270"/>
    <xdr:sp macro="" textlink="">
      <xdr:nvSpPr>
        <xdr:cNvPr id="146" name="n_4mainValue【図書館】&#10;一人当たり面積">
          <a:extLst>
            <a:ext uri="{FF2B5EF4-FFF2-40B4-BE49-F238E27FC236}">
              <a16:creationId xmlns:a16="http://schemas.microsoft.com/office/drawing/2014/main" id="{00000000-0008-0000-1000-000092000000}"/>
            </a:ext>
          </a:extLst>
        </xdr:cNvPr>
        <xdr:cNvSpPr txBox="1"/>
      </xdr:nvSpPr>
      <xdr:spPr>
        <a:xfrm>
          <a:off x="6737350" y="606425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10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1000-000094000000}"/>
            </a:ext>
          </a:extLst>
        </xdr:cNvPr>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1000-000095000000}"/>
            </a:ext>
          </a:extLst>
        </xdr:cNvPr>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27/77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1000-000096000000}"/>
            </a:ext>
          </a:extLst>
        </xdr:cNvPr>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1000-000097000000}"/>
            </a:ext>
          </a:extLst>
        </xdr:cNvPr>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1000-000098000000}"/>
            </a:ext>
          </a:extLst>
        </xdr:cNvPr>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1000-000099000000}"/>
            </a:ext>
          </a:extLst>
        </xdr:cNvPr>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1000-00009A000000}"/>
            </a:ext>
          </a:extLst>
        </xdr:cNvPr>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4640" cy="225425"/>
    <xdr:sp macro="" textlink="">
      <xdr:nvSpPr>
        <xdr:cNvPr id="155" name="テキスト ボックス 154">
          <a:extLst>
            <a:ext uri="{FF2B5EF4-FFF2-40B4-BE49-F238E27FC236}">
              <a16:creationId xmlns:a16="http://schemas.microsoft.com/office/drawing/2014/main" id="{00000000-0008-0000-1000-00009B000000}"/>
            </a:ext>
          </a:extLst>
        </xdr:cNvPr>
        <xdr:cNvSpPr txBox="1"/>
      </xdr:nvSpPr>
      <xdr:spPr>
        <a:xfrm>
          <a:off x="723900" y="895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1000-00009C000000}"/>
            </a:ext>
          </a:extLst>
        </xdr:cNvPr>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3550" cy="255270"/>
    <xdr:sp macro="" textlink="">
      <xdr:nvSpPr>
        <xdr:cNvPr id="157" name="テキスト ボックス 156">
          <a:extLst>
            <a:ext uri="{FF2B5EF4-FFF2-40B4-BE49-F238E27FC236}">
              <a16:creationId xmlns:a16="http://schemas.microsoft.com/office/drawing/2014/main" id="{00000000-0008-0000-1000-00009D000000}"/>
            </a:ext>
          </a:extLst>
        </xdr:cNvPr>
        <xdr:cNvSpPr txBox="1"/>
      </xdr:nvSpPr>
      <xdr:spPr>
        <a:xfrm>
          <a:off x="294640" y="11287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0000000-0008-0000-1000-00009E000000}"/>
            </a:ext>
          </a:extLst>
        </xdr:cNvPr>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105410</xdr:rowOff>
    </xdr:from>
    <xdr:ext cx="463550" cy="259080"/>
    <xdr:sp macro="" textlink="">
      <xdr:nvSpPr>
        <xdr:cNvPr id="159" name="テキスト ボックス 158">
          <a:extLst>
            <a:ext uri="{FF2B5EF4-FFF2-40B4-BE49-F238E27FC236}">
              <a16:creationId xmlns:a16="http://schemas.microsoft.com/office/drawing/2014/main" id="{00000000-0008-0000-1000-00009F000000}"/>
            </a:ext>
          </a:extLst>
        </xdr:cNvPr>
        <xdr:cNvSpPr txBox="1"/>
      </xdr:nvSpPr>
      <xdr:spPr>
        <a:xfrm>
          <a:off x="294640" y="10906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0000000-0008-0000-1000-0000A0000000}"/>
            </a:ext>
          </a:extLst>
        </xdr:cNvPr>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67310</xdr:rowOff>
    </xdr:from>
    <xdr:ext cx="403225" cy="259080"/>
    <xdr:sp macro="" textlink="">
      <xdr:nvSpPr>
        <xdr:cNvPr id="161" name="テキスト ボックス 160">
          <a:extLst>
            <a:ext uri="{FF2B5EF4-FFF2-40B4-BE49-F238E27FC236}">
              <a16:creationId xmlns:a16="http://schemas.microsoft.com/office/drawing/2014/main" id="{00000000-0008-0000-1000-0000A1000000}"/>
            </a:ext>
          </a:extLst>
        </xdr:cNvPr>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0000000-0008-0000-1000-0000A2000000}"/>
            </a:ext>
          </a:extLst>
        </xdr:cNvPr>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29210</xdr:rowOff>
    </xdr:from>
    <xdr:ext cx="403225" cy="255270"/>
    <xdr:sp macro="" textlink="">
      <xdr:nvSpPr>
        <xdr:cNvPr id="163" name="テキスト ボックス 162">
          <a:extLst>
            <a:ext uri="{FF2B5EF4-FFF2-40B4-BE49-F238E27FC236}">
              <a16:creationId xmlns:a16="http://schemas.microsoft.com/office/drawing/2014/main" id="{00000000-0008-0000-1000-0000A3000000}"/>
            </a:ext>
          </a:extLst>
        </xdr:cNvPr>
        <xdr:cNvSpPr txBox="1"/>
      </xdr:nvSpPr>
      <xdr:spPr>
        <a:xfrm>
          <a:off x="358775" y="10144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0000000-0008-0000-1000-0000A4000000}"/>
            </a:ext>
          </a:extLst>
        </xdr:cNvPr>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162560</xdr:rowOff>
    </xdr:from>
    <xdr:ext cx="403225" cy="259080"/>
    <xdr:sp macro="" textlink="">
      <xdr:nvSpPr>
        <xdr:cNvPr id="165" name="テキスト ボックス 164">
          <a:extLst>
            <a:ext uri="{FF2B5EF4-FFF2-40B4-BE49-F238E27FC236}">
              <a16:creationId xmlns:a16="http://schemas.microsoft.com/office/drawing/2014/main" id="{00000000-0008-0000-1000-0000A5000000}"/>
            </a:ext>
          </a:extLst>
        </xdr:cNvPr>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0000000-0008-0000-1000-0000A6000000}"/>
            </a:ext>
          </a:extLst>
        </xdr:cNvPr>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124460</xdr:rowOff>
    </xdr:from>
    <xdr:ext cx="403225" cy="259080"/>
    <xdr:sp macro="" textlink="">
      <xdr:nvSpPr>
        <xdr:cNvPr id="167" name="テキスト ボックス 166">
          <a:extLst>
            <a:ext uri="{FF2B5EF4-FFF2-40B4-BE49-F238E27FC236}">
              <a16:creationId xmlns:a16="http://schemas.microsoft.com/office/drawing/2014/main" id="{00000000-0008-0000-1000-0000A7000000}"/>
            </a:ext>
          </a:extLst>
        </xdr:cNvPr>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1000-0000A8000000}"/>
            </a:ext>
          </a:extLst>
        </xdr:cNvPr>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86360</xdr:rowOff>
    </xdr:from>
    <xdr:ext cx="335280" cy="255270"/>
    <xdr:sp macro="" textlink="">
      <xdr:nvSpPr>
        <xdr:cNvPr id="169" name="テキスト ボックス 168">
          <a:extLst>
            <a:ext uri="{FF2B5EF4-FFF2-40B4-BE49-F238E27FC236}">
              <a16:creationId xmlns:a16="http://schemas.microsoft.com/office/drawing/2014/main" id="{00000000-0008-0000-1000-0000A9000000}"/>
            </a:ext>
          </a:extLst>
        </xdr:cNvPr>
        <xdr:cNvSpPr txBox="1"/>
      </xdr:nvSpPr>
      <xdr:spPr>
        <a:xfrm>
          <a:off x="422910" y="9001760"/>
          <a:ext cx="33528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0000000-0008-0000-1000-0000AA000000}"/>
            </a:ext>
          </a:extLst>
        </xdr:cNvPr>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100965</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00000000-0008-0000-1000-0000AB000000}"/>
            </a:ext>
          </a:extLst>
        </xdr:cNvPr>
        <xdr:cNvCxnSpPr/>
      </xdr:nvCxnSpPr>
      <xdr:spPr>
        <a:xfrm flipV="1">
          <a:off x="4634865" y="9702165"/>
          <a:ext cx="0" cy="13468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80010</xdr:rowOff>
    </xdr:from>
    <xdr:ext cx="469900" cy="259080"/>
    <xdr:sp macro="" textlink="">
      <xdr:nvSpPr>
        <xdr:cNvPr id="172" name="【体育館・プール】&#10;有形固定資産減価償却率最小値テキスト">
          <a:extLst>
            <a:ext uri="{FF2B5EF4-FFF2-40B4-BE49-F238E27FC236}">
              <a16:creationId xmlns:a16="http://schemas.microsoft.com/office/drawing/2014/main" id="{00000000-0008-0000-1000-0000AC000000}"/>
            </a:ext>
          </a:extLst>
        </xdr:cNvPr>
        <xdr:cNvSpPr txBox="1"/>
      </xdr:nvSpPr>
      <xdr:spPr>
        <a:xfrm>
          <a:off x="4673600" y="1105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00000000-0008-0000-1000-0000AD000000}"/>
            </a:ext>
          </a:extLst>
        </xdr:cNvPr>
        <xdr:cNvCxnSpPr/>
      </xdr:nvCxnSpPr>
      <xdr:spPr>
        <a:xfrm>
          <a:off x="4546600" y="1104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47625</xdr:rowOff>
    </xdr:from>
    <xdr:ext cx="405130" cy="259080"/>
    <xdr:sp macro="" textlink="">
      <xdr:nvSpPr>
        <xdr:cNvPr id="174" name="【体育館・プール】&#10;有形固定資産減価償却率最大値テキスト">
          <a:extLst>
            <a:ext uri="{FF2B5EF4-FFF2-40B4-BE49-F238E27FC236}">
              <a16:creationId xmlns:a16="http://schemas.microsoft.com/office/drawing/2014/main" id="{00000000-0008-0000-1000-0000AE000000}"/>
            </a:ext>
          </a:extLst>
        </xdr:cNvPr>
        <xdr:cNvSpPr txBox="1"/>
      </xdr:nvSpPr>
      <xdr:spPr>
        <a:xfrm>
          <a:off x="4673600" y="94773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29.3</a:t>
          </a:r>
          <a:endParaRPr kumimoji="1" lang="ja-JP" altLang="en-US" sz="1000" b="1">
            <a:latin typeface="ＭＳ Ｐゴシック"/>
            <a:ea typeface="ＭＳ Ｐゴシック"/>
          </a:endParaRPr>
        </a:p>
      </xdr:txBody>
    </xdr:sp>
    <xdr:clientData/>
  </xdr:oneCellAnchor>
  <xdr:twoCellAnchor>
    <xdr:from>
      <xdr:col>23</xdr:col>
      <xdr:colOff>165100</xdr:colOff>
      <xdr:row>56</xdr:row>
      <xdr:rowOff>100965</xdr:rowOff>
    </xdr:from>
    <xdr:to>
      <xdr:col>24</xdr:col>
      <xdr:colOff>152400</xdr:colOff>
      <xdr:row>56</xdr:row>
      <xdr:rowOff>100965</xdr:rowOff>
    </xdr:to>
    <xdr:cxnSp macro="">
      <xdr:nvCxnSpPr>
        <xdr:cNvPr id="175" name="直線コネクタ 174">
          <a:extLst>
            <a:ext uri="{FF2B5EF4-FFF2-40B4-BE49-F238E27FC236}">
              <a16:creationId xmlns:a16="http://schemas.microsoft.com/office/drawing/2014/main" id="{00000000-0008-0000-1000-0000AF000000}"/>
            </a:ext>
          </a:extLst>
        </xdr:cNvPr>
        <xdr:cNvCxnSpPr/>
      </xdr:nvCxnSpPr>
      <xdr:spPr>
        <a:xfrm>
          <a:off x="4546600" y="9702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101600</xdr:rowOff>
    </xdr:from>
    <xdr:ext cx="405130" cy="259080"/>
    <xdr:sp macro="" textlink="">
      <xdr:nvSpPr>
        <xdr:cNvPr id="176" name="【体育館・プール】&#10;有形固定資産減価償却率平均値テキスト">
          <a:extLst>
            <a:ext uri="{FF2B5EF4-FFF2-40B4-BE49-F238E27FC236}">
              <a16:creationId xmlns:a16="http://schemas.microsoft.com/office/drawing/2014/main" id="{00000000-0008-0000-1000-0000B0000000}"/>
            </a:ext>
          </a:extLst>
        </xdr:cNvPr>
        <xdr:cNvSpPr txBox="1"/>
      </xdr:nvSpPr>
      <xdr:spPr>
        <a:xfrm>
          <a:off x="4673600" y="1021715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78740</xdr:rowOff>
    </xdr:from>
    <xdr:to>
      <xdr:col>24</xdr:col>
      <xdr:colOff>114300</xdr:colOff>
      <xdr:row>61</xdr:row>
      <xdr:rowOff>8890</xdr:rowOff>
    </xdr:to>
    <xdr:sp macro="" textlink="">
      <xdr:nvSpPr>
        <xdr:cNvPr id="177" name="フローチャート: 判断 176">
          <a:extLst>
            <a:ext uri="{FF2B5EF4-FFF2-40B4-BE49-F238E27FC236}">
              <a16:creationId xmlns:a16="http://schemas.microsoft.com/office/drawing/2014/main" id="{00000000-0008-0000-1000-0000B1000000}"/>
            </a:ext>
          </a:extLst>
        </xdr:cNvPr>
        <xdr:cNvSpPr/>
      </xdr:nvSpPr>
      <xdr:spPr>
        <a:xfrm>
          <a:off x="45847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88265</xdr:rowOff>
    </xdr:from>
    <xdr:to>
      <xdr:col>20</xdr:col>
      <xdr:colOff>38100</xdr:colOff>
      <xdr:row>61</xdr:row>
      <xdr:rowOff>18415</xdr:rowOff>
    </xdr:to>
    <xdr:sp macro="" textlink="">
      <xdr:nvSpPr>
        <xdr:cNvPr id="178" name="フローチャート: 判断 177">
          <a:extLst>
            <a:ext uri="{FF2B5EF4-FFF2-40B4-BE49-F238E27FC236}">
              <a16:creationId xmlns:a16="http://schemas.microsoft.com/office/drawing/2014/main" id="{00000000-0008-0000-1000-0000B2000000}"/>
            </a:ext>
          </a:extLst>
        </xdr:cNvPr>
        <xdr:cNvSpPr/>
      </xdr:nvSpPr>
      <xdr:spPr>
        <a:xfrm>
          <a:off x="3746500" y="1037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76835</xdr:rowOff>
    </xdr:from>
    <xdr:to>
      <xdr:col>15</xdr:col>
      <xdr:colOff>101600</xdr:colOff>
      <xdr:row>61</xdr:row>
      <xdr:rowOff>6985</xdr:rowOff>
    </xdr:to>
    <xdr:sp macro="" textlink="">
      <xdr:nvSpPr>
        <xdr:cNvPr id="179" name="フローチャート: 判断 178">
          <a:extLst>
            <a:ext uri="{FF2B5EF4-FFF2-40B4-BE49-F238E27FC236}">
              <a16:creationId xmlns:a16="http://schemas.microsoft.com/office/drawing/2014/main" id="{00000000-0008-0000-1000-0000B3000000}"/>
            </a:ext>
          </a:extLst>
        </xdr:cNvPr>
        <xdr:cNvSpPr/>
      </xdr:nvSpPr>
      <xdr:spPr>
        <a:xfrm>
          <a:off x="2857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55880</xdr:rowOff>
    </xdr:from>
    <xdr:to>
      <xdr:col>10</xdr:col>
      <xdr:colOff>165100</xdr:colOff>
      <xdr:row>60</xdr:row>
      <xdr:rowOff>157480</xdr:rowOff>
    </xdr:to>
    <xdr:sp macro="" textlink="">
      <xdr:nvSpPr>
        <xdr:cNvPr id="180" name="フローチャート: 判断 179">
          <a:extLst>
            <a:ext uri="{FF2B5EF4-FFF2-40B4-BE49-F238E27FC236}">
              <a16:creationId xmlns:a16="http://schemas.microsoft.com/office/drawing/2014/main" id="{00000000-0008-0000-1000-0000B4000000}"/>
            </a:ext>
          </a:extLst>
        </xdr:cNvPr>
        <xdr:cNvSpPr/>
      </xdr:nvSpPr>
      <xdr:spPr>
        <a:xfrm>
          <a:off x="1968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78740</xdr:rowOff>
    </xdr:from>
    <xdr:to>
      <xdr:col>6</xdr:col>
      <xdr:colOff>38100</xdr:colOff>
      <xdr:row>61</xdr:row>
      <xdr:rowOff>8890</xdr:rowOff>
    </xdr:to>
    <xdr:sp macro="" textlink="">
      <xdr:nvSpPr>
        <xdr:cNvPr id="181" name="フローチャート: 判断 180">
          <a:extLst>
            <a:ext uri="{FF2B5EF4-FFF2-40B4-BE49-F238E27FC236}">
              <a16:creationId xmlns:a16="http://schemas.microsoft.com/office/drawing/2014/main" id="{00000000-0008-0000-1000-0000B5000000}"/>
            </a:ext>
          </a:extLst>
        </xdr:cNvPr>
        <xdr:cNvSpPr/>
      </xdr:nvSpPr>
      <xdr:spPr>
        <a:xfrm>
          <a:off x="1079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5270"/>
    <xdr:sp macro="" textlink="">
      <xdr:nvSpPr>
        <xdr:cNvPr id="182" name="テキスト ボックス 181">
          <a:extLst>
            <a:ext uri="{FF2B5EF4-FFF2-40B4-BE49-F238E27FC236}">
              <a16:creationId xmlns:a16="http://schemas.microsoft.com/office/drawing/2014/main" id="{00000000-0008-0000-1000-0000B6000000}"/>
            </a:ext>
          </a:extLst>
        </xdr:cNvPr>
        <xdr:cNvSpPr txBox="1"/>
      </xdr:nvSpPr>
      <xdr:spPr>
        <a:xfrm>
          <a:off x="44450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5270"/>
    <xdr:sp macro="" textlink="">
      <xdr:nvSpPr>
        <xdr:cNvPr id="183" name="テキスト ボックス 182">
          <a:extLst>
            <a:ext uri="{FF2B5EF4-FFF2-40B4-BE49-F238E27FC236}">
              <a16:creationId xmlns:a16="http://schemas.microsoft.com/office/drawing/2014/main" id="{00000000-0008-0000-1000-0000B7000000}"/>
            </a:ext>
          </a:extLst>
        </xdr:cNvPr>
        <xdr:cNvSpPr txBox="1"/>
      </xdr:nvSpPr>
      <xdr:spPr>
        <a:xfrm>
          <a:off x="3606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5270"/>
    <xdr:sp macro="" textlink="">
      <xdr:nvSpPr>
        <xdr:cNvPr id="184" name="テキスト ボックス 183">
          <a:extLst>
            <a:ext uri="{FF2B5EF4-FFF2-40B4-BE49-F238E27FC236}">
              <a16:creationId xmlns:a16="http://schemas.microsoft.com/office/drawing/2014/main" id="{00000000-0008-0000-1000-0000B8000000}"/>
            </a:ext>
          </a:extLst>
        </xdr:cNvPr>
        <xdr:cNvSpPr txBox="1"/>
      </xdr:nvSpPr>
      <xdr:spPr>
        <a:xfrm>
          <a:off x="2717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5270"/>
    <xdr:sp macro="" textlink="">
      <xdr:nvSpPr>
        <xdr:cNvPr id="185" name="テキスト ボックス 184">
          <a:extLst>
            <a:ext uri="{FF2B5EF4-FFF2-40B4-BE49-F238E27FC236}">
              <a16:creationId xmlns:a16="http://schemas.microsoft.com/office/drawing/2014/main" id="{00000000-0008-0000-1000-0000B9000000}"/>
            </a:ext>
          </a:extLst>
        </xdr:cNvPr>
        <xdr:cNvSpPr txBox="1"/>
      </xdr:nvSpPr>
      <xdr:spPr>
        <a:xfrm>
          <a:off x="1828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5270"/>
    <xdr:sp macro="" textlink="">
      <xdr:nvSpPr>
        <xdr:cNvPr id="186" name="テキスト ボックス 185">
          <a:extLst>
            <a:ext uri="{FF2B5EF4-FFF2-40B4-BE49-F238E27FC236}">
              <a16:creationId xmlns:a16="http://schemas.microsoft.com/office/drawing/2014/main" id="{00000000-0008-0000-1000-0000BA000000}"/>
            </a:ext>
          </a:extLst>
        </xdr:cNvPr>
        <xdr:cNvSpPr txBox="1"/>
      </xdr:nvSpPr>
      <xdr:spPr>
        <a:xfrm>
          <a:off x="939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60</xdr:row>
      <xdr:rowOff>135890</xdr:rowOff>
    </xdr:from>
    <xdr:to>
      <xdr:col>24</xdr:col>
      <xdr:colOff>114300</xdr:colOff>
      <xdr:row>61</xdr:row>
      <xdr:rowOff>66040</xdr:rowOff>
    </xdr:to>
    <xdr:sp macro="" textlink="">
      <xdr:nvSpPr>
        <xdr:cNvPr id="187" name="楕円 186">
          <a:extLst>
            <a:ext uri="{FF2B5EF4-FFF2-40B4-BE49-F238E27FC236}">
              <a16:creationId xmlns:a16="http://schemas.microsoft.com/office/drawing/2014/main" id="{00000000-0008-0000-1000-0000BB000000}"/>
            </a:ext>
          </a:extLst>
        </xdr:cNvPr>
        <xdr:cNvSpPr/>
      </xdr:nvSpPr>
      <xdr:spPr>
        <a:xfrm>
          <a:off x="4584700" y="1042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114300</xdr:rowOff>
    </xdr:from>
    <xdr:ext cx="405130" cy="259080"/>
    <xdr:sp macro="" textlink="">
      <xdr:nvSpPr>
        <xdr:cNvPr id="188" name="【体育館・プール】&#10;有形固定資産減価償却率該当値テキスト">
          <a:extLst>
            <a:ext uri="{FF2B5EF4-FFF2-40B4-BE49-F238E27FC236}">
              <a16:creationId xmlns:a16="http://schemas.microsoft.com/office/drawing/2014/main" id="{00000000-0008-0000-1000-0000BC000000}"/>
            </a:ext>
          </a:extLst>
        </xdr:cNvPr>
        <xdr:cNvSpPr txBox="1"/>
      </xdr:nvSpPr>
      <xdr:spPr>
        <a:xfrm>
          <a:off x="4673600" y="104013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60</xdr:row>
      <xdr:rowOff>154940</xdr:rowOff>
    </xdr:from>
    <xdr:to>
      <xdr:col>20</xdr:col>
      <xdr:colOff>38100</xdr:colOff>
      <xdr:row>61</xdr:row>
      <xdr:rowOff>85090</xdr:rowOff>
    </xdr:to>
    <xdr:sp macro="" textlink="">
      <xdr:nvSpPr>
        <xdr:cNvPr id="189" name="楕円 188">
          <a:extLst>
            <a:ext uri="{FF2B5EF4-FFF2-40B4-BE49-F238E27FC236}">
              <a16:creationId xmlns:a16="http://schemas.microsoft.com/office/drawing/2014/main" id="{00000000-0008-0000-1000-0000BD000000}"/>
            </a:ext>
          </a:extLst>
        </xdr:cNvPr>
        <xdr:cNvSpPr/>
      </xdr:nvSpPr>
      <xdr:spPr>
        <a:xfrm>
          <a:off x="3746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15240</xdr:rowOff>
    </xdr:from>
    <xdr:to>
      <xdr:col>24</xdr:col>
      <xdr:colOff>63500</xdr:colOff>
      <xdr:row>61</xdr:row>
      <xdr:rowOff>34290</xdr:rowOff>
    </xdr:to>
    <xdr:cxnSp macro="">
      <xdr:nvCxnSpPr>
        <xdr:cNvPr id="190" name="直線コネクタ 189">
          <a:extLst>
            <a:ext uri="{FF2B5EF4-FFF2-40B4-BE49-F238E27FC236}">
              <a16:creationId xmlns:a16="http://schemas.microsoft.com/office/drawing/2014/main" id="{00000000-0008-0000-1000-0000BE000000}"/>
            </a:ext>
          </a:extLst>
        </xdr:cNvPr>
        <xdr:cNvCxnSpPr/>
      </xdr:nvCxnSpPr>
      <xdr:spPr>
        <a:xfrm flipV="1">
          <a:off x="3797300" y="1047369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111125</xdr:rowOff>
    </xdr:from>
    <xdr:to>
      <xdr:col>15</xdr:col>
      <xdr:colOff>101600</xdr:colOff>
      <xdr:row>61</xdr:row>
      <xdr:rowOff>41275</xdr:rowOff>
    </xdr:to>
    <xdr:sp macro="" textlink="">
      <xdr:nvSpPr>
        <xdr:cNvPr id="191" name="楕円 190">
          <a:extLst>
            <a:ext uri="{FF2B5EF4-FFF2-40B4-BE49-F238E27FC236}">
              <a16:creationId xmlns:a16="http://schemas.microsoft.com/office/drawing/2014/main" id="{00000000-0008-0000-1000-0000BF000000}"/>
            </a:ext>
          </a:extLst>
        </xdr:cNvPr>
        <xdr:cNvSpPr/>
      </xdr:nvSpPr>
      <xdr:spPr>
        <a:xfrm>
          <a:off x="2857500" y="1039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161925</xdr:rowOff>
    </xdr:from>
    <xdr:to>
      <xdr:col>19</xdr:col>
      <xdr:colOff>177800</xdr:colOff>
      <xdr:row>61</xdr:row>
      <xdr:rowOff>34290</xdr:rowOff>
    </xdr:to>
    <xdr:cxnSp macro="">
      <xdr:nvCxnSpPr>
        <xdr:cNvPr id="192" name="直線コネクタ 191">
          <a:extLst>
            <a:ext uri="{FF2B5EF4-FFF2-40B4-BE49-F238E27FC236}">
              <a16:creationId xmlns:a16="http://schemas.microsoft.com/office/drawing/2014/main" id="{00000000-0008-0000-1000-0000C0000000}"/>
            </a:ext>
          </a:extLst>
        </xdr:cNvPr>
        <xdr:cNvCxnSpPr/>
      </xdr:nvCxnSpPr>
      <xdr:spPr>
        <a:xfrm>
          <a:off x="2908300" y="1044892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120650</xdr:rowOff>
    </xdr:from>
    <xdr:to>
      <xdr:col>10</xdr:col>
      <xdr:colOff>165100</xdr:colOff>
      <xdr:row>61</xdr:row>
      <xdr:rowOff>50800</xdr:rowOff>
    </xdr:to>
    <xdr:sp macro="" textlink="">
      <xdr:nvSpPr>
        <xdr:cNvPr id="193" name="楕円 192">
          <a:extLst>
            <a:ext uri="{FF2B5EF4-FFF2-40B4-BE49-F238E27FC236}">
              <a16:creationId xmlns:a16="http://schemas.microsoft.com/office/drawing/2014/main" id="{00000000-0008-0000-1000-0000C1000000}"/>
            </a:ext>
          </a:extLst>
        </xdr:cNvPr>
        <xdr:cNvSpPr/>
      </xdr:nvSpPr>
      <xdr:spPr>
        <a:xfrm>
          <a:off x="1968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161925</xdr:rowOff>
    </xdr:from>
    <xdr:to>
      <xdr:col>15</xdr:col>
      <xdr:colOff>50800</xdr:colOff>
      <xdr:row>61</xdr:row>
      <xdr:rowOff>0</xdr:rowOff>
    </xdr:to>
    <xdr:cxnSp macro="">
      <xdr:nvCxnSpPr>
        <xdr:cNvPr id="194" name="直線コネクタ 193">
          <a:extLst>
            <a:ext uri="{FF2B5EF4-FFF2-40B4-BE49-F238E27FC236}">
              <a16:creationId xmlns:a16="http://schemas.microsoft.com/office/drawing/2014/main" id="{00000000-0008-0000-1000-0000C2000000}"/>
            </a:ext>
          </a:extLst>
        </xdr:cNvPr>
        <xdr:cNvCxnSpPr/>
      </xdr:nvCxnSpPr>
      <xdr:spPr>
        <a:xfrm flipV="1">
          <a:off x="2019300" y="1044892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137795</xdr:rowOff>
    </xdr:from>
    <xdr:to>
      <xdr:col>6</xdr:col>
      <xdr:colOff>38100</xdr:colOff>
      <xdr:row>61</xdr:row>
      <xdr:rowOff>67945</xdr:rowOff>
    </xdr:to>
    <xdr:sp macro="" textlink="">
      <xdr:nvSpPr>
        <xdr:cNvPr id="195" name="楕円 194">
          <a:extLst>
            <a:ext uri="{FF2B5EF4-FFF2-40B4-BE49-F238E27FC236}">
              <a16:creationId xmlns:a16="http://schemas.microsoft.com/office/drawing/2014/main" id="{00000000-0008-0000-1000-0000C3000000}"/>
            </a:ext>
          </a:extLst>
        </xdr:cNvPr>
        <xdr:cNvSpPr/>
      </xdr:nvSpPr>
      <xdr:spPr>
        <a:xfrm>
          <a:off x="1079500" y="1042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0</xdr:rowOff>
    </xdr:from>
    <xdr:to>
      <xdr:col>10</xdr:col>
      <xdr:colOff>114300</xdr:colOff>
      <xdr:row>61</xdr:row>
      <xdr:rowOff>17780</xdr:rowOff>
    </xdr:to>
    <xdr:cxnSp macro="">
      <xdr:nvCxnSpPr>
        <xdr:cNvPr id="196" name="直線コネクタ 195">
          <a:extLst>
            <a:ext uri="{FF2B5EF4-FFF2-40B4-BE49-F238E27FC236}">
              <a16:creationId xmlns:a16="http://schemas.microsoft.com/office/drawing/2014/main" id="{00000000-0008-0000-1000-0000C4000000}"/>
            </a:ext>
          </a:extLst>
        </xdr:cNvPr>
        <xdr:cNvCxnSpPr/>
      </xdr:nvCxnSpPr>
      <xdr:spPr>
        <a:xfrm flipV="1">
          <a:off x="1130300" y="1045845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59</xdr:row>
      <xdr:rowOff>34925</xdr:rowOff>
    </xdr:from>
    <xdr:ext cx="405130" cy="259080"/>
    <xdr:sp macro="" textlink="">
      <xdr:nvSpPr>
        <xdr:cNvPr id="197" name="n_1aveValue【体育館・プール】&#10;有形固定資産減価償却率">
          <a:extLst>
            <a:ext uri="{FF2B5EF4-FFF2-40B4-BE49-F238E27FC236}">
              <a16:creationId xmlns:a16="http://schemas.microsoft.com/office/drawing/2014/main" id="{00000000-0008-0000-1000-0000C5000000}"/>
            </a:ext>
          </a:extLst>
        </xdr:cNvPr>
        <xdr:cNvSpPr txBox="1"/>
      </xdr:nvSpPr>
      <xdr:spPr>
        <a:xfrm>
          <a:off x="3582035" y="101504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59</xdr:row>
      <xdr:rowOff>23495</xdr:rowOff>
    </xdr:from>
    <xdr:ext cx="401320" cy="259080"/>
    <xdr:sp macro="" textlink="">
      <xdr:nvSpPr>
        <xdr:cNvPr id="198" name="n_2aveValue【体育館・プール】&#10;有形固定資産減価償却率">
          <a:extLst>
            <a:ext uri="{FF2B5EF4-FFF2-40B4-BE49-F238E27FC236}">
              <a16:creationId xmlns:a16="http://schemas.microsoft.com/office/drawing/2014/main" id="{00000000-0008-0000-1000-0000C6000000}"/>
            </a:ext>
          </a:extLst>
        </xdr:cNvPr>
        <xdr:cNvSpPr txBox="1"/>
      </xdr:nvSpPr>
      <xdr:spPr>
        <a:xfrm>
          <a:off x="2705735" y="1013904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59</xdr:row>
      <xdr:rowOff>2540</xdr:rowOff>
    </xdr:from>
    <xdr:ext cx="401320" cy="259080"/>
    <xdr:sp macro="" textlink="">
      <xdr:nvSpPr>
        <xdr:cNvPr id="199" name="n_3aveValue【体育館・プール】&#10;有形固定資産減価償却率">
          <a:extLst>
            <a:ext uri="{FF2B5EF4-FFF2-40B4-BE49-F238E27FC236}">
              <a16:creationId xmlns:a16="http://schemas.microsoft.com/office/drawing/2014/main" id="{00000000-0008-0000-1000-0000C7000000}"/>
            </a:ext>
          </a:extLst>
        </xdr:cNvPr>
        <xdr:cNvSpPr txBox="1"/>
      </xdr:nvSpPr>
      <xdr:spPr>
        <a:xfrm>
          <a:off x="1816735" y="1011809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59</xdr:row>
      <xdr:rowOff>25400</xdr:rowOff>
    </xdr:from>
    <xdr:ext cx="401320" cy="259080"/>
    <xdr:sp macro="" textlink="">
      <xdr:nvSpPr>
        <xdr:cNvPr id="200" name="n_4aveValue【体育館・プール】&#10;有形固定資産減価償却率">
          <a:extLst>
            <a:ext uri="{FF2B5EF4-FFF2-40B4-BE49-F238E27FC236}">
              <a16:creationId xmlns:a16="http://schemas.microsoft.com/office/drawing/2014/main" id="{00000000-0008-0000-1000-0000C8000000}"/>
            </a:ext>
          </a:extLst>
        </xdr:cNvPr>
        <xdr:cNvSpPr txBox="1"/>
      </xdr:nvSpPr>
      <xdr:spPr>
        <a:xfrm>
          <a:off x="927735" y="1014095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66.8</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61</xdr:row>
      <xdr:rowOff>76200</xdr:rowOff>
    </xdr:from>
    <xdr:ext cx="405130" cy="255270"/>
    <xdr:sp macro="" textlink="">
      <xdr:nvSpPr>
        <xdr:cNvPr id="201" name="n_1mainValue【体育館・プール】&#10;有形固定資産減価償却率">
          <a:extLst>
            <a:ext uri="{FF2B5EF4-FFF2-40B4-BE49-F238E27FC236}">
              <a16:creationId xmlns:a16="http://schemas.microsoft.com/office/drawing/2014/main" id="{00000000-0008-0000-1000-0000C9000000}"/>
            </a:ext>
          </a:extLst>
        </xdr:cNvPr>
        <xdr:cNvSpPr txBox="1"/>
      </xdr:nvSpPr>
      <xdr:spPr>
        <a:xfrm>
          <a:off x="3582035" y="1053465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70.8</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61</xdr:row>
      <xdr:rowOff>32385</xdr:rowOff>
    </xdr:from>
    <xdr:ext cx="401320" cy="255270"/>
    <xdr:sp macro="" textlink="">
      <xdr:nvSpPr>
        <xdr:cNvPr id="202" name="n_2mainValue【体育館・プール】&#10;有形固定資産減価償却率">
          <a:extLst>
            <a:ext uri="{FF2B5EF4-FFF2-40B4-BE49-F238E27FC236}">
              <a16:creationId xmlns:a16="http://schemas.microsoft.com/office/drawing/2014/main" id="{00000000-0008-0000-1000-0000CA000000}"/>
            </a:ext>
          </a:extLst>
        </xdr:cNvPr>
        <xdr:cNvSpPr txBox="1"/>
      </xdr:nvSpPr>
      <xdr:spPr>
        <a:xfrm>
          <a:off x="2705735" y="1049083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68.5</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61</xdr:row>
      <xdr:rowOff>41910</xdr:rowOff>
    </xdr:from>
    <xdr:ext cx="401320" cy="255270"/>
    <xdr:sp macro="" textlink="">
      <xdr:nvSpPr>
        <xdr:cNvPr id="203" name="n_3mainValue【体育館・プール】&#10;有形固定資産減価償却率">
          <a:extLst>
            <a:ext uri="{FF2B5EF4-FFF2-40B4-BE49-F238E27FC236}">
              <a16:creationId xmlns:a16="http://schemas.microsoft.com/office/drawing/2014/main" id="{00000000-0008-0000-1000-0000CB000000}"/>
            </a:ext>
          </a:extLst>
        </xdr:cNvPr>
        <xdr:cNvSpPr txBox="1"/>
      </xdr:nvSpPr>
      <xdr:spPr>
        <a:xfrm>
          <a:off x="1816735" y="1050036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69.0</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61</xdr:row>
      <xdr:rowOff>59055</xdr:rowOff>
    </xdr:from>
    <xdr:ext cx="401320" cy="259080"/>
    <xdr:sp macro="" textlink="">
      <xdr:nvSpPr>
        <xdr:cNvPr id="204" name="n_4mainValue【体育館・プール】&#10;有形固定資産減価償却率">
          <a:extLst>
            <a:ext uri="{FF2B5EF4-FFF2-40B4-BE49-F238E27FC236}">
              <a16:creationId xmlns:a16="http://schemas.microsoft.com/office/drawing/2014/main" id="{00000000-0008-0000-1000-0000CC000000}"/>
            </a:ext>
          </a:extLst>
        </xdr:cNvPr>
        <xdr:cNvSpPr txBox="1"/>
      </xdr:nvSpPr>
      <xdr:spPr>
        <a:xfrm>
          <a:off x="927735" y="1051750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10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1000-0000CE000000}"/>
            </a:ext>
          </a:extLst>
        </xdr:cNvPr>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1000-0000CF000000}"/>
            </a:ext>
          </a:extLst>
        </xdr:cNvPr>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27/77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1000-0000D0000000}"/>
            </a:ext>
          </a:extLst>
        </xdr:cNvPr>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1000-0000D1000000}"/>
            </a:ext>
          </a:extLst>
        </xdr:cNvPr>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1000-0000D2000000}"/>
            </a:ext>
          </a:extLst>
        </xdr:cNvPr>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1000-0000D3000000}"/>
            </a:ext>
          </a:extLst>
        </xdr:cNvPr>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0.292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10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6075" cy="225425"/>
    <xdr:sp macro="" textlink="">
      <xdr:nvSpPr>
        <xdr:cNvPr id="213" name="テキスト ボックス 212">
          <a:extLst>
            <a:ext uri="{FF2B5EF4-FFF2-40B4-BE49-F238E27FC236}">
              <a16:creationId xmlns:a16="http://schemas.microsoft.com/office/drawing/2014/main" id="{00000000-0008-0000-1000-0000D5000000}"/>
            </a:ext>
          </a:extLst>
        </xdr:cNvPr>
        <xdr:cNvSpPr txBox="1"/>
      </xdr:nvSpPr>
      <xdr:spPr>
        <a:xfrm>
          <a:off x="6565900" y="895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1000-0000D6000000}"/>
            </a:ext>
          </a:extLst>
        </xdr:cNvPr>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1000-0000D7000000}"/>
            </a:ext>
          </a:extLst>
        </xdr:cNvPr>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105410</xdr:rowOff>
    </xdr:from>
    <xdr:ext cx="463550" cy="259080"/>
    <xdr:sp macro="" textlink="">
      <xdr:nvSpPr>
        <xdr:cNvPr id="216" name="テキスト ボックス 215">
          <a:extLst>
            <a:ext uri="{FF2B5EF4-FFF2-40B4-BE49-F238E27FC236}">
              <a16:creationId xmlns:a16="http://schemas.microsoft.com/office/drawing/2014/main" id="{00000000-0008-0000-1000-0000D8000000}"/>
            </a:ext>
          </a:extLst>
        </xdr:cNvPr>
        <xdr:cNvSpPr txBox="1"/>
      </xdr:nvSpPr>
      <xdr:spPr>
        <a:xfrm>
          <a:off x="6136640" y="10906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1000-0000D9000000}"/>
            </a:ext>
          </a:extLst>
        </xdr:cNvPr>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61</xdr:row>
      <xdr:rowOff>67310</xdr:rowOff>
    </xdr:from>
    <xdr:ext cx="463550" cy="259080"/>
    <xdr:sp macro="" textlink="">
      <xdr:nvSpPr>
        <xdr:cNvPr id="218" name="テキスト ボックス 217">
          <a:extLst>
            <a:ext uri="{FF2B5EF4-FFF2-40B4-BE49-F238E27FC236}">
              <a16:creationId xmlns:a16="http://schemas.microsoft.com/office/drawing/2014/main" id="{00000000-0008-0000-1000-0000DA000000}"/>
            </a:ext>
          </a:extLst>
        </xdr:cNvPr>
        <xdr:cNvSpPr txBox="1"/>
      </xdr:nvSpPr>
      <xdr:spPr>
        <a:xfrm>
          <a:off x="6136640" y="10525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1000-0000DB000000}"/>
            </a:ext>
          </a:extLst>
        </xdr:cNvPr>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59</xdr:row>
      <xdr:rowOff>29210</xdr:rowOff>
    </xdr:from>
    <xdr:ext cx="463550" cy="255270"/>
    <xdr:sp macro="" textlink="">
      <xdr:nvSpPr>
        <xdr:cNvPr id="220" name="テキスト ボックス 219">
          <a:extLst>
            <a:ext uri="{FF2B5EF4-FFF2-40B4-BE49-F238E27FC236}">
              <a16:creationId xmlns:a16="http://schemas.microsoft.com/office/drawing/2014/main" id="{00000000-0008-0000-1000-0000DC000000}"/>
            </a:ext>
          </a:extLst>
        </xdr:cNvPr>
        <xdr:cNvSpPr txBox="1"/>
      </xdr:nvSpPr>
      <xdr:spPr>
        <a:xfrm>
          <a:off x="6136640" y="10144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1000-0000DD000000}"/>
            </a:ext>
          </a:extLst>
        </xdr:cNvPr>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162560</xdr:rowOff>
    </xdr:from>
    <xdr:ext cx="463550" cy="259080"/>
    <xdr:sp macro="" textlink="">
      <xdr:nvSpPr>
        <xdr:cNvPr id="222" name="テキスト ボックス 221">
          <a:extLst>
            <a:ext uri="{FF2B5EF4-FFF2-40B4-BE49-F238E27FC236}">
              <a16:creationId xmlns:a16="http://schemas.microsoft.com/office/drawing/2014/main" id="{00000000-0008-0000-1000-0000DE000000}"/>
            </a:ext>
          </a:extLst>
        </xdr:cNvPr>
        <xdr:cNvSpPr txBox="1"/>
      </xdr:nvSpPr>
      <xdr:spPr>
        <a:xfrm>
          <a:off x="6136640" y="9763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1000-0000DF000000}"/>
            </a:ext>
          </a:extLst>
        </xdr:cNvPr>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54</xdr:row>
      <xdr:rowOff>124460</xdr:rowOff>
    </xdr:from>
    <xdr:ext cx="463550" cy="259080"/>
    <xdr:sp macro="" textlink="">
      <xdr:nvSpPr>
        <xdr:cNvPr id="224" name="テキスト ボックス 223">
          <a:extLst>
            <a:ext uri="{FF2B5EF4-FFF2-40B4-BE49-F238E27FC236}">
              <a16:creationId xmlns:a16="http://schemas.microsoft.com/office/drawing/2014/main" id="{00000000-0008-0000-1000-0000E0000000}"/>
            </a:ext>
          </a:extLst>
        </xdr:cNvPr>
        <xdr:cNvSpPr txBox="1"/>
      </xdr:nvSpPr>
      <xdr:spPr>
        <a:xfrm>
          <a:off x="6136640" y="9382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1000-0000E1000000}"/>
            </a:ext>
          </a:extLst>
        </xdr:cNvPr>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86360</xdr:rowOff>
    </xdr:from>
    <xdr:ext cx="463550" cy="255270"/>
    <xdr:sp macro="" textlink="">
      <xdr:nvSpPr>
        <xdr:cNvPr id="226" name="テキスト ボックス 225">
          <a:extLst>
            <a:ext uri="{FF2B5EF4-FFF2-40B4-BE49-F238E27FC236}">
              <a16:creationId xmlns:a16="http://schemas.microsoft.com/office/drawing/2014/main" id="{00000000-0008-0000-1000-0000E2000000}"/>
            </a:ext>
          </a:extLst>
        </xdr:cNvPr>
        <xdr:cNvSpPr txBox="1"/>
      </xdr:nvSpPr>
      <xdr:spPr>
        <a:xfrm>
          <a:off x="6136640" y="9001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00000000-0008-0000-1000-0000E3000000}"/>
            </a:ext>
          </a:extLst>
        </xdr:cNvPr>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53340</xdr:rowOff>
    </xdr:from>
    <xdr:to>
      <xdr:col>54</xdr:col>
      <xdr:colOff>189865</xdr:colOff>
      <xdr:row>64</xdr:row>
      <xdr:rowOff>52070</xdr:rowOff>
    </xdr:to>
    <xdr:cxnSp macro="">
      <xdr:nvCxnSpPr>
        <xdr:cNvPr id="228" name="直線コネクタ 227">
          <a:extLst>
            <a:ext uri="{FF2B5EF4-FFF2-40B4-BE49-F238E27FC236}">
              <a16:creationId xmlns:a16="http://schemas.microsoft.com/office/drawing/2014/main" id="{00000000-0008-0000-1000-0000E4000000}"/>
            </a:ext>
          </a:extLst>
        </xdr:cNvPr>
        <xdr:cNvCxnSpPr/>
      </xdr:nvCxnSpPr>
      <xdr:spPr>
        <a:xfrm flipV="1">
          <a:off x="10476865" y="9654540"/>
          <a:ext cx="0" cy="1370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55880</xdr:rowOff>
    </xdr:from>
    <xdr:ext cx="469900" cy="259080"/>
    <xdr:sp macro="" textlink="">
      <xdr:nvSpPr>
        <xdr:cNvPr id="229" name="【体育館・プール】&#10;一人当たり面積最小値テキスト">
          <a:extLst>
            <a:ext uri="{FF2B5EF4-FFF2-40B4-BE49-F238E27FC236}">
              <a16:creationId xmlns:a16="http://schemas.microsoft.com/office/drawing/2014/main" id="{00000000-0008-0000-1000-0000E5000000}"/>
            </a:ext>
          </a:extLst>
        </xdr:cNvPr>
        <xdr:cNvSpPr txBox="1"/>
      </xdr:nvSpPr>
      <xdr:spPr>
        <a:xfrm>
          <a:off x="10515600" y="110286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0.019</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52070</xdr:rowOff>
    </xdr:from>
    <xdr:to>
      <xdr:col>55</xdr:col>
      <xdr:colOff>88900</xdr:colOff>
      <xdr:row>64</xdr:row>
      <xdr:rowOff>52070</xdr:rowOff>
    </xdr:to>
    <xdr:cxnSp macro="">
      <xdr:nvCxnSpPr>
        <xdr:cNvPr id="230" name="直線コネクタ 229">
          <a:extLst>
            <a:ext uri="{FF2B5EF4-FFF2-40B4-BE49-F238E27FC236}">
              <a16:creationId xmlns:a16="http://schemas.microsoft.com/office/drawing/2014/main" id="{00000000-0008-0000-1000-0000E6000000}"/>
            </a:ext>
          </a:extLst>
        </xdr:cNvPr>
        <xdr:cNvCxnSpPr/>
      </xdr:nvCxnSpPr>
      <xdr:spPr>
        <a:xfrm>
          <a:off x="10388600" y="11024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0</xdr:rowOff>
    </xdr:from>
    <xdr:ext cx="469900" cy="259080"/>
    <xdr:sp macro="" textlink="">
      <xdr:nvSpPr>
        <xdr:cNvPr id="231" name="【体育館・プール】&#10;一人当たり面積最大値テキスト">
          <a:extLst>
            <a:ext uri="{FF2B5EF4-FFF2-40B4-BE49-F238E27FC236}">
              <a16:creationId xmlns:a16="http://schemas.microsoft.com/office/drawing/2014/main" id="{00000000-0008-0000-1000-0000E7000000}"/>
            </a:ext>
          </a:extLst>
        </xdr:cNvPr>
        <xdr:cNvSpPr txBox="1"/>
      </xdr:nvSpPr>
      <xdr:spPr>
        <a:xfrm>
          <a:off x="10515600" y="94297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1.098</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53340</xdr:rowOff>
    </xdr:from>
    <xdr:to>
      <xdr:col>55</xdr:col>
      <xdr:colOff>88900</xdr:colOff>
      <xdr:row>56</xdr:row>
      <xdr:rowOff>53340</xdr:rowOff>
    </xdr:to>
    <xdr:cxnSp macro="">
      <xdr:nvCxnSpPr>
        <xdr:cNvPr id="232" name="直線コネクタ 231">
          <a:extLst>
            <a:ext uri="{FF2B5EF4-FFF2-40B4-BE49-F238E27FC236}">
              <a16:creationId xmlns:a16="http://schemas.microsoft.com/office/drawing/2014/main" id="{00000000-0008-0000-1000-0000E8000000}"/>
            </a:ext>
          </a:extLst>
        </xdr:cNvPr>
        <xdr:cNvCxnSpPr/>
      </xdr:nvCxnSpPr>
      <xdr:spPr>
        <a:xfrm>
          <a:off x="10388600" y="9654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128270</xdr:rowOff>
    </xdr:from>
    <xdr:ext cx="469900" cy="259080"/>
    <xdr:sp macro="" textlink="">
      <xdr:nvSpPr>
        <xdr:cNvPr id="233" name="【体育館・プール】&#10;一人当たり面積平均値テキスト">
          <a:extLst>
            <a:ext uri="{FF2B5EF4-FFF2-40B4-BE49-F238E27FC236}">
              <a16:creationId xmlns:a16="http://schemas.microsoft.com/office/drawing/2014/main" id="{00000000-0008-0000-1000-0000E9000000}"/>
            </a:ext>
          </a:extLst>
        </xdr:cNvPr>
        <xdr:cNvSpPr txBox="1"/>
      </xdr:nvSpPr>
      <xdr:spPr>
        <a:xfrm>
          <a:off x="10515600" y="105867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0.307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61</xdr:row>
      <xdr:rowOff>149860</xdr:rowOff>
    </xdr:from>
    <xdr:to>
      <xdr:col>55</xdr:col>
      <xdr:colOff>50800</xdr:colOff>
      <xdr:row>62</xdr:row>
      <xdr:rowOff>80010</xdr:rowOff>
    </xdr:to>
    <xdr:sp macro="" textlink="">
      <xdr:nvSpPr>
        <xdr:cNvPr id="234" name="フローチャート: 判断 233">
          <a:extLst>
            <a:ext uri="{FF2B5EF4-FFF2-40B4-BE49-F238E27FC236}">
              <a16:creationId xmlns:a16="http://schemas.microsoft.com/office/drawing/2014/main" id="{00000000-0008-0000-1000-0000EA000000}"/>
            </a:ext>
          </a:extLst>
        </xdr:cNvPr>
        <xdr:cNvSpPr/>
      </xdr:nvSpPr>
      <xdr:spPr>
        <a:xfrm>
          <a:off x="10426700" y="106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153670</xdr:rowOff>
    </xdr:from>
    <xdr:to>
      <xdr:col>50</xdr:col>
      <xdr:colOff>165100</xdr:colOff>
      <xdr:row>62</xdr:row>
      <xdr:rowOff>83820</xdr:rowOff>
    </xdr:to>
    <xdr:sp macro="" textlink="">
      <xdr:nvSpPr>
        <xdr:cNvPr id="235" name="フローチャート: 判断 234">
          <a:extLst>
            <a:ext uri="{FF2B5EF4-FFF2-40B4-BE49-F238E27FC236}">
              <a16:creationId xmlns:a16="http://schemas.microsoft.com/office/drawing/2014/main" id="{00000000-0008-0000-1000-0000EB000000}"/>
            </a:ext>
          </a:extLst>
        </xdr:cNvPr>
        <xdr:cNvSpPr/>
      </xdr:nvSpPr>
      <xdr:spPr>
        <a:xfrm>
          <a:off x="9588500" y="1061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148590</xdr:rowOff>
    </xdr:from>
    <xdr:to>
      <xdr:col>46</xdr:col>
      <xdr:colOff>38100</xdr:colOff>
      <xdr:row>62</xdr:row>
      <xdr:rowOff>78740</xdr:rowOff>
    </xdr:to>
    <xdr:sp macro="" textlink="">
      <xdr:nvSpPr>
        <xdr:cNvPr id="236" name="フローチャート: 判断 235">
          <a:extLst>
            <a:ext uri="{FF2B5EF4-FFF2-40B4-BE49-F238E27FC236}">
              <a16:creationId xmlns:a16="http://schemas.microsoft.com/office/drawing/2014/main" id="{00000000-0008-0000-1000-0000EC000000}"/>
            </a:ext>
          </a:extLst>
        </xdr:cNvPr>
        <xdr:cNvSpPr/>
      </xdr:nvSpPr>
      <xdr:spPr>
        <a:xfrm>
          <a:off x="8699500" y="1060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157480</xdr:rowOff>
    </xdr:from>
    <xdr:to>
      <xdr:col>41</xdr:col>
      <xdr:colOff>101600</xdr:colOff>
      <xdr:row>62</xdr:row>
      <xdr:rowOff>87630</xdr:rowOff>
    </xdr:to>
    <xdr:sp macro="" textlink="">
      <xdr:nvSpPr>
        <xdr:cNvPr id="237" name="フローチャート: 判断 236">
          <a:extLst>
            <a:ext uri="{FF2B5EF4-FFF2-40B4-BE49-F238E27FC236}">
              <a16:creationId xmlns:a16="http://schemas.microsoft.com/office/drawing/2014/main" id="{00000000-0008-0000-1000-0000ED000000}"/>
            </a:ext>
          </a:extLst>
        </xdr:cNvPr>
        <xdr:cNvSpPr/>
      </xdr:nvSpPr>
      <xdr:spPr>
        <a:xfrm>
          <a:off x="7810500" y="106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1270</xdr:rowOff>
    </xdr:from>
    <xdr:to>
      <xdr:col>36</xdr:col>
      <xdr:colOff>165100</xdr:colOff>
      <xdr:row>62</xdr:row>
      <xdr:rowOff>102870</xdr:rowOff>
    </xdr:to>
    <xdr:sp macro="" textlink="">
      <xdr:nvSpPr>
        <xdr:cNvPr id="238" name="フローチャート: 判断 237">
          <a:extLst>
            <a:ext uri="{FF2B5EF4-FFF2-40B4-BE49-F238E27FC236}">
              <a16:creationId xmlns:a16="http://schemas.microsoft.com/office/drawing/2014/main" id="{00000000-0008-0000-1000-0000EE000000}"/>
            </a:ext>
          </a:extLst>
        </xdr:cNvPr>
        <xdr:cNvSpPr/>
      </xdr:nvSpPr>
      <xdr:spPr>
        <a:xfrm>
          <a:off x="6921500" y="1063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5270"/>
    <xdr:sp macro="" textlink="">
      <xdr:nvSpPr>
        <xdr:cNvPr id="239" name="テキスト ボックス 238">
          <a:extLst>
            <a:ext uri="{FF2B5EF4-FFF2-40B4-BE49-F238E27FC236}">
              <a16:creationId xmlns:a16="http://schemas.microsoft.com/office/drawing/2014/main" id="{00000000-0008-0000-1000-0000EF000000}"/>
            </a:ext>
          </a:extLst>
        </xdr:cNvPr>
        <xdr:cNvSpPr txBox="1"/>
      </xdr:nvSpPr>
      <xdr:spPr>
        <a:xfrm>
          <a:off x="102870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5270"/>
    <xdr:sp macro="" textlink="">
      <xdr:nvSpPr>
        <xdr:cNvPr id="240" name="テキスト ボックス 239">
          <a:extLst>
            <a:ext uri="{FF2B5EF4-FFF2-40B4-BE49-F238E27FC236}">
              <a16:creationId xmlns:a16="http://schemas.microsoft.com/office/drawing/2014/main" id="{00000000-0008-0000-1000-0000F0000000}"/>
            </a:ext>
          </a:extLst>
        </xdr:cNvPr>
        <xdr:cNvSpPr txBox="1"/>
      </xdr:nvSpPr>
      <xdr:spPr>
        <a:xfrm>
          <a:off x="9448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5270"/>
    <xdr:sp macro="" textlink="">
      <xdr:nvSpPr>
        <xdr:cNvPr id="241" name="テキスト ボックス 240">
          <a:extLst>
            <a:ext uri="{FF2B5EF4-FFF2-40B4-BE49-F238E27FC236}">
              <a16:creationId xmlns:a16="http://schemas.microsoft.com/office/drawing/2014/main" id="{00000000-0008-0000-1000-0000F1000000}"/>
            </a:ext>
          </a:extLst>
        </xdr:cNvPr>
        <xdr:cNvSpPr txBox="1"/>
      </xdr:nvSpPr>
      <xdr:spPr>
        <a:xfrm>
          <a:off x="8559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5270"/>
    <xdr:sp macro="" textlink="">
      <xdr:nvSpPr>
        <xdr:cNvPr id="242" name="テキスト ボックス 241">
          <a:extLst>
            <a:ext uri="{FF2B5EF4-FFF2-40B4-BE49-F238E27FC236}">
              <a16:creationId xmlns:a16="http://schemas.microsoft.com/office/drawing/2014/main" id="{00000000-0008-0000-1000-0000F2000000}"/>
            </a:ext>
          </a:extLst>
        </xdr:cNvPr>
        <xdr:cNvSpPr txBox="1"/>
      </xdr:nvSpPr>
      <xdr:spPr>
        <a:xfrm>
          <a:off x="7670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5270"/>
    <xdr:sp macro="" textlink="">
      <xdr:nvSpPr>
        <xdr:cNvPr id="243" name="テキスト ボックス 242">
          <a:extLst>
            <a:ext uri="{FF2B5EF4-FFF2-40B4-BE49-F238E27FC236}">
              <a16:creationId xmlns:a16="http://schemas.microsoft.com/office/drawing/2014/main" id="{00000000-0008-0000-1000-0000F3000000}"/>
            </a:ext>
          </a:extLst>
        </xdr:cNvPr>
        <xdr:cNvSpPr txBox="1"/>
      </xdr:nvSpPr>
      <xdr:spPr>
        <a:xfrm>
          <a:off x="6781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61</xdr:row>
      <xdr:rowOff>55880</xdr:rowOff>
    </xdr:from>
    <xdr:to>
      <xdr:col>55</xdr:col>
      <xdr:colOff>50800</xdr:colOff>
      <xdr:row>61</xdr:row>
      <xdr:rowOff>157480</xdr:rowOff>
    </xdr:to>
    <xdr:sp macro="" textlink="">
      <xdr:nvSpPr>
        <xdr:cNvPr id="244" name="楕円 243">
          <a:extLst>
            <a:ext uri="{FF2B5EF4-FFF2-40B4-BE49-F238E27FC236}">
              <a16:creationId xmlns:a16="http://schemas.microsoft.com/office/drawing/2014/main" id="{00000000-0008-0000-1000-0000F4000000}"/>
            </a:ext>
          </a:extLst>
        </xdr:cNvPr>
        <xdr:cNvSpPr/>
      </xdr:nvSpPr>
      <xdr:spPr>
        <a:xfrm>
          <a:off x="10426700" y="1051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78740</xdr:rowOff>
    </xdr:from>
    <xdr:ext cx="469900" cy="259080"/>
    <xdr:sp macro="" textlink="">
      <xdr:nvSpPr>
        <xdr:cNvPr id="245" name="【体育館・プール】&#10;一人当たり面積該当値テキスト">
          <a:extLst>
            <a:ext uri="{FF2B5EF4-FFF2-40B4-BE49-F238E27FC236}">
              <a16:creationId xmlns:a16="http://schemas.microsoft.com/office/drawing/2014/main" id="{00000000-0008-0000-1000-0000F5000000}"/>
            </a:ext>
          </a:extLst>
        </xdr:cNvPr>
        <xdr:cNvSpPr txBox="1"/>
      </xdr:nvSpPr>
      <xdr:spPr>
        <a:xfrm>
          <a:off x="10515600" y="103657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0.381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61</xdr:row>
      <xdr:rowOff>55880</xdr:rowOff>
    </xdr:from>
    <xdr:to>
      <xdr:col>50</xdr:col>
      <xdr:colOff>165100</xdr:colOff>
      <xdr:row>61</xdr:row>
      <xdr:rowOff>157480</xdr:rowOff>
    </xdr:to>
    <xdr:sp macro="" textlink="">
      <xdr:nvSpPr>
        <xdr:cNvPr id="246" name="楕円 245">
          <a:extLst>
            <a:ext uri="{FF2B5EF4-FFF2-40B4-BE49-F238E27FC236}">
              <a16:creationId xmlns:a16="http://schemas.microsoft.com/office/drawing/2014/main" id="{00000000-0008-0000-1000-0000F6000000}"/>
            </a:ext>
          </a:extLst>
        </xdr:cNvPr>
        <xdr:cNvSpPr/>
      </xdr:nvSpPr>
      <xdr:spPr>
        <a:xfrm>
          <a:off x="9588500" y="1051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106680</xdr:rowOff>
    </xdr:from>
    <xdr:to>
      <xdr:col>55</xdr:col>
      <xdr:colOff>0</xdr:colOff>
      <xdr:row>61</xdr:row>
      <xdr:rowOff>106680</xdr:rowOff>
    </xdr:to>
    <xdr:cxnSp macro="">
      <xdr:nvCxnSpPr>
        <xdr:cNvPr id="247" name="直線コネクタ 246">
          <a:extLst>
            <a:ext uri="{FF2B5EF4-FFF2-40B4-BE49-F238E27FC236}">
              <a16:creationId xmlns:a16="http://schemas.microsoft.com/office/drawing/2014/main" id="{00000000-0008-0000-1000-0000F7000000}"/>
            </a:ext>
          </a:extLst>
        </xdr:cNvPr>
        <xdr:cNvCxnSpPr/>
      </xdr:nvCxnSpPr>
      <xdr:spPr>
        <a:xfrm>
          <a:off x="9639300" y="1056513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53340</xdr:rowOff>
    </xdr:from>
    <xdr:to>
      <xdr:col>46</xdr:col>
      <xdr:colOff>38100</xdr:colOff>
      <xdr:row>61</xdr:row>
      <xdr:rowOff>154940</xdr:rowOff>
    </xdr:to>
    <xdr:sp macro="" textlink="">
      <xdr:nvSpPr>
        <xdr:cNvPr id="248" name="楕円 247">
          <a:extLst>
            <a:ext uri="{FF2B5EF4-FFF2-40B4-BE49-F238E27FC236}">
              <a16:creationId xmlns:a16="http://schemas.microsoft.com/office/drawing/2014/main" id="{00000000-0008-0000-1000-0000F8000000}"/>
            </a:ext>
          </a:extLst>
        </xdr:cNvPr>
        <xdr:cNvSpPr/>
      </xdr:nvSpPr>
      <xdr:spPr>
        <a:xfrm>
          <a:off x="8699500" y="1051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104140</xdr:rowOff>
    </xdr:from>
    <xdr:to>
      <xdr:col>50</xdr:col>
      <xdr:colOff>114300</xdr:colOff>
      <xdr:row>61</xdr:row>
      <xdr:rowOff>106680</xdr:rowOff>
    </xdr:to>
    <xdr:cxnSp macro="">
      <xdr:nvCxnSpPr>
        <xdr:cNvPr id="249" name="直線コネクタ 248">
          <a:extLst>
            <a:ext uri="{FF2B5EF4-FFF2-40B4-BE49-F238E27FC236}">
              <a16:creationId xmlns:a16="http://schemas.microsoft.com/office/drawing/2014/main" id="{00000000-0008-0000-1000-0000F9000000}"/>
            </a:ext>
          </a:extLst>
        </xdr:cNvPr>
        <xdr:cNvCxnSpPr/>
      </xdr:nvCxnSpPr>
      <xdr:spPr>
        <a:xfrm>
          <a:off x="8750300" y="1056259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54610</xdr:rowOff>
    </xdr:from>
    <xdr:to>
      <xdr:col>41</xdr:col>
      <xdr:colOff>101600</xdr:colOff>
      <xdr:row>61</xdr:row>
      <xdr:rowOff>156210</xdr:rowOff>
    </xdr:to>
    <xdr:sp macro="" textlink="">
      <xdr:nvSpPr>
        <xdr:cNvPr id="250" name="楕円 249">
          <a:extLst>
            <a:ext uri="{FF2B5EF4-FFF2-40B4-BE49-F238E27FC236}">
              <a16:creationId xmlns:a16="http://schemas.microsoft.com/office/drawing/2014/main" id="{00000000-0008-0000-1000-0000FA000000}"/>
            </a:ext>
          </a:extLst>
        </xdr:cNvPr>
        <xdr:cNvSpPr/>
      </xdr:nvSpPr>
      <xdr:spPr>
        <a:xfrm>
          <a:off x="7810500" y="1051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104140</xdr:rowOff>
    </xdr:from>
    <xdr:to>
      <xdr:col>45</xdr:col>
      <xdr:colOff>177800</xdr:colOff>
      <xdr:row>61</xdr:row>
      <xdr:rowOff>105410</xdr:rowOff>
    </xdr:to>
    <xdr:cxnSp macro="">
      <xdr:nvCxnSpPr>
        <xdr:cNvPr id="251" name="直線コネクタ 250">
          <a:extLst>
            <a:ext uri="{FF2B5EF4-FFF2-40B4-BE49-F238E27FC236}">
              <a16:creationId xmlns:a16="http://schemas.microsoft.com/office/drawing/2014/main" id="{00000000-0008-0000-1000-0000FB000000}"/>
            </a:ext>
          </a:extLst>
        </xdr:cNvPr>
        <xdr:cNvCxnSpPr/>
      </xdr:nvCxnSpPr>
      <xdr:spPr>
        <a:xfrm flipV="1">
          <a:off x="7861300" y="1056259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58420</xdr:rowOff>
    </xdr:from>
    <xdr:to>
      <xdr:col>36</xdr:col>
      <xdr:colOff>165100</xdr:colOff>
      <xdr:row>61</xdr:row>
      <xdr:rowOff>160020</xdr:rowOff>
    </xdr:to>
    <xdr:sp macro="" textlink="">
      <xdr:nvSpPr>
        <xdr:cNvPr id="252" name="楕円 251">
          <a:extLst>
            <a:ext uri="{FF2B5EF4-FFF2-40B4-BE49-F238E27FC236}">
              <a16:creationId xmlns:a16="http://schemas.microsoft.com/office/drawing/2014/main" id="{00000000-0008-0000-1000-0000FC000000}"/>
            </a:ext>
          </a:extLst>
        </xdr:cNvPr>
        <xdr:cNvSpPr/>
      </xdr:nvSpPr>
      <xdr:spPr>
        <a:xfrm>
          <a:off x="6921500" y="1051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105410</xdr:rowOff>
    </xdr:from>
    <xdr:to>
      <xdr:col>41</xdr:col>
      <xdr:colOff>50800</xdr:colOff>
      <xdr:row>61</xdr:row>
      <xdr:rowOff>109220</xdr:rowOff>
    </xdr:to>
    <xdr:cxnSp macro="">
      <xdr:nvCxnSpPr>
        <xdr:cNvPr id="253" name="直線コネクタ 252">
          <a:extLst>
            <a:ext uri="{FF2B5EF4-FFF2-40B4-BE49-F238E27FC236}">
              <a16:creationId xmlns:a16="http://schemas.microsoft.com/office/drawing/2014/main" id="{00000000-0008-0000-1000-0000FD000000}"/>
            </a:ext>
          </a:extLst>
        </xdr:cNvPr>
        <xdr:cNvCxnSpPr/>
      </xdr:nvCxnSpPr>
      <xdr:spPr>
        <a:xfrm flipV="1">
          <a:off x="6972300" y="1056386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62</xdr:row>
      <xdr:rowOff>74930</xdr:rowOff>
    </xdr:from>
    <xdr:ext cx="469900" cy="255270"/>
    <xdr:sp macro="" textlink="">
      <xdr:nvSpPr>
        <xdr:cNvPr id="254" name="n_1aveValue【体育館・プール】&#10;一人当たり面積">
          <a:extLst>
            <a:ext uri="{FF2B5EF4-FFF2-40B4-BE49-F238E27FC236}">
              <a16:creationId xmlns:a16="http://schemas.microsoft.com/office/drawing/2014/main" id="{00000000-0008-0000-1000-0000FE000000}"/>
            </a:ext>
          </a:extLst>
        </xdr:cNvPr>
        <xdr:cNvSpPr txBox="1"/>
      </xdr:nvSpPr>
      <xdr:spPr>
        <a:xfrm>
          <a:off x="9391650" y="1070483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0.304</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62</xdr:row>
      <xdr:rowOff>69850</xdr:rowOff>
    </xdr:from>
    <xdr:ext cx="466090" cy="259080"/>
    <xdr:sp macro="" textlink="">
      <xdr:nvSpPr>
        <xdr:cNvPr id="255" name="n_2aveValue【体育館・プール】&#10;一人当たり面積">
          <a:extLst>
            <a:ext uri="{FF2B5EF4-FFF2-40B4-BE49-F238E27FC236}">
              <a16:creationId xmlns:a16="http://schemas.microsoft.com/office/drawing/2014/main" id="{00000000-0008-0000-1000-0000FF000000}"/>
            </a:ext>
          </a:extLst>
        </xdr:cNvPr>
        <xdr:cNvSpPr txBox="1"/>
      </xdr:nvSpPr>
      <xdr:spPr>
        <a:xfrm>
          <a:off x="8515350" y="106997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0.308</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62</xdr:row>
      <xdr:rowOff>78740</xdr:rowOff>
    </xdr:from>
    <xdr:ext cx="466090" cy="259080"/>
    <xdr:sp macro="" textlink="">
      <xdr:nvSpPr>
        <xdr:cNvPr id="256" name="n_3aveValue【体育館・プール】&#10;一人当たり面積">
          <a:extLst>
            <a:ext uri="{FF2B5EF4-FFF2-40B4-BE49-F238E27FC236}">
              <a16:creationId xmlns:a16="http://schemas.microsoft.com/office/drawing/2014/main" id="{00000000-0008-0000-1000-000000010000}"/>
            </a:ext>
          </a:extLst>
        </xdr:cNvPr>
        <xdr:cNvSpPr txBox="1"/>
      </xdr:nvSpPr>
      <xdr:spPr>
        <a:xfrm>
          <a:off x="7626350" y="1070864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0.301</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62</xdr:row>
      <xdr:rowOff>93980</xdr:rowOff>
    </xdr:from>
    <xdr:ext cx="466090" cy="259080"/>
    <xdr:sp macro="" textlink="">
      <xdr:nvSpPr>
        <xdr:cNvPr id="257" name="n_4aveValue【体育館・プール】&#10;一人当たり面積">
          <a:extLst>
            <a:ext uri="{FF2B5EF4-FFF2-40B4-BE49-F238E27FC236}">
              <a16:creationId xmlns:a16="http://schemas.microsoft.com/office/drawing/2014/main" id="{00000000-0008-0000-1000-000001010000}"/>
            </a:ext>
          </a:extLst>
        </xdr:cNvPr>
        <xdr:cNvSpPr txBox="1"/>
      </xdr:nvSpPr>
      <xdr:spPr>
        <a:xfrm>
          <a:off x="6737350" y="1072388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0.289</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60</xdr:row>
      <xdr:rowOff>2540</xdr:rowOff>
    </xdr:from>
    <xdr:ext cx="469900" cy="259080"/>
    <xdr:sp macro="" textlink="">
      <xdr:nvSpPr>
        <xdr:cNvPr id="258" name="n_1mainValue【体育館・プール】&#10;一人当たり面積">
          <a:extLst>
            <a:ext uri="{FF2B5EF4-FFF2-40B4-BE49-F238E27FC236}">
              <a16:creationId xmlns:a16="http://schemas.microsoft.com/office/drawing/2014/main" id="{00000000-0008-0000-1000-000002010000}"/>
            </a:ext>
          </a:extLst>
        </xdr:cNvPr>
        <xdr:cNvSpPr txBox="1"/>
      </xdr:nvSpPr>
      <xdr:spPr>
        <a:xfrm>
          <a:off x="9391650" y="102895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0.381</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60</xdr:row>
      <xdr:rowOff>0</xdr:rowOff>
    </xdr:from>
    <xdr:ext cx="466090" cy="259080"/>
    <xdr:sp macro="" textlink="">
      <xdr:nvSpPr>
        <xdr:cNvPr id="259" name="n_2mainValue【体育館・プール】&#10;一人当たり面積">
          <a:extLst>
            <a:ext uri="{FF2B5EF4-FFF2-40B4-BE49-F238E27FC236}">
              <a16:creationId xmlns:a16="http://schemas.microsoft.com/office/drawing/2014/main" id="{00000000-0008-0000-1000-000003010000}"/>
            </a:ext>
          </a:extLst>
        </xdr:cNvPr>
        <xdr:cNvSpPr txBox="1"/>
      </xdr:nvSpPr>
      <xdr:spPr>
        <a:xfrm>
          <a:off x="8515350" y="1028700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0.383</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60</xdr:row>
      <xdr:rowOff>1270</xdr:rowOff>
    </xdr:from>
    <xdr:ext cx="466090" cy="259080"/>
    <xdr:sp macro="" textlink="">
      <xdr:nvSpPr>
        <xdr:cNvPr id="260" name="n_3mainValue【体育館・プール】&#10;一人当たり面積">
          <a:extLst>
            <a:ext uri="{FF2B5EF4-FFF2-40B4-BE49-F238E27FC236}">
              <a16:creationId xmlns:a16="http://schemas.microsoft.com/office/drawing/2014/main" id="{00000000-0008-0000-1000-000004010000}"/>
            </a:ext>
          </a:extLst>
        </xdr:cNvPr>
        <xdr:cNvSpPr txBox="1"/>
      </xdr:nvSpPr>
      <xdr:spPr>
        <a:xfrm>
          <a:off x="7626350" y="102882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0.382</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60</xdr:row>
      <xdr:rowOff>5080</xdr:rowOff>
    </xdr:from>
    <xdr:ext cx="466090" cy="259080"/>
    <xdr:sp macro="" textlink="">
      <xdr:nvSpPr>
        <xdr:cNvPr id="261" name="n_4mainValue【体育館・プール】&#10;一人当たり面積">
          <a:extLst>
            <a:ext uri="{FF2B5EF4-FFF2-40B4-BE49-F238E27FC236}">
              <a16:creationId xmlns:a16="http://schemas.microsoft.com/office/drawing/2014/main" id="{00000000-0008-0000-1000-000005010000}"/>
            </a:ext>
          </a:extLst>
        </xdr:cNvPr>
        <xdr:cNvSpPr txBox="1"/>
      </xdr:nvSpPr>
      <xdr:spPr>
        <a:xfrm>
          <a:off x="6737350" y="1029208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0.379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10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1000-000007010000}"/>
            </a:ext>
          </a:extLst>
        </xdr:cNvPr>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1000-000008010000}"/>
            </a:ext>
          </a:extLst>
        </xdr:cNvPr>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19/70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1000-000009010000}"/>
            </a:ext>
          </a:extLst>
        </xdr:cNvPr>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1000-00000A010000}"/>
            </a:ext>
          </a:extLst>
        </xdr:cNvPr>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1000-00000B010000}"/>
            </a:ext>
          </a:extLst>
        </xdr:cNvPr>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1000-00000C010000}"/>
            </a:ext>
          </a:extLst>
        </xdr:cNvPr>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10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4640" cy="221615"/>
    <xdr:sp macro="" textlink="">
      <xdr:nvSpPr>
        <xdr:cNvPr id="270" name="テキスト ボックス 269">
          <a:extLst>
            <a:ext uri="{FF2B5EF4-FFF2-40B4-BE49-F238E27FC236}">
              <a16:creationId xmlns:a16="http://schemas.microsoft.com/office/drawing/2014/main" id="{00000000-0008-0000-1000-00000E010000}"/>
            </a:ext>
          </a:extLst>
        </xdr:cNvPr>
        <xdr:cNvSpPr txBox="1"/>
      </xdr:nvSpPr>
      <xdr:spPr>
        <a:xfrm>
          <a:off x="723900" y="12763500"/>
          <a:ext cx="29464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1000-00000F010000}"/>
            </a:ext>
          </a:extLst>
        </xdr:cNvPr>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3550" cy="259080"/>
    <xdr:sp macro="" textlink="">
      <xdr:nvSpPr>
        <xdr:cNvPr id="272" name="テキスト ボックス 271">
          <a:extLst>
            <a:ext uri="{FF2B5EF4-FFF2-40B4-BE49-F238E27FC236}">
              <a16:creationId xmlns:a16="http://schemas.microsoft.com/office/drawing/2014/main" id="{00000000-0008-0000-1000-000010010000}"/>
            </a:ext>
          </a:extLst>
        </xdr:cNvPr>
        <xdr:cNvSpPr txBox="1"/>
      </xdr:nvSpPr>
      <xdr:spPr>
        <a:xfrm>
          <a:off x="294640" y="1509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00000000-0008-0000-1000-000011010000}"/>
            </a:ext>
          </a:extLst>
        </xdr:cNvPr>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143510</xdr:rowOff>
    </xdr:from>
    <xdr:ext cx="463550" cy="255270"/>
    <xdr:sp macro="" textlink="">
      <xdr:nvSpPr>
        <xdr:cNvPr id="274" name="テキスト ボックス 273">
          <a:extLst>
            <a:ext uri="{FF2B5EF4-FFF2-40B4-BE49-F238E27FC236}">
              <a16:creationId xmlns:a16="http://schemas.microsoft.com/office/drawing/2014/main" id="{00000000-0008-0000-1000-000012010000}"/>
            </a:ext>
          </a:extLst>
        </xdr:cNvPr>
        <xdr:cNvSpPr txBox="1"/>
      </xdr:nvSpPr>
      <xdr:spPr>
        <a:xfrm>
          <a:off x="294640" y="14716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00000000-0008-0000-1000-000013010000}"/>
            </a:ext>
          </a:extLst>
        </xdr:cNvPr>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105410</xdr:rowOff>
    </xdr:from>
    <xdr:ext cx="403225" cy="259080"/>
    <xdr:sp macro="" textlink="">
      <xdr:nvSpPr>
        <xdr:cNvPr id="276" name="テキスト ボックス 275">
          <a:extLst>
            <a:ext uri="{FF2B5EF4-FFF2-40B4-BE49-F238E27FC236}">
              <a16:creationId xmlns:a16="http://schemas.microsoft.com/office/drawing/2014/main" id="{00000000-0008-0000-1000-000014010000}"/>
            </a:ext>
          </a:extLst>
        </xdr:cNvPr>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00000000-0008-0000-1000-000015010000}"/>
            </a:ext>
          </a:extLst>
        </xdr:cNvPr>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3225" cy="259080"/>
    <xdr:sp macro="" textlink="">
      <xdr:nvSpPr>
        <xdr:cNvPr id="278" name="テキスト ボックス 277">
          <a:extLst>
            <a:ext uri="{FF2B5EF4-FFF2-40B4-BE49-F238E27FC236}">
              <a16:creationId xmlns:a16="http://schemas.microsoft.com/office/drawing/2014/main" id="{00000000-0008-0000-1000-000016010000}"/>
            </a:ext>
          </a:extLst>
        </xdr:cNvPr>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00000000-0008-0000-1000-000017010000}"/>
            </a:ext>
          </a:extLst>
        </xdr:cNvPr>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29210</xdr:rowOff>
    </xdr:from>
    <xdr:ext cx="403225" cy="255270"/>
    <xdr:sp macro="" textlink="">
      <xdr:nvSpPr>
        <xdr:cNvPr id="280" name="テキスト ボックス 279">
          <a:extLst>
            <a:ext uri="{FF2B5EF4-FFF2-40B4-BE49-F238E27FC236}">
              <a16:creationId xmlns:a16="http://schemas.microsoft.com/office/drawing/2014/main" id="{00000000-0008-0000-1000-000018010000}"/>
            </a:ext>
          </a:extLst>
        </xdr:cNvPr>
        <xdr:cNvSpPr txBox="1"/>
      </xdr:nvSpPr>
      <xdr:spPr>
        <a:xfrm>
          <a:off x="358775" y="13573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00000000-0008-0000-1000-000019010000}"/>
            </a:ext>
          </a:extLst>
        </xdr:cNvPr>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162560</xdr:rowOff>
    </xdr:from>
    <xdr:ext cx="403225" cy="259080"/>
    <xdr:sp macro="" textlink="">
      <xdr:nvSpPr>
        <xdr:cNvPr id="282" name="テキスト ボックス 281">
          <a:extLst>
            <a:ext uri="{FF2B5EF4-FFF2-40B4-BE49-F238E27FC236}">
              <a16:creationId xmlns:a16="http://schemas.microsoft.com/office/drawing/2014/main" id="{00000000-0008-0000-1000-00001A010000}"/>
            </a:ext>
          </a:extLst>
        </xdr:cNvPr>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00000000-0008-0000-1000-00001B010000}"/>
            </a:ext>
          </a:extLst>
        </xdr:cNvPr>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124460</xdr:rowOff>
    </xdr:from>
    <xdr:ext cx="335280" cy="259080"/>
    <xdr:sp macro="" textlink="">
      <xdr:nvSpPr>
        <xdr:cNvPr id="284" name="テキスト ボックス 283">
          <a:extLst>
            <a:ext uri="{FF2B5EF4-FFF2-40B4-BE49-F238E27FC236}">
              <a16:creationId xmlns:a16="http://schemas.microsoft.com/office/drawing/2014/main" id="{00000000-0008-0000-1000-00001C010000}"/>
            </a:ext>
          </a:extLst>
        </xdr:cNvPr>
        <xdr:cNvSpPr txBox="1"/>
      </xdr:nvSpPr>
      <xdr:spPr>
        <a:xfrm>
          <a:off x="422910" y="12811760"/>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00000000-0008-0000-1000-00001D010000}"/>
            </a:ext>
          </a:extLst>
        </xdr:cNvPr>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104775</xdr:rowOff>
    </xdr:to>
    <xdr:cxnSp macro="">
      <xdr:nvCxnSpPr>
        <xdr:cNvPr id="286" name="直線コネクタ 285">
          <a:extLst>
            <a:ext uri="{FF2B5EF4-FFF2-40B4-BE49-F238E27FC236}">
              <a16:creationId xmlns:a16="http://schemas.microsoft.com/office/drawing/2014/main" id="{00000000-0008-0000-1000-00001E010000}"/>
            </a:ext>
          </a:extLst>
        </xdr:cNvPr>
        <xdr:cNvCxnSpPr/>
      </xdr:nvCxnSpPr>
      <xdr:spPr>
        <a:xfrm flipV="1">
          <a:off x="4634865" y="13361670"/>
          <a:ext cx="0" cy="1487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109220</xdr:rowOff>
    </xdr:from>
    <xdr:ext cx="405130" cy="255270"/>
    <xdr:sp macro="" textlink="">
      <xdr:nvSpPr>
        <xdr:cNvPr id="287" name="【福祉施設】&#10;有形固定資産減価償却率最小値テキスト">
          <a:extLst>
            <a:ext uri="{FF2B5EF4-FFF2-40B4-BE49-F238E27FC236}">
              <a16:creationId xmlns:a16="http://schemas.microsoft.com/office/drawing/2014/main" id="{00000000-0008-0000-1000-00001F010000}"/>
            </a:ext>
          </a:extLst>
        </xdr:cNvPr>
        <xdr:cNvSpPr txBox="1"/>
      </xdr:nvSpPr>
      <xdr:spPr>
        <a:xfrm>
          <a:off x="4673600" y="1485392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99.5</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88" name="直線コネクタ 287">
          <a:extLst>
            <a:ext uri="{FF2B5EF4-FFF2-40B4-BE49-F238E27FC236}">
              <a16:creationId xmlns:a16="http://schemas.microsoft.com/office/drawing/2014/main" id="{00000000-0008-0000-1000-000020010000}"/>
            </a:ext>
          </a:extLst>
        </xdr:cNvPr>
        <xdr:cNvCxnSpPr/>
      </xdr:nvCxnSpPr>
      <xdr:spPr>
        <a:xfrm>
          <a:off x="4546600" y="14849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106680</xdr:rowOff>
    </xdr:from>
    <xdr:ext cx="405130" cy="259080"/>
    <xdr:sp macro="" textlink="">
      <xdr:nvSpPr>
        <xdr:cNvPr id="289" name="【福祉施設】&#10;有形固定資産減価償却率最大値テキスト">
          <a:extLst>
            <a:ext uri="{FF2B5EF4-FFF2-40B4-BE49-F238E27FC236}">
              <a16:creationId xmlns:a16="http://schemas.microsoft.com/office/drawing/2014/main" id="{00000000-0008-0000-1000-000021010000}"/>
            </a:ext>
          </a:extLst>
        </xdr:cNvPr>
        <xdr:cNvSpPr txBox="1"/>
      </xdr:nvSpPr>
      <xdr:spPr>
        <a:xfrm>
          <a:off x="4673600" y="131368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21.4</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90" name="直線コネクタ 289">
          <a:extLst>
            <a:ext uri="{FF2B5EF4-FFF2-40B4-BE49-F238E27FC236}">
              <a16:creationId xmlns:a16="http://schemas.microsoft.com/office/drawing/2014/main" id="{00000000-0008-0000-1000-000022010000}"/>
            </a:ext>
          </a:extLst>
        </xdr:cNvPr>
        <xdr:cNvCxnSpPr/>
      </xdr:nvCxnSpPr>
      <xdr:spPr>
        <a:xfrm>
          <a:off x="4546600" y="13361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100965</xdr:rowOff>
    </xdr:from>
    <xdr:ext cx="405130" cy="255270"/>
    <xdr:sp macro="" textlink="">
      <xdr:nvSpPr>
        <xdr:cNvPr id="291" name="【福祉施設】&#10;有形固定資産減価償却率平均値テキスト">
          <a:extLst>
            <a:ext uri="{FF2B5EF4-FFF2-40B4-BE49-F238E27FC236}">
              <a16:creationId xmlns:a16="http://schemas.microsoft.com/office/drawing/2014/main" id="{00000000-0008-0000-1000-000023010000}"/>
            </a:ext>
          </a:extLst>
        </xdr:cNvPr>
        <xdr:cNvSpPr txBox="1"/>
      </xdr:nvSpPr>
      <xdr:spPr>
        <a:xfrm>
          <a:off x="4673600" y="13988415"/>
          <a:ext cx="40513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81</xdr:row>
      <xdr:rowOff>122555</xdr:rowOff>
    </xdr:from>
    <xdr:to>
      <xdr:col>24</xdr:col>
      <xdr:colOff>114300</xdr:colOff>
      <xdr:row>82</xdr:row>
      <xdr:rowOff>52705</xdr:rowOff>
    </xdr:to>
    <xdr:sp macro="" textlink="">
      <xdr:nvSpPr>
        <xdr:cNvPr id="292" name="フローチャート: 判断 291">
          <a:extLst>
            <a:ext uri="{FF2B5EF4-FFF2-40B4-BE49-F238E27FC236}">
              <a16:creationId xmlns:a16="http://schemas.microsoft.com/office/drawing/2014/main" id="{00000000-0008-0000-1000-000024010000}"/>
            </a:ext>
          </a:extLst>
        </xdr:cNvPr>
        <xdr:cNvSpPr/>
      </xdr:nvSpPr>
      <xdr:spPr>
        <a:xfrm>
          <a:off x="45847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107315</xdr:rowOff>
    </xdr:from>
    <xdr:to>
      <xdr:col>20</xdr:col>
      <xdr:colOff>38100</xdr:colOff>
      <xdr:row>82</xdr:row>
      <xdr:rowOff>37465</xdr:rowOff>
    </xdr:to>
    <xdr:sp macro="" textlink="">
      <xdr:nvSpPr>
        <xdr:cNvPr id="293" name="フローチャート: 判断 292">
          <a:extLst>
            <a:ext uri="{FF2B5EF4-FFF2-40B4-BE49-F238E27FC236}">
              <a16:creationId xmlns:a16="http://schemas.microsoft.com/office/drawing/2014/main" id="{00000000-0008-0000-1000-000025010000}"/>
            </a:ext>
          </a:extLst>
        </xdr:cNvPr>
        <xdr:cNvSpPr/>
      </xdr:nvSpPr>
      <xdr:spPr>
        <a:xfrm>
          <a:off x="3746500" y="1399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97790</xdr:rowOff>
    </xdr:from>
    <xdr:to>
      <xdr:col>15</xdr:col>
      <xdr:colOff>101600</xdr:colOff>
      <xdr:row>82</xdr:row>
      <xdr:rowOff>27940</xdr:rowOff>
    </xdr:to>
    <xdr:sp macro="" textlink="">
      <xdr:nvSpPr>
        <xdr:cNvPr id="294" name="フローチャート: 判断 293">
          <a:extLst>
            <a:ext uri="{FF2B5EF4-FFF2-40B4-BE49-F238E27FC236}">
              <a16:creationId xmlns:a16="http://schemas.microsoft.com/office/drawing/2014/main" id="{00000000-0008-0000-1000-000026010000}"/>
            </a:ext>
          </a:extLst>
        </xdr:cNvPr>
        <xdr:cNvSpPr/>
      </xdr:nvSpPr>
      <xdr:spPr>
        <a:xfrm>
          <a:off x="2857500" y="1398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103505</xdr:rowOff>
    </xdr:from>
    <xdr:to>
      <xdr:col>10</xdr:col>
      <xdr:colOff>165100</xdr:colOff>
      <xdr:row>82</xdr:row>
      <xdr:rowOff>33655</xdr:rowOff>
    </xdr:to>
    <xdr:sp macro="" textlink="">
      <xdr:nvSpPr>
        <xdr:cNvPr id="295" name="フローチャート: 判断 294">
          <a:extLst>
            <a:ext uri="{FF2B5EF4-FFF2-40B4-BE49-F238E27FC236}">
              <a16:creationId xmlns:a16="http://schemas.microsoft.com/office/drawing/2014/main" id="{00000000-0008-0000-1000-000027010000}"/>
            </a:ext>
          </a:extLst>
        </xdr:cNvPr>
        <xdr:cNvSpPr/>
      </xdr:nvSpPr>
      <xdr:spPr>
        <a:xfrm>
          <a:off x="1968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95885</xdr:rowOff>
    </xdr:from>
    <xdr:to>
      <xdr:col>6</xdr:col>
      <xdr:colOff>38100</xdr:colOff>
      <xdr:row>82</xdr:row>
      <xdr:rowOff>26035</xdr:rowOff>
    </xdr:to>
    <xdr:sp macro="" textlink="">
      <xdr:nvSpPr>
        <xdr:cNvPr id="296" name="フローチャート: 判断 295">
          <a:extLst>
            <a:ext uri="{FF2B5EF4-FFF2-40B4-BE49-F238E27FC236}">
              <a16:creationId xmlns:a16="http://schemas.microsoft.com/office/drawing/2014/main" id="{00000000-0008-0000-1000-000028010000}"/>
            </a:ext>
          </a:extLst>
        </xdr:cNvPr>
        <xdr:cNvSpPr/>
      </xdr:nvSpPr>
      <xdr:spPr>
        <a:xfrm>
          <a:off x="1079500" y="1398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97" name="テキスト ボックス 296">
          <a:extLst>
            <a:ext uri="{FF2B5EF4-FFF2-40B4-BE49-F238E27FC236}">
              <a16:creationId xmlns:a16="http://schemas.microsoft.com/office/drawing/2014/main" id="{00000000-0008-0000-1000-000029010000}"/>
            </a:ext>
          </a:extLst>
        </xdr:cNvPr>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298" name="テキスト ボックス 297">
          <a:extLst>
            <a:ext uri="{FF2B5EF4-FFF2-40B4-BE49-F238E27FC236}">
              <a16:creationId xmlns:a16="http://schemas.microsoft.com/office/drawing/2014/main" id="{00000000-0008-0000-1000-00002A010000}"/>
            </a:ext>
          </a:extLst>
        </xdr:cNvPr>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299" name="テキスト ボックス 298">
          <a:extLst>
            <a:ext uri="{FF2B5EF4-FFF2-40B4-BE49-F238E27FC236}">
              <a16:creationId xmlns:a16="http://schemas.microsoft.com/office/drawing/2014/main" id="{00000000-0008-0000-1000-00002B010000}"/>
            </a:ext>
          </a:extLst>
        </xdr:cNvPr>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300" name="テキスト ボックス 299">
          <a:extLst>
            <a:ext uri="{FF2B5EF4-FFF2-40B4-BE49-F238E27FC236}">
              <a16:creationId xmlns:a16="http://schemas.microsoft.com/office/drawing/2014/main" id="{00000000-0008-0000-1000-00002C010000}"/>
            </a:ext>
          </a:extLst>
        </xdr:cNvPr>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301" name="テキスト ボックス 300">
          <a:extLst>
            <a:ext uri="{FF2B5EF4-FFF2-40B4-BE49-F238E27FC236}">
              <a16:creationId xmlns:a16="http://schemas.microsoft.com/office/drawing/2014/main" id="{00000000-0008-0000-1000-00002D010000}"/>
            </a:ext>
          </a:extLst>
        </xdr:cNvPr>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81</xdr:row>
      <xdr:rowOff>73025</xdr:rowOff>
    </xdr:from>
    <xdr:to>
      <xdr:col>24</xdr:col>
      <xdr:colOff>114300</xdr:colOff>
      <xdr:row>82</xdr:row>
      <xdr:rowOff>3175</xdr:rowOff>
    </xdr:to>
    <xdr:sp macro="" textlink="">
      <xdr:nvSpPr>
        <xdr:cNvPr id="302" name="楕円 301">
          <a:extLst>
            <a:ext uri="{FF2B5EF4-FFF2-40B4-BE49-F238E27FC236}">
              <a16:creationId xmlns:a16="http://schemas.microsoft.com/office/drawing/2014/main" id="{00000000-0008-0000-1000-00002E010000}"/>
            </a:ext>
          </a:extLst>
        </xdr:cNvPr>
        <xdr:cNvSpPr/>
      </xdr:nvSpPr>
      <xdr:spPr>
        <a:xfrm>
          <a:off x="4584700" y="1396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95885</xdr:rowOff>
    </xdr:from>
    <xdr:ext cx="405130" cy="259080"/>
    <xdr:sp macro="" textlink="">
      <xdr:nvSpPr>
        <xdr:cNvPr id="303" name="【福祉施設】&#10;有形固定資産減価償却率該当値テキスト">
          <a:extLst>
            <a:ext uri="{FF2B5EF4-FFF2-40B4-BE49-F238E27FC236}">
              <a16:creationId xmlns:a16="http://schemas.microsoft.com/office/drawing/2014/main" id="{00000000-0008-0000-1000-00002F010000}"/>
            </a:ext>
          </a:extLst>
        </xdr:cNvPr>
        <xdr:cNvSpPr txBox="1"/>
      </xdr:nvSpPr>
      <xdr:spPr>
        <a:xfrm>
          <a:off x="4673600" y="138118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81</xdr:row>
      <xdr:rowOff>59690</xdr:rowOff>
    </xdr:from>
    <xdr:to>
      <xdr:col>20</xdr:col>
      <xdr:colOff>38100</xdr:colOff>
      <xdr:row>81</xdr:row>
      <xdr:rowOff>161290</xdr:rowOff>
    </xdr:to>
    <xdr:sp macro="" textlink="">
      <xdr:nvSpPr>
        <xdr:cNvPr id="304" name="楕円 303">
          <a:extLst>
            <a:ext uri="{FF2B5EF4-FFF2-40B4-BE49-F238E27FC236}">
              <a16:creationId xmlns:a16="http://schemas.microsoft.com/office/drawing/2014/main" id="{00000000-0008-0000-1000-000030010000}"/>
            </a:ext>
          </a:extLst>
        </xdr:cNvPr>
        <xdr:cNvSpPr/>
      </xdr:nvSpPr>
      <xdr:spPr>
        <a:xfrm>
          <a:off x="3746500" y="1394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110490</xdr:rowOff>
    </xdr:from>
    <xdr:to>
      <xdr:col>24</xdr:col>
      <xdr:colOff>63500</xdr:colOff>
      <xdr:row>81</xdr:row>
      <xdr:rowOff>123825</xdr:rowOff>
    </xdr:to>
    <xdr:cxnSp macro="">
      <xdr:nvCxnSpPr>
        <xdr:cNvPr id="305" name="直線コネクタ 304">
          <a:extLst>
            <a:ext uri="{FF2B5EF4-FFF2-40B4-BE49-F238E27FC236}">
              <a16:creationId xmlns:a16="http://schemas.microsoft.com/office/drawing/2014/main" id="{00000000-0008-0000-1000-000031010000}"/>
            </a:ext>
          </a:extLst>
        </xdr:cNvPr>
        <xdr:cNvCxnSpPr/>
      </xdr:nvCxnSpPr>
      <xdr:spPr>
        <a:xfrm>
          <a:off x="3797300" y="13997940"/>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12065</xdr:rowOff>
    </xdr:from>
    <xdr:to>
      <xdr:col>15</xdr:col>
      <xdr:colOff>101600</xdr:colOff>
      <xdr:row>81</xdr:row>
      <xdr:rowOff>113665</xdr:rowOff>
    </xdr:to>
    <xdr:sp macro="" textlink="">
      <xdr:nvSpPr>
        <xdr:cNvPr id="306" name="楕円 305">
          <a:extLst>
            <a:ext uri="{FF2B5EF4-FFF2-40B4-BE49-F238E27FC236}">
              <a16:creationId xmlns:a16="http://schemas.microsoft.com/office/drawing/2014/main" id="{00000000-0008-0000-1000-000032010000}"/>
            </a:ext>
          </a:extLst>
        </xdr:cNvPr>
        <xdr:cNvSpPr/>
      </xdr:nvSpPr>
      <xdr:spPr>
        <a:xfrm>
          <a:off x="2857500" y="1389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63500</xdr:rowOff>
    </xdr:from>
    <xdr:to>
      <xdr:col>19</xdr:col>
      <xdr:colOff>177800</xdr:colOff>
      <xdr:row>81</xdr:row>
      <xdr:rowOff>110490</xdr:rowOff>
    </xdr:to>
    <xdr:cxnSp macro="">
      <xdr:nvCxnSpPr>
        <xdr:cNvPr id="307" name="直線コネクタ 306">
          <a:extLst>
            <a:ext uri="{FF2B5EF4-FFF2-40B4-BE49-F238E27FC236}">
              <a16:creationId xmlns:a16="http://schemas.microsoft.com/office/drawing/2014/main" id="{00000000-0008-0000-1000-000033010000}"/>
            </a:ext>
          </a:extLst>
        </xdr:cNvPr>
        <xdr:cNvCxnSpPr/>
      </xdr:nvCxnSpPr>
      <xdr:spPr>
        <a:xfrm>
          <a:off x="2908300" y="13950950"/>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111125</xdr:rowOff>
    </xdr:from>
    <xdr:to>
      <xdr:col>10</xdr:col>
      <xdr:colOff>165100</xdr:colOff>
      <xdr:row>82</xdr:row>
      <xdr:rowOff>41275</xdr:rowOff>
    </xdr:to>
    <xdr:sp macro="" textlink="">
      <xdr:nvSpPr>
        <xdr:cNvPr id="308" name="楕円 307">
          <a:extLst>
            <a:ext uri="{FF2B5EF4-FFF2-40B4-BE49-F238E27FC236}">
              <a16:creationId xmlns:a16="http://schemas.microsoft.com/office/drawing/2014/main" id="{00000000-0008-0000-1000-000034010000}"/>
            </a:ext>
          </a:extLst>
        </xdr:cNvPr>
        <xdr:cNvSpPr/>
      </xdr:nvSpPr>
      <xdr:spPr>
        <a:xfrm>
          <a:off x="1968500" y="1399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63500</xdr:rowOff>
    </xdr:from>
    <xdr:to>
      <xdr:col>15</xdr:col>
      <xdr:colOff>50800</xdr:colOff>
      <xdr:row>81</xdr:row>
      <xdr:rowOff>161925</xdr:rowOff>
    </xdr:to>
    <xdr:cxnSp macro="">
      <xdr:nvCxnSpPr>
        <xdr:cNvPr id="309" name="直線コネクタ 308">
          <a:extLst>
            <a:ext uri="{FF2B5EF4-FFF2-40B4-BE49-F238E27FC236}">
              <a16:creationId xmlns:a16="http://schemas.microsoft.com/office/drawing/2014/main" id="{00000000-0008-0000-1000-000035010000}"/>
            </a:ext>
          </a:extLst>
        </xdr:cNvPr>
        <xdr:cNvCxnSpPr/>
      </xdr:nvCxnSpPr>
      <xdr:spPr>
        <a:xfrm flipV="1">
          <a:off x="2019300" y="13950950"/>
          <a:ext cx="88900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59690</xdr:rowOff>
    </xdr:from>
    <xdr:to>
      <xdr:col>6</xdr:col>
      <xdr:colOff>38100</xdr:colOff>
      <xdr:row>81</xdr:row>
      <xdr:rowOff>161290</xdr:rowOff>
    </xdr:to>
    <xdr:sp macro="" textlink="">
      <xdr:nvSpPr>
        <xdr:cNvPr id="310" name="楕円 309">
          <a:extLst>
            <a:ext uri="{FF2B5EF4-FFF2-40B4-BE49-F238E27FC236}">
              <a16:creationId xmlns:a16="http://schemas.microsoft.com/office/drawing/2014/main" id="{00000000-0008-0000-1000-000036010000}"/>
            </a:ext>
          </a:extLst>
        </xdr:cNvPr>
        <xdr:cNvSpPr/>
      </xdr:nvSpPr>
      <xdr:spPr>
        <a:xfrm>
          <a:off x="1079500" y="1394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110490</xdr:rowOff>
    </xdr:from>
    <xdr:to>
      <xdr:col>10</xdr:col>
      <xdr:colOff>114300</xdr:colOff>
      <xdr:row>81</xdr:row>
      <xdr:rowOff>161925</xdr:rowOff>
    </xdr:to>
    <xdr:cxnSp macro="">
      <xdr:nvCxnSpPr>
        <xdr:cNvPr id="311" name="直線コネクタ 310">
          <a:extLst>
            <a:ext uri="{FF2B5EF4-FFF2-40B4-BE49-F238E27FC236}">
              <a16:creationId xmlns:a16="http://schemas.microsoft.com/office/drawing/2014/main" id="{00000000-0008-0000-1000-000037010000}"/>
            </a:ext>
          </a:extLst>
        </xdr:cNvPr>
        <xdr:cNvCxnSpPr/>
      </xdr:nvCxnSpPr>
      <xdr:spPr>
        <a:xfrm>
          <a:off x="1130300" y="1399794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82</xdr:row>
      <xdr:rowOff>29210</xdr:rowOff>
    </xdr:from>
    <xdr:ext cx="405130" cy="255270"/>
    <xdr:sp macro="" textlink="">
      <xdr:nvSpPr>
        <xdr:cNvPr id="312" name="n_1aveValue【福祉施設】&#10;有形固定資産減価償却率">
          <a:extLst>
            <a:ext uri="{FF2B5EF4-FFF2-40B4-BE49-F238E27FC236}">
              <a16:creationId xmlns:a16="http://schemas.microsoft.com/office/drawing/2014/main" id="{00000000-0008-0000-1000-000038010000}"/>
            </a:ext>
          </a:extLst>
        </xdr:cNvPr>
        <xdr:cNvSpPr txBox="1"/>
      </xdr:nvSpPr>
      <xdr:spPr>
        <a:xfrm>
          <a:off x="3582035" y="1408811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82</xdr:row>
      <xdr:rowOff>19050</xdr:rowOff>
    </xdr:from>
    <xdr:ext cx="401320" cy="255270"/>
    <xdr:sp macro="" textlink="">
      <xdr:nvSpPr>
        <xdr:cNvPr id="313" name="n_2aveValue【福祉施設】&#10;有形固定資産減価償却率">
          <a:extLst>
            <a:ext uri="{FF2B5EF4-FFF2-40B4-BE49-F238E27FC236}">
              <a16:creationId xmlns:a16="http://schemas.microsoft.com/office/drawing/2014/main" id="{00000000-0008-0000-1000-000039010000}"/>
            </a:ext>
          </a:extLst>
        </xdr:cNvPr>
        <xdr:cNvSpPr txBox="1"/>
      </xdr:nvSpPr>
      <xdr:spPr>
        <a:xfrm>
          <a:off x="2705735" y="1407795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80</xdr:row>
      <xdr:rowOff>50165</xdr:rowOff>
    </xdr:from>
    <xdr:ext cx="401320" cy="259080"/>
    <xdr:sp macro="" textlink="">
      <xdr:nvSpPr>
        <xdr:cNvPr id="314" name="n_3aveValue【福祉施設】&#10;有形固定資産減価償却率">
          <a:extLst>
            <a:ext uri="{FF2B5EF4-FFF2-40B4-BE49-F238E27FC236}">
              <a16:creationId xmlns:a16="http://schemas.microsoft.com/office/drawing/2014/main" id="{00000000-0008-0000-1000-00003A010000}"/>
            </a:ext>
          </a:extLst>
        </xdr:cNvPr>
        <xdr:cNvSpPr txBox="1"/>
      </xdr:nvSpPr>
      <xdr:spPr>
        <a:xfrm>
          <a:off x="1816735" y="1376616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82</xdr:row>
      <xdr:rowOff>17780</xdr:rowOff>
    </xdr:from>
    <xdr:ext cx="401320" cy="255270"/>
    <xdr:sp macro="" textlink="">
      <xdr:nvSpPr>
        <xdr:cNvPr id="315" name="n_4aveValue【福祉施設】&#10;有形固定資産減価償却率">
          <a:extLst>
            <a:ext uri="{FF2B5EF4-FFF2-40B4-BE49-F238E27FC236}">
              <a16:creationId xmlns:a16="http://schemas.microsoft.com/office/drawing/2014/main" id="{00000000-0008-0000-1000-00003B010000}"/>
            </a:ext>
          </a:extLst>
        </xdr:cNvPr>
        <xdr:cNvSpPr txBox="1"/>
      </xdr:nvSpPr>
      <xdr:spPr>
        <a:xfrm>
          <a:off x="927735" y="1407668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80</xdr:row>
      <xdr:rowOff>6350</xdr:rowOff>
    </xdr:from>
    <xdr:ext cx="405130" cy="255270"/>
    <xdr:sp macro="" textlink="">
      <xdr:nvSpPr>
        <xdr:cNvPr id="316" name="n_1mainValue【福祉施設】&#10;有形固定資産減価償却率">
          <a:extLst>
            <a:ext uri="{FF2B5EF4-FFF2-40B4-BE49-F238E27FC236}">
              <a16:creationId xmlns:a16="http://schemas.microsoft.com/office/drawing/2014/main" id="{00000000-0008-0000-1000-00003C010000}"/>
            </a:ext>
          </a:extLst>
        </xdr:cNvPr>
        <xdr:cNvSpPr txBox="1"/>
      </xdr:nvSpPr>
      <xdr:spPr>
        <a:xfrm>
          <a:off x="3582035" y="1372235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54.8</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79</xdr:row>
      <xdr:rowOff>130175</xdr:rowOff>
    </xdr:from>
    <xdr:ext cx="401320" cy="259080"/>
    <xdr:sp macro="" textlink="">
      <xdr:nvSpPr>
        <xdr:cNvPr id="317" name="n_2mainValue【福祉施設】&#10;有形固定資産減価償却率">
          <a:extLst>
            <a:ext uri="{FF2B5EF4-FFF2-40B4-BE49-F238E27FC236}">
              <a16:creationId xmlns:a16="http://schemas.microsoft.com/office/drawing/2014/main" id="{00000000-0008-0000-1000-00003D010000}"/>
            </a:ext>
          </a:extLst>
        </xdr:cNvPr>
        <xdr:cNvSpPr txBox="1"/>
      </xdr:nvSpPr>
      <xdr:spPr>
        <a:xfrm>
          <a:off x="2705735" y="1367472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52.3</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82</xdr:row>
      <xdr:rowOff>32385</xdr:rowOff>
    </xdr:from>
    <xdr:ext cx="401320" cy="255270"/>
    <xdr:sp macro="" textlink="">
      <xdr:nvSpPr>
        <xdr:cNvPr id="318" name="n_3mainValue【福祉施設】&#10;有形固定資産減価償却率">
          <a:extLst>
            <a:ext uri="{FF2B5EF4-FFF2-40B4-BE49-F238E27FC236}">
              <a16:creationId xmlns:a16="http://schemas.microsoft.com/office/drawing/2014/main" id="{00000000-0008-0000-1000-00003E010000}"/>
            </a:ext>
          </a:extLst>
        </xdr:cNvPr>
        <xdr:cNvSpPr txBox="1"/>
      </xdr:nvSpPr>
      <xdr:spPr>
        <a:xfrm>
          <a:off x="1816735" y="1409128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57.5</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80</xdr:row>
      <xdr:rowOff>6350</xdr:rowOff>
    </xdr:from>
    <xdr:ext cx="401320" cy="255270"/>
    <xdr:sp macro="" textlink="">
      <xdr:nvSpPr>
        <xdr:cNvPr id="319" name="n_4mainValue【福祉施設】&#10;有形固定資産減価償却率">
          <a:extLst>
            <a:ext uri="{FF2B5EF4-FFF2-40B4-BE49-F238E27FC236}">
              <a16:creationId xmlns:a16="http://schemas.microsoft.com/office/drawing/2014/main" id="{00000000-0008-0000-1000-00003F010000}"/>
            </a:ext>
          </a:extLst>
        </xdr:cNvPr>
        <xdr:cNvSpPr txBox="1"/>
      </xdr:nvSpPr>
      <xdr:spPr>
        <a:xfrm>
          <a:off x="927735" y="1372235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0000000-0008-0000-1000-00004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0000000-0008-0000-1000-000041010000}"/>
            </a:ext>
          </a:extLst>
        </xdr:cNvPr>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0000000-0008-0000-1000-000042010000}"/>
            </a:ext>
          </a:extLst>
        </xdr:cNvPr>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5/70</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1000-000043010000}"/>
            </a:ext>
          </a:extLst>
        </xdr:cNvPr>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1000-000044010000}"/>
            </a:ext>
          </a:extLst>
        </xdr:cNvPr>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1000-000045010000}"/>
            </a:ext>
          </a:extLst>
        </xdr:cNvPr>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1000-000046010000}"/>
            </a:ext>
          </a:extLst>
        </xdr:cNvPr>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00000000-0008-0000-1000-000047010000}"/>
            </a:ext>
          </a:extLst>
        </xdr:cNvPr>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6075" cy="221615"/>
    <xdr:sp macro="" textlink="">
      <xdr:nvSpPr>
        <xdr:cNvPr id="328" name="テキスト ボックス 327">
          <a:extLst>
            <a:ext uri="{FF2B5EF4-FFF2-40B4-BE49-F238E27FC236}">
              <a16:creationId xmlns:a16="http://schemas.microsoft.com/office/drawing/2014/main" id="{00000000-0008-0000-1000-000048010000}"/>
            </a:ext>
          </a:extLst>
        </xdr:cNvPr>
        <xdr:cNvSpPr txBox="1"/>
      </xdr:nvSpPr>
      <xdr:spPr>
        <a:xfrm>
          <a:off x="6565900" y="1276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0000000-0008-0000-1000-000049010000}"/>
            </a:ext>
          </a:extLst>
        </xdr:cNvPr>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168910</xdr:rowOff>
    </xdr:from>
    <xdr:to>
      <xdr:col>59</xdr:col>
      <xdr:colOff>50800</xdr:colOff>
      <xdr:row>86</xdr:row>
      <xdr:rowOff>168910</xdr:rowOff>
    </xdr:to>
    <xdr:cxnSp macro="">
      <xdr:nvCxnSpPr>
        <xdr:cNvPr id="330" name="直線コネクタ 329">
          <a:extLst>
            <a:ext uri="{FF2B5EF4-FFF2-40B4-BE49-F238E27FC236}">
              <a16:creationId xmlns:a16="http://schemas.microsoft.com/office/drawing/2014/main" id="{00000000-0008-0000-1000-00004A010000}"/>
            </a:ext>
          </a:extLst>
        </xdr:cNvPr>
        <xdr:cNvCxnSpPr/>
      </xdr:nvCxnSpPr>
      <xdr:spPr>
        <a:xfrm>
          <a:off x="6604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86</xdr:row>
      <xdr:rowOff>26670</xdr:rowOff>
    </xdr:from>
    <xdr:ext cx="463550" cy="259080"/>
    <xdr:sp macro="" textlink="">
      <xdr:nvSpPr>
        <xdr:cNvPr id="331" name="テキスト ボックス 330">
          <a:extLst>
            <a:ext uri="{FF2B5EF4-FFF2-40B4-BE49-F238E27FC236}">
              <a16:creationId xmlns:a16="http://schemas.microsoft.com/office/drawing/2014/main" id="{00000000-0008-0000-1000-00004B010000}"/>
            </a:ext>
          </a:extLst>
        </xdr:cNvPr>
        <xdr:cNvSpPr txBox="1"/>
      </xdr:nvSpPr>
      <xdr:spPr>
        <a:xfrm>
          <a:off x="6136640" y="1477137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85</xdr:row>
      <xdr:rowOff>13335</xdr:rowOff>
    </xdr:from>
    <xdr:to>
      <xdr:col>59</xdr:col>
      <xdr:colOff>50800</xdr:colOff>
      <xdr:row>85</xdr:row>
      <xdr:rowOff>13335</xdr:rowOff>
    </xdr:to>
    <xdr:cxnSp macro="">
      <xdr:nvCxnSpPr>
        <xdr:cNvPr id="332" name="直線コネクタ 331">
          <a:extLst>
            <a:ext uri="{FF2B5EF4-FFF2-40B4-BE49-F238E27FC236}">
              <a16:creationId xmlns:a16="http://schemas.microsoft.com/office/drawing/2014/main" id="{00000000-0008-0000-1000-00004C010000}"/>
            </a:ext>
          </a:extLst>
        </xdr:cNvPr>
        <xdr:cNvCxnSpPr/>
      </xdr:nvCxnSpPr>
      <xdr:spPr>
        <a:xfrm>
          <a:off x="6604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84</xdr:row>
      <xdr:rowOff>42545</xdr:rowOff>
    </xdr:from>
    <xdr:ext cx="463550" cy="255270"/>
    <xdr:sp macro="" textlink="">
      <xdr:nvSpPr>
        <xdr:cNvPr id="333" name="テキスト ボックス 332">
          <a:extLst>
            <a:ext uri="{FF2B5EF4-FFF2-40B4-BE49-F238E27FC236}">
              <a16:creationId xmlns:a16="http://schemas.microsoft.com/office/drawing/2014/main" id="{00000000-0008-0000-1000-00004D010000}"/>
            </a:ext>
          </a:extLst>
        </xdr:cNvPr>
        <xdr:cNvSpPr txBox="1"/>
      </xdr:nvSpPr>
      <xdr:spPr>
        <a:xfrm>
          <a:off x="6136640" y="14444345"/>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83</xdr:row>
      <xdr:rowOff>29845</xdr:rowOff>
    </xdr:from>
    <xdr:to>
      <xdr:col>59</xdr:col>
      <xdr:colOff>50800</xdr:colOff>
      <xdr:row>83</xdr:row>
      <xdr:rowOff>29845</xdr:rowOff>
    </xdr:to>
    <xdr:cxnSp macro="">
      <xdr:nvCxnSpPr>
        <xdr:cNvPr id="334" name="直線コネクタ 333">
          <a:extLst>
            <a:ext uri="{FF2B5EF4-FFF2-40B4-BE49-F238E27FC236}">
              <a16:creationId xmlns:a16="http://schemas.microsoft.com/office/drawing/2014/main" id="{00000000-0008-0000-1000-00004E010000}"/>
            </a:ext>
          </a:extLst>
        </xdr:cNvPr>
        <xdr:cNvCxnSpPr/>
      </xdr:nvCxnSpPr>
      <xdr:spPr>
        <a:xfrm>
          <a:off x="6604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82</xdr:row>
      <xdr:rowOff>59055</xdr:rowOff>
    </xdr:from>
    <xdr:ext cx="463550" cy="259080"/>
    <xdr:sp macro="" textlink="">
      <xdr:nvSpPr>
        <xdr:cNvPr id="335" name="テキスト ボックス 334">
          <a:extLst>
            <a:ext uri="{FF2B5EF4-FFF2-40B4-BE49-F238E27FC236}">
              <a16:creationId xmlns:a16="http://schemas.microsoft.com/office/drawing/2014/main" id="{00000000-0008-0000-1000-00004F010000}"/>
            </a:ext>
          </a:extLst>
        </xdr:cNvPr>
        <xdr:cNvSpPr txBox="1"/>
      </xdr:nvSpPr>
      <xdr:spPr>
        <a:xfrm>
          <a:off x="6136640" y="1411795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81</xdr:row>
      <xdr:rowOff>46355</xdr:rowOff>
    </xdr:from>
    <xdr:to>
      <xdr:col>59</xdr:col>
      <xdr:colOff>50800</xdr:colOff>
      <xdr:row>81</xdr:row>
      <xdr:rowOff>46355</xdr:rowOff>
    </xdr:to>
    <xdr:cxnSp macro="">
      <xdr:nvCxnSpPr>
        <xdr:cNvPr id="336" name="直線コネクタ 335">
          <a:extLst>
            <a:ext uri="{FF2B5EF4-FFF2-40B4-BE49-F238E27FC236}">
              <a16:creationId xmlns:a16="http://schemas.microsoft.com/office/drawing/2014/main" id="{00000000-0008-0000-1000-000050010000}"/>
            </a:ext>
          </a:extLst>
        </xdr:cNvPr>
        <xdr:cNvCxnSpPr/>
      </xdr:nvCxnSpPr>
      <xdr:spPr>
        <a:xfrm>
          <a:off x="6604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80</xdr:row>
      <xdr:rowOff>75565</xdr:rowOff>
    </xdr:from>
    <xdr:ext cx="463550" cy="255270"/>
    <xdr:sp macro="" textlink="">
      <xdr:nvSpPr>
        <xdr:cNvPr id="337" name="テキスト ボックス 336">
          <a:extLst>
            <a:ext uri="{FF2B5EF4-FFF2-40B4-BE49-F238E27FC236}">
              <a16:creationId xmlns:a16="http://schemas.microsoft.com/office/drawing/2014/main" id="{00000000-0008-0000-1000-000051010000}"/>
            </a:ext>
          </a:extLst>
        </xdr:cNvPr>
        <xdr:cNvSpPr txBox="1"/>
      </xdr:nvSpPr>
      <xdr:spPr>
        <a:xfrm>
          <a:off x="6136640" y="13791565"/>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79</xdr:row>
      <xdr:rowOff>63500</xdr:rowOff>
    </xdr:from>
    <xdr:to>
      <xdr:col>59</xdr:col>
      <xdr:colOff>50800</xdr:colOff>
      <xdr:row>79</xdr:row>
      <xdr:rowOff>63500</xdr:rowOff>
    </xdr:to>
    <xdr:cxnSp macro="">
      <xdr:nvCxnSpPr>
        <xdr:cNvPr id="338" name="直線コネクタ 337">
          <a:extLst>
            <a:ext uri="{FF2B5EF4-FFF2-40B4-BE49-F238E27FC236}">
              <a16:creationId xmlns:a16="http://schemas.microsoft.com/office/drawing/2014/main" id="{00000000-0008-0000-1000-000052010000}"/>
            </a:ext>
          </a:extLst>
        </xdr:cNvPr>
        <xdr:cNvCxnSpPr/>
      </xdr:nvCxnSpPr>
      <xdr:spPr>
        <a:xfrm>
          <a:off x="6604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78</xdr:row>
      <xdr:rowOff>92075</xdr:rowOff>
    </xdr:from>
    <xdr:ext cx="463550" cy="259080"/>
    <xdr:sp macro="" textlink="">
      <xdr:nvSpPr>
        <xdr:cNvPr id="339" name="テキスト ボックス 338">
          <a:extLst>
            <a:ext uri="{FF2B5EF4-FFF2-40B4-BE49-F238E27FC236}">
              <a16:creationId xmlns:a16="http://schemas.microsoft.com/office/drawing/2014/main" id="{00000000-0008-0000-1000-000053010000}"/>
            </a:ext>
          </a:extLst>
        </xdr:cNvPr>
        <xdr:cNvSpPr txBox="1"/>
      </xdr:nvSpPr>
      <xdr:spPr>
        <a:xfrm>
          <a:off x="6136640" y="1346517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78740</xdr:rowOff>
    </xdr:from>
    <xdr:to>
      <xdr:col>59</xdr:col>
      <xdr:colOff>50800</xdr:colOff>
      <xdr:row>77</xdr:row>
      <xdr:rowOff>78740</xdr:rowOff>
    </xdr:to>
    <xdr:cxnSp macro="">
      <xdr:nvCxnSpPr>
        <xdr:cNvPr id="340" name="直線コネクタ 339">
          <a:extLst>
            <a:ext uri="{FF2B5EF4-FFF2-40B4-BE49-F238E27FC236}">
              <a16:creationId xmlns:a16="http://schemas.microsoft.com/office/drawing/2014/main" id="{00000000-0008-0000-1000-000054010000}"/>
            </a:ext>
          </a:extLst>
        </xdr:cNvPr>
        <xdr:cNvCxnSpPr/>
      </xdr:nvCxnSpPr>
      <xdr:spPr>
        <a:xfrm>
          <a:off x="6604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107950</xdr:rowOff>
    </xdr:from>
    <xdr:ext cx="463550" cy="259080"/>
    <xdr:sp macro="" textlink="">
      <xdr:nvSpPr>
        <xdr:cNvPr id="341" name="テキスト ボックス 340">
          <a:extLst>
            <a:ext uri="{FF2B5EF4-FFF2-40B4-BE49-F238E27FC236}">
              <a16:creationId xmlns:a16="http://schemas.microsoft.com/office/drawing/2014/main" id="{00000000-0008-0000-1000-000055010000}"/>
            </a:ext>
          </a:extLst>
        </xdr:cNvPr>
        <xdr:cNvSpPr txBox="1"/>
      </xdr:nvSpPr>
      <xdr:spPr>
        <a:xfrm>
          <a:off x="6136640" y="1313815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0000000-0008-0000-1000-000056010000}"/>
            </a:ext>
          </a:extLst>
        </xdr:cNvPr>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3550" cy="259080"/>
    <xdr:sp macro="" textlink="">
      <xdr:nvSpPr>
        <xdr:cNvPr id="343" name="テキスト ボックス 342">
          <a:extLst>
            <a:ext uri="{FF2B5EF4-FFF2-40B4-BE49-F238E27FC236}">
              <a16:creationId xmlns:a16="http://schemas.microsoft.com/office/drawing/2014/main" id="{00000000-0008-0000-1000-000057010000}"/>
            </a:ext>
          </a:extLst>
        </xdr:cNvPr>
        <xdr:cNvSpPr txBox="1"/>
      </xdr:nvSpPr>
      <xdr:spPr>
        <a:xfrm>
          <a:off x="6136640" y="1281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00000000-0008-0000-1000-000058010000}"/>
            </a:ext>
          </a:extLst>
        </xdr:cNvPr>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86360</xdr:rowOff>
    </xdr:from>
    <xdr:to>
      <xdr:col>54</xdr:col>
      <xdr:colOff>189865</xdr:colOff>
      <xdr:row>86</xdr:row>
      <xdr:rowOff>158750</xdr:rowOff>
    </xdr:to>
    <xdr:cxnSp macro="">
      <xdr:nvCxnSpPr>
        <xdr:cNvPr id="345" name="直線コネクタ 344">
          <a:extLst>
            <a:ext uri="{FF2B5EF4-FFF2-40B4-BE49-F238E27FC236}">
              <a16:creationId xmlns:a16="http://schemas.microsoft.com/office/drawing/2014/main" id="{00000000-0008-0000-1000-000059010000}"/>
            </a:ext>
          </a:extLst>
        </xdr:cNvPr>
        <xdr:cNvCxnSpPr/>
      </xdr:nvCxnSpPr>
      <xdr:spPr>
        <a:xfrm flipV="1">
          <a:off x="10476865" y="13288010"/>
          <a:ext cx="0" cy="1615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162560</xdr:rowOff>
    </xdr:from>
    <xdr:ext cx="469900" cy="259080"/>
    <xdr:sp macro="" textlink="">
      <xdr:nvSpPr>
        <xdr:cNvPr id="346" name="【福祉施設】&#10;一人当たり面積最小値テキスト">
          <a:extLst>
            <a:ext uri="{FF2B5EF4-FFF2-40B4-BE49-F238E27FC236}">
              <a16:creationId xmlns:a16="http://schemas.microsoft.com/office/drawing/2014/main" id="{00000000-0008-0000-1000-00005A010000}"/>
            </a:ext>
          </a:extLst>
        </xdr:cNvPr>
        <xdr:cNvSpPr txBox="1"/>
      </xdr:nvSpPr>
      <xdr:spPr>
        <a:xfrm>
          <a:off x="10515600" y="149072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158750</xdr:rowOff>
    </xdr:from>
    <xdr:to>
      <xdr:col>55</xdr:col>
      <xdr:colOff>88900</xdr:colOff>
      <xdr:row>86</xdr:row>
      <xdr:rowOff>158750</xdr:rowOff>
    </xdr:to>
    <xdr:cxnSp macro="">
      <xdr:nvCxnSpPr>
        <xdr:cNvPr id="347" name="直線コネクタ 346">
          <a:extLst>
            <a:ext uri="{FF2B5EF4-FFF2-40B4-BE49-F238E27FC236}">
              <a16:creationId xmlns:a16="http://schemas.microsoft.com/office/drawing/2014/main" id="{00000000-0008-0000-1000-00005B010000}"/>
            </a:ext>
          </a:extLst>
        </xdr:cNvPr>
        <xdr:cNvCxnSpPr/>
      </xdr:nvCxnSpPr>
      <xdr:spPr>
        <a:xfrm>
          <a:off x="10388600" y="14903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32385</xdr:rowOff>
    </xdr:from>
    <xdr:ext cx="469900" cy="255270"/>
    <xdr:sp macro="" textlink="">
      <xdr:nvSpPr>
        <xdr:cNvPr id="348" name="【福祉施設】&#10;一人当たり面積最大値テキスト">
          <a:extLst>
            <a:ext uri="{FF2B5EF4-FFF2-40B4-BE49-F238E27FC236}">
              <a16:creationId xmlns:a16="http://schemas.microsoft.com/office/drawing/2014/main" id="{00000000-0008-0000-1000-00005C010000}"/>
            </a:ext>
          </a:extLst>
        </xdr:cNvPr>
        <xdr:cNvSpPr txBox="1"/>
      </xdr:nvSpPr>
      <xdr:spPr>
        <a:xfrm>
          <a:off x="10515600" y="1306258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0.498</a:t>
          </a:r>
          <a:endParaRPr kumimoji="1" lang="ja-JP" altLang="en-US" sz="1000" b="1">
            <a:latin typeface="ＭＳ Ｐゴシック"/>
            <a:ea typeface="ＭＳ Ｐゴシック"/>
          </a:endParaRPr>
        </a:p>
      </xdr:txBody>
    </xdr:sp>
    <xdr:clientData/>
  </xdr:oneCellAnchor>
  <xdr:twoCellAnchor>
    <xdr:from>
      <xdr:col>54</xdr:col>
      <xdr:colOff>101600</xdr:colOff>
      <xdr:row>77</xdr:row>
      <xdr:rowOff>86360</xdr:rowOff>
    </xdr:from>
    <xdr:to>
      <xdr:col>55</xdr:col>
      <xdr:colOff>88900</xdr:colOff>
      <xdr:row>77</xdr:row>
      <xdr:rowOff>86360</xdr:rowOff>
    </xdr:to>
    <xdr:cxnSp macro="">
      <xdr:nvCxnSpPr>
        <xdr:cNvPr id="349" name="直線コネクタ 348">
          <a:extLst>
            <a:ext uri="{FF2B5EF4-FFF2-40B4-BE49-F238E27FC236}">
              <a16:creationId xmlns:a16="http://schemas.microsoft.com/office/drawing/2014/main" id="{00000000-0008-0000-1000-00005D010000}"/>
            </a:ext>
          </a:extLst>
        </xdr:cNvPr>
        <xdr:cNvCxnSpPr/>
      </xdr:nvCxnSpPr>
      <xdr:spPr>
        <a:xfrm>
          <a:off x="10388600" y="13288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143510</xdr:rowOff>
    </xdr:from>
    <xdr:ext cx="469900" cy="255270"/>
    <xdr:sp macro="" textlink="">
      <xdr:nvSpPr>
        <xdr:cNvPr id="350" name="【福祉施設】&#10;一人当たり面積平均値テキスト">
          <a:extLst>
            <a:ext uri="{FF2B5EF4-FFF2-40B4-BE49-F238E27FC236}">
              <a16:creationId xmlns:a16="http://schemas.microsoft.com/office/drawing/2014/main" id="{00000000-0008-0000-1000-00005E010000}"/>
            </a:ext>
          </a:extLst>
        </xdr:cNvPr>
        <xdr:cNvSpPr txBox="1"/>
      </xdr:nvSpPr>
      <xdr:spPr>
        <a:xfrm>
          <a:off x="10515600" y="14373860"/>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0.143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83</xdr:row>
      <xdr:rowOff>165100</xdr:rowOff>
    </xdr:from>
    <xdr:to>
      <xdr:col>55</xdr:col>
      <xdr:colOff>50800</xdr:colOff>
      <xdr:row>84</xdr:row>
      <xdr:rowOff>95250</xdr:rowOff>
    </xdr:to>
    <xdr:sp macro="" textlink="">
      <xdr:nvSpPr>
        <xdr:cNvPr id="351" name="フローチャート: 判断 350">
          <a:extLst>
            <a:ext uri="{FF2B5EF4-FFF2-40B4-BE49-F238E27FC236}">
              <a16:creationId xmlns:a16="http://schemas.microsoft.com/office/drawing/2014/main" id="{00000000-0008-0000-1000-00005F010000}"/>
            </a:ext>
          </a:extLst>
        </xdr:cNvPr>
        <xdr:cNvSpPr/>
      </xdr:nvSpPr>
      <xdr:spPr>
        <a:xfrm>
          <a:off x="10426700" y="1439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168275</xdr:rowOff>
    </xdr:from>
    <xdr:to>
      <xdr:col>50</xdr:col>
      <xdr:colOff>165100</xdr:colOff>
      <xdr:row>84</xdr:row>
      <xdr:rowOff>98425</xdr:rowOff>
    </xdr:to>
    <xdr:sp macro="" textlink="">
      <xdr:nvSpPr>
        <xdr:cNvPr id="352" name="フローチャート: 判断 351">
          <a:extLst>
            <a:ext uri="{FF2B5EF4-FFF2-40B4-BE49-F238E27FC236}">
              <a16:creationId xmlns:a16="http://schemas.microsoft.com/office/drawing/2014/main" id="{00000000-0008-0000-1000-000060010000}"/>
            </a:ext>
          </a:extLst>
        </xdr:cNvPr>
        <xdr:cNvSpPr/>
      </xdr:nvSpPr>
      <xdr:spPr>
        <a:xfrm>
          <a:off x="9588500" y="1439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10160</xdr:rowOff>
    </xdr:from>
    <xdr:to>
      <xdr:col>46</xdr:col>
      <xdr:colOff>38100</xdr:colOff>
      <xdr:row>84</xdr:row>
      <xdr:rowOff>111760</xdr:rowOff>
    </xdr:to>
    <xdr:sp macro="" textlink="">
      <xdr:nvSpPr>
        <xdr:cNvPr id="353" name="フローチャート: 判断 352">
          <a:extLst>
            <a:ext uri="{FF2B5EF4-FFF2-40B4-BE49-F238E27FC236}">
              <a16:creationId xmlns:a16="http://schemas.microsoft.com/office/drawing/2014/main" id="{00000000-0008-0000-1000-000061010000}"/>
            </a:ext>
          </a:extLst>
        </xdr:cNvPr>
        <xdr:cNvSpPr/>
      </xdr:nvSpPr>
      <xdr:spPr>
        <a:xfrm>
          <a:off x="8699500" y="1441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126365</xdr:rowOff>
    </xdr:from>
    <xdr:to>
      <xdr:col>41</xdr:col>
      <xdr:colOff>101600</xdr:colOff>
      <xdr:row>84</xdr:row>
      <xdr:rowOff>56515</xdr:rowOff>
    </xdr:to>
    <xdr:sp macro="" textlink="">
      <xdr:nvSpPr>
        <xdr:cNvPr id="354" name="フローチャート: 判断 353">
          <a:extLst>
            <a:ext uri="{FF2B5EF4-FFF2-40B4-BE49-F238E27FC236}">
              <a16:creationId xmlns:a16="http://schemas.microsoft.com/office/drawing/2014/main" id="{00000000-0008-0000-1000-000062010000}"/>
            </a:ext>
          </a:extLst>
        </xdr:cNvPr>
        <xdr:cNvSpPr/>
      </xdr:nvSpPr>
      <xdr:spPr>
        <a:xfrm>
          <a:off x="7810500" y="1435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135890</xdr:rowOff>
    </xdr:from>
    <xdr:to>
      <xdr:col>36</xdr:col>
      <xdr:colOff>165100</xdr:colOff>
      <xdr:row>84</xdr:row>
      <xdr:rowOff>66040</xdr:rowOff>
    </xdr:to>
    <xdr:sp macro="" textlink="">
      <xdr:nvSpPr>
        <xdr:cNvPr id="355" name="フローチャート: 判断 354">
          <a:extLst>
            <a:ext uri="{FF2B5EF4-FFF2-40B4-BE49-F238E27FC236}">
              <a16:creationId xmlns:a16="http://schemas.microsoft.com/office/drawing/2014/main" id="{00000000-0008-0000-1000-000063010000}"/>
            </a:ext>
          </a:extLst>
        </xdr:cNvPr>
        <xdr:cNvSpPr/>
      </xdr:nvSpPr>
      <xdr:spPr>
        <a:xfrm>
          <a:off x="6921500" y="1436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56" name="テキスト ボックス 355">
          <a:extLst>
            <a:ext uri="{FF2B5EF4-FFF2-40B4-BE49-F238E27FC236}">
              <a16:creationId xmlns:a16="http://schemas.microsoft.com/office/drawing/2014/main" id="{00000000-0008-0000-1000-000064010000}"/>
            </a:ext>
          </a:extLst>
        </xdr:cNvPr>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57" name="テキスト ボックス 356">
          <a:extLst>
            <a:ext uri="{FF2B5EF4-FFF2-40B4-BE49-F238E27FC236}">
              <a16:creationId xmlns:a16="http://schemas.microsoft.com/office/drawing/2014/main" id="{00000000-0008-0000-1000-000065010000}"/>
            </a:ext>
          </a:extLst>
        </xdr:cNvPr>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58" name="テキスト ボックス 357">
          <a:extLst>
            <a:ext uri="{FF2B5EF4-FFF2-40B4-BE49-F238E27FC236}">
              <a16:creationId xmlns:a16="http://schemas.microsoft.com/office/drawing/2014/main" id="{00000000-0008-0000-1000-000066010000}"/>
            </a:ext>
          </a:extLst>
        </xdr:cNvPr>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59" name="テキスト ボックス 358">
          <a:extLst>
            <a:ext uri="{FF2B5EF4-FFF2-40B4-BE49-F238E27FC236}">
              <a16:creationId xmlns:a16="http://schemas.microsoft.com/office/drawing/2014/main" id="{00000000-0008-0000-1000-000067010000}"/>
            </a:ext>
          </a:extLst>
        </xdr:cNvPr>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60" name="テキスト ボックス 359">
          <a:extLst>
            <a:ext uri="{FF2B5EF4-FFF2-40B4-BE49-F238E27FC236}">
              <a16:creationId xmlns:a16="http://schemas.microsoft.com/office/drawing/2014/main" id="{00000000-0008-0000-1000-000068010000}"/>
            </a:ext>
          </a:extLst>
        </xdr:cNvPr>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79</xdr:row>
      <xdr:rowOff>76835</xdr:rowOff>
    </xdr:from>
    <xdr:to>
      <xdr:col>55</xdr:col>
      <xdr:colOff>50800</xdr:colOff>
      <xdr:row>80</xdr:row>
      <xdr:rowOff>6985</xdr:rowOff>
    </xdr:to>
    <xdr:sp macro="" textlink="">
      <xdr:nvSpPr>
        <xdr:cNvPr id="361" name="楕円 360">
          <a:extLst>
            <a:ext uri="{FF2B5EF4-FFF2-40B4-BE49-F238E27FC236}">
              <a16:creationId xmlns:a16="http://schemas.microsoft.com/office/drawing/2014/main" id="{00000000-0008-0000-1000-000069010000}"/>
            </a:ext>
          </a:extLst>
        </xdr:cNvPr>
        <xdr:cNvSpPr/>
      </xdr:nvSpPr>
      <xdr:spPr>
        <a:xfrm>
          <a:off x="10426700" y="1362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99695</xdr:rowOff>
    </xdr:from>
    <xdr:ext cx="469900" cy="255270"/>
    <xdr:sp macro="" textlink="">
      <xdr:nvSpPr>
        <xdr:cNvPr id="362" name="【福祉施設】&#10;一人当たり面積該当値テキスト">
          <a:extLst>
            <a:ext uri="{FF2B5EF4-FFF2-40B4-BE49-F238E27FC236}">
              <a16:creationId xmlns:a16="http://schemas.microsoft.com/office/drawing/2014/main" id="{00000000-0008-0000-1000-00006A010000}"/>
            </a:ext>
          </a:extLst>
        </xdr:cNvPr>
        <xdr:cNvSpPr txBox="1"/>
      </xdr:nvSpPr>
      <xdr:spPr>
        <a:xfrm>
          <a:off x="10515600" y="1347279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0.380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79</xdr:row>
      <xdr:rowOff>76835</xdr:rowOff>
    </xdr:from>
    <xdr:to>
      <xdr:col>50</xdr:col>
      <xdr:colOff>165100</xdr:colOff>
      <xdr:row>80</xdr:row>
      <xdr:rowOff>6985</xdr:rowOff>
    </xdr:to>
    <xdr:sp macro="" textlink="">
      <xdr:nvSpPr>
        <xdr:cNvPr id="363" name="楕円 362">
          <a:extLst>
            <a:ext uri="{FF2B5EF4-FFF2-40B4-BE49-F238E27FC236}">
              <a16:creationId xmlns:a16="http://schemas.microsoft.com/office/drawing/2014/main" id="{00000000-0008-0000-1000-00006B010000}"/>
            </a:ext>
          </a:extLst>
        </xdr:cNvPr>
        <xdr:cNvSpPr/>
      </xdr:nvSpPr>
      <xdr:spPr>
        <a:xfrm>
          <a:off x="9588500" y="1362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127635</xdr:rowOff>
    </xdr:from>
    <xdr:to>
      <xdr:col>55</xdr:col>
      <xdr:colOff>0</xdr:colOff>
      <xdr:row>79</xdr:row>
      <xdr:rowOff>127635</xdr:rowOff>
    </xdr:to>
    <xdr:cxnSp macro="">
      <xdr:nvCxnSpPr>
        <xdr:cNvPr id="364" name="直線コネクタ 363">
          <a:extLst>
            <a:ext uri="{FF2B5EF4-FFF2-40B4-BE49-F238E27FC236}">
              <a16:creationId xmlns:a16="http://schemas.microsoft.com/office/drawing/2014/main" id="{00000000-0008-0000-1000-00006C010000}"/>
            </a:ext>
          </a:extLst>
        </xdr:cNvPr>
        <xdr:cNvCxnSpPr/>
      </xdr:nvCxnSpPr>
      <xdr:spPr>
        <a:xfrm>
          <a:off x="9639300" y="1367218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80645</xdr:rowOff>
    </xdr:from>
    <xdr:to>
      <xdr:col>46</xdr:col>
      <xdr:colOff>38100</xdr:colOff>
      <xdr:row>80</xdr:row>
      <xdr:rowOff>10795</xdr:rowOff>
    </xdr:to>
    <xdr:sp macro="" textlink="">
      <xdr:nvSpPr>
        <xdr:cNvPr id="365" name="楕円 364">
          <a:extLst>
            <a:ext uri="{FF2B5EF4-FFF2-40B4-BE49-F238E27FC236}">
              <a16:creationId xmlns:a16="http://schemas.microsoft.com/office/drawing/2014/main" id="{00000000-0008-0000-1000-00006D010000}"/>
            </a:ext>
          </a:extLst>
        </xdr:cNvPr>
        <xdr:cNvSpPr/>
      </xdr:nvSpPr>
      <xdr:spPr>
        <a:xfrm>
          <a:off x="8699500" y="1362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127635</xdr:rowOff>
    </xdr:from>
    <xdr:to>
      <xdr:col>50</xdr:col>
      <xdr:colOff>114300</xdr:colOff>
      <xdr:row>79</xdr:row>
      <xdr:rowOff>132080</xdr:rowOff>
    </xdr:to>
    <xdr:cxnSp macro="">
      <xdr:nvCxnSpPr>
        <xdr:cNvPr id="366" name="直線コネクタ 365">
          <a:extLst>
            <a:ext uri="{FF2B5EF4-FFF2-40B4-BE49-F238E27FC236}">
              <a16:creationId xmlns:a16="http://schemas.microsoft.com/office/drawing/2014/main" id="{00000000-0008-0000-1000-00006E010000}"/>
            </a:ext>
          </a:extLst>
        </xdr:cNvPr>
        <xdr:cNvCxnSpPr/>
      </xdr:nvCxnSpPr>
      <xdr:spPr>
        <a:xfrm flipV="1">
          <a:off x="8750300" y="1367218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635</xdr:rowOff>
    </xdr:from>
    <xdr:to>
      <xdr:col>41</xdr:col>
      <xdr:colOff>101600</xdr:colOff>
      <xdr:row>78</xdr:row>
      <xdr:rowOff>102235</xdr:rowOff>
    </xdr:to>
    <xdr:sp macro="" textlink="">
      <xdr:nvSpPr>
        <xdr:cNvPr id="367" name="楕円 366">
          <a:extLst>
            <a:ext uri="{FF2B5EF4-FFF2-40B4-BE49-F238E27FC236}">
              <a16:creationId xmlns:a16="http://schemas.microsoft.com/office/drawing/2014/main" id="{00000000-0008-0000-1000-00006F010000}"/>
            </a:ext>
          </a:extLst>
        </xdr:cNvPr>
        <xdr:cNvSpPr/>
      </xdr:nvSpPr>
      <xdr:spPr>
        <a:xfrm>
          <a:off x="7810500" y="1337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78</xdr:row>
      <xdr:rowOff>52070</xdr:rowOff>
    </xdr:from>
    <xdr:to>
      <xdr:col>45</xdr:col>
      <xdr:colOff>177800</xdr:colOff>
      <xdr:row>79</xdr:row>
      <xdr:rowOff>132080</xdr:rowOff>
    </xdr:to>
    <xdr:cxnSp macro="">
      <xdr:nvCxnSpPr>
        <xdr:cNvPr id="368" name="直線コネクタ 367">
          <a:extLst>
            <a:ext uri="{FF2B5EF4-FFF2-40B4-BE49-F238E27FC236}">
              <a16:creationId xmlns:a16="http://schemas.microsoft.com/office/drawing/2014/main" id="{00000000-0008-0000-1000-000070010000}"/>
            </a:ext>
          </a:extLst>
        </xdr:cNvPr>
        <xdr:cNvCxnSpPr/>
      </xdr:nvCxnSpPr>
      <xdr:spPr>
        <a:xfrm>
          <a:off x="7861300" y="13425170"/>
          <a:ext cx="889000" cy="251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78</xdr:row>
      <xdr:rowOff>10160</xdr:rowOff>
    </xdr:from>
    <xdr:to>
      <xdr:col>36</xdr:col>
      <xdr:colOff>165100</xdr:colOff>
      <xdr:row>78</xdr:row>
      <xdr:rowOff>111760</xdr:rowOff>
    </xdr:to>
    <xdr:sp macro="" textlink="">
      <xdr:nvSpPr>
        <xdr:cNvPr id="369" name="楕円 368">
          <a:extLst>
            <a:ext uri="{FF2B5EF4-FFF2-40B4-BE49-F238E27FC236}">
              <a16:creationId xmlns:a16="http://schemas.microsoft.com/office/drawing/2014/main" id="{00000000-0008-0000-1000-000071010000}"/>
            </a:ext>
          </a:extLst>
        </xdr:cNvPr>
        <xdr:cNvSpPr/>
      </xdr:nvSpPr>
      <xdr:spPr>
        <a:xfrm>
          <a:off x="6921500" y="1338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78</xdr:row>
      <xdr:rowOff>52070</xdr:rowOff>
    </xdr:from>
    <xdr:to>
      <xdr:col>41</xdr:col>
      <xdr:colOff>50800</xdr:colOff>
      <xdr:row>78</xdr:row>
      <xdr:rowOff>60960</xdr:rowOff>
    </xdr:to>
    <xdr:cxnSp macro="">
      <xdr:nvCxnSpPr>
        <xdr:cNvPr id="370" name="直線コネクタ 369">
          <a:extLst>
            <a:ext uri="{FF2B5EF4-FFF2-40B4-BE49-F238E27FC236}">
              <a16:creationId xmlns:a16="http://schemas.microsoft.com/office/drawing/2014/main" id="{00000000-0008-0000-1000-000072010000}"/>
            </a:ext>
          </a:extLst>
        </xdr:cNvPr>
        <xdr:cNvCxnSpPr/>
      </xdr:nvCxnSpPr>
      <xdr:spPr>
        <a:xfrm flipV="1">
          <a:off x="6972300" y="1342517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84</xdr:row>
      <xdr:rowOff>89535</xdr:rowOff>
    </xdr:from>
    <xdr:ext cx="469900" cy="255270"/>
    <xdr:sp macro="" textlink="">
      <xdr:nvSpPr>
        <xdr:cNvPr id="371" name="n_1aveValue【福祉施設】&#10;一人当たり面積">
          <a:extLst>
            <a:ext uri="{FF2B5EF4-FFF2-40B4-BE49-F238E27FC236}">
              <a16:creationId xmlns:a16="http://schemas.microsoft.com/office/drawing/2014/main" id="{00000000-0008-0000-1000-000073010000}"/>
            </a:ext>
          </a:extLst>
        </xdr:cNvPr>
        <xdr:cNvSpPr txBox="1"/>
      </xdr:nvSpPr>
      <xdr:spPr>
        <a:xfrm>
          <a:off x="9391650" y="1449133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84</xdr:row>
      <xdr:rowOff>102870</xdr:rowOff>
    </xdr:from>
    <xdr:ext cx="466090" cy="259080"/>
    <xdr:sp macro="" textlink="">
      <xdr:nvSpPr>
        <xdr:cNvPr id="372" name="n_2aveValue【福祉施設】&#10;一人当たり面積">
          <a:extLst>
            <a:ext uri="{FF2B5EF4-FFF2-40B4-BE49-F238E27FC236}">
              <a16:creationId xmlns:a16="http://schemas.microsoft.com/office/drawing/2014/main" id="{00000000-0008-0000-1000-000074010000}"/>
            </a:ext>
          </a:extLst>
        </xdr:cNvPr>
        <xdr:cNvSpPr txBox="1"/>
      </xdr:nvSpPr>
      <xdr:spPr>
        <a:xfrm>
          <a:off x="8515350" y="145046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0.138</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84</xdr:row>
      <xdr:rowOff>47625</xdr:rowOff>
    </xdr:from>
    <xdr:ext cx="466090" cy="259080"/>
    <xdr:sp macro="" textlink="">
      <xdr:nvSpPr>
        <xdr:cNvPr id="373" name="n_3aveValue【福祉施設】&#10;一人当たり面積">
          <a:extLst>
            <a:ext uri="{FF2B5EF4-FFF2-40B4-BE49-F238E27FC236}">
              <a16:creationId xmlns:a16="http://schemas.microsoft.com/office/drawing/2014/main" id="{00000000-0008-0000-1000-000075010000}"/>
            </a:ext>
          </a:extLst>
        </xdr:cNvPr>
        <xdr:cNvSpPr txBox="1"/>
      </xdr:nvSpPr>
      <xdr:spPr>
        <a:xfrm>
          <a:off x="7626350" y="1444942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0.155</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84</xdr:row>
      <xdr:rowOff>57150</xdr:rowOff>
    </xdr:from>
    <xdr:ext cx="466090" cy="259080"/>
    <xdr:sp macro="" textlink="">
      <xdr:nvSpPr>
        <xdr:cNvPr id="374" name="n_4aveValue【福祉施設】&#10;一人当たり面積">
          <a:extLst>
            <a:ext uri="{FF2B5EF4-FFF2-40B4-BE49-F238E27FC236}">
              <a16:creationId xmlns:a16="http://schemas.microsoft.com/office/drawing/2014/main" id="{00000000-0008-0000-1000-000076010000}"/>
            </a:ext>
          </a:extLst>
        </xdr:cNvPr>
        <xdr:cNvSpPr txBox="1"/>
      </xdr:nvSpPr>
      <xdr:spPr>
        <a:xfrm>
          <a:off x="6737350" y="144589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0.152</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78</xdr:row>
      <xdr:rowOff>23495</xdr:rowOff>
    </xdr:from>
    <xdr:ext cx="469900" cy="259080"/>
    <xdr:sp macro="" textlink="">
      <xdr:nvSpPr>
        <xdr:cNvPr id="375" name="n_1mainValue【福祉施設】&#10;一人当たり面積">
          <a:extLst>
            <a:ext uri="{FF2B5EF4-FFF2-40B4-BE49-F238E27FC236}">
              <a16:creationId xmlns:a16="http://schemas.microsoft.com/office/drawing/2014/main" id="{00000000-0008-0000-1000-000077010000}"/>
            </a:ext>
          </a:extLst>
        </xdr:cNvPr>
        <xdr:cNvSpPr txBox="1"/>
      </xdr:nvSpPr>
      <xdr:spPr>
        <a:xfrm>
          <a:off x="9391650" y="133965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0.380</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78</xdr:row>
      <xdr:rowOff>27305</xdr:rowOff>
    </xdr:from>
    <xdr:ext cx="466090" cy="259080"/>
    <xdr:sp macro="" textlink="">
      <xdr:nvSpPr>
        <xdr:cNvPr id="376" name="n_2mainValue【福祉施設】&#10;一人当たり面積">
          <a:extLst>
            <a:ext uri="{FF2B5EF4-FFF2-40B4-BE49-F238E27FC236}">
              <a16:creationId xmlns:a16="http://schemas.microsoft.com/office/drawing/2014/main" id="{00000000-0008-0000-1000-000078010000}"/>
            </a:ext>
          </a:extLst>
        </xdr:cNvPr>
        <xdr:cNvSpPr txBox="1"/>
      </xdr:nvSpPr>
      <xdr:spPr>
        <a:xfrm>
          <a:off x="8515350" y="1340040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0.379</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76</xdr:row>
      <xdr:rowOff>118745</xdr:rowOff>
    </xdr:from>
    <xdr:ext cx="466090" cy="259080"/>
    <xdr:sp macro="" textlink="">
      <xdr:nvSpPr>
        <xdr:cNvPr id="377" name="n_3mainValue【福祉施設】&#10;一人当たり面積">
          <a:extLst>
            <a:ext uri="{FF2B5EF4-FFF2-40B4-BE49-F238E27FC236}">
              <a16:creationId xmlns:a16="http://schemas.microsoft.com/office/drawing/2014/main" id="{00000000-0008-0000-1000-000079010000}"/>
            </a:ext>
          </a:extLst>
        </xdr:cNvPr>
        <xdr:cNvSpPr txBox="1"/>
      </xdr:nvSpPr>
      <xdr:spPr>
        <a:xfrm>
          <a:off x="7626350" y="1314894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0.456</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76</xdr:row>
      <xdr:rowOff>128270</xdr:rowOff>
    </xdr:from>
    <xdr:ext cx="466090" cy="259080"/>
    <xdr:sp macro="" textlink="">
      <xdr:nvSpPr>
        <xdr:cNvPr id="378" name="n_4mainValue【福祉施設】&#10;一人当たり面積">
          <a:extLst>
            <a:ext uri="{FF2B5EF4-FFF2-40B4-BE49-F238E27FC236}">
              <a16:creationId xmlns:a16="http://schemas.microsoft.com/office/drawing/2014/main" id="{00000000-0008-0000-1000-00007A010000}"/>
            </a:ext>
          </a:extLst>
        </xdr:cNvPr>
        <xdr:cNvSpPr txBox="1"/>
      </xdr:nvSpPr>
      <xdr:spPr>
        <a:xfrm>
          <a:off x="6737350" y="131584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0.453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0000000-0008-0000-1000-00007B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0000000-0008-0000-1000-00007C010000}"/>
            </a:ext>
          </a:extLst>
        </xdr:cNvPr>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00000000-0008-0000-1000-00007D010000}"/>
            </a:ext>
          </a:extLst>
        </xdr:cNvPr>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0000000-0008-0000-1000-00007E010000}"/>
            </a:ext>
          </a:extLst>
        </xdr:cNvPr>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1000-00007F010000}"/>
            </a:ext>
          </a:extLst>
        </xdr:cNvPr>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00000000-0008-0000-1000-000080010000}"/>
            </a:ext>
          </a:extLst>
        </xdr:cNvPr>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1000-000081010000}"/>
            </a:ext>
          </a:extLst>
        </xdr:cNvPr>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0000000-0008-0000-1000-000082010000}"/>
            </a:ext>
          </a:extLst>
        </xdr:cNvPr>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4640" cy="225425"/>
    <xdr:sp macro="" textlink="">
      <xdr:nvSpPr>
        <xdr:cNvPr id="387" name="テキスト ボックス 386">
          <a:extLst>
            <a:ext uri="{FF2B5EF4-FFF2-40B4-BE49-F238E27FC236}">
              <a16:creationId xmlns:a16="http://schemas.microsoft.com/office/drawing/2014/main" id="{00000000-0008-0000-1000-000083010000}"/>
            </a:ext>
          </a:extLst>
        </xdr:cNvPr>
        <xdr:cNvSpPr txBox="1"/>
      </xdr:nvSpPr>
      <xdr:spPr>
        <a:xfrm>
          <a:off x="723900" y="1657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00000000-0008-0000-1000-000084010000}"/>
            </a:ext>
          </a:extLst>
        </xdr:cNvPr>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110</xdr:row>
      <xdr:rowOff>48260</xdr:rowOff>
    </xdr:from>
    <xdr:ext cx="463550" cy="259080"/>
    <xdr:sp macro="" textlink="">
      <xdr:nvSpPr>
        <xdr:cNvPr id="389" name="テキスト ボックス 388">
          <a:extLst>
            <a:ext uri="{FF2B5EF4-FFF2-40B4-BE49-F238E27FC236}">
              <a16:creationId xmlns:a16="http://schemas.microsoft.com/office/drawing/2014/main" id="{00000000-0008-0000-1000-000085010000}"/>
            </a:ext>
          </a:extLst>
        </xdr:cNvPr>
        <xdr:cNvSpPr txBox="1"/>
      </xdr:nvSpPr>
      <xdr:spPr>
        <a:xfrm>
          <a:off x="294640" y="1890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109</xdr:row>
      <xdr:rowOff>35560</xdr:rowOff>
    </xdr:from>
    <xdr:to>
      <xdr:col>28</xdr:col>
      <xdr:colOff>114300</xdr:colOff>
      <xdr:row>109</xdr:row>
      <xdr:rowOff>35560</xdr:rowOff>
    </xdr:to>
    <xdr:cxnSp macro="">
      <xdr:nvCxnSpPr>
        <xdr:cNvPr id="390" name="直線コネクタ 389">
          <a:extLst>
            <a:ext uri="{FF2B5EF4-FFF2-40B4-BE49-F238E27FC236}">
              <a16:creationId xmlns:a16="http://schemas.microsoft.com/office/drawing/2014/main" id="{00000000-0008-0000-1000-000086010000}"/>
            </a:ext>
          </a:extLst>
        </xdr:cNvPr>
        <xdr:cNvCxnSpPr/>
      </xdr:nvCxnSpPr>
      <xdr:spPr>
        <a:xfrm>
          <a:off x="762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108</xdr:row>
      <xdr:rowOff>64770</xdr:rowOff>
    </xdr:from>
    <xdr:ext cx="463550" cy="255270"/>
    <xdr:sp macro="" textlink="">
      <xdr:nvSpPr>
        <xdr:cNvPr id="391" name="テキスト ボックス 390">
          <a:extLst>
            <a:ext uri="{FF2B5EF4-FFF2-40B4-BE49-F238E27FC236}">
              <a16:creationId xmlns:a16="http://schemas.microsoft.com/office/drawing/2014/main" id="{00000000-0008-0000-1000-000087010000}"/>
            </a:ext>
          </a:extLst>
        </xdr:cNvPr>
        <xdr:cNvSpPr txBox="1"/>
      </xdr:nvSpPr>
      <xdr:spPr>
        <a:xfrm>
          <a:off x="294640" y="1858137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107</xdr:row>
      <xdr:rowOff>52070</xdr:rowOff>
    </xdr:from>
    <xdr:to>
      <xdr:col>28</xdr:col>
      <xdr:colOff>114300</xdr:colOff>
      <xdr:row>107</xdr:row>
      <xdr:rowOff>52070</xdr:rowOff>
    </xdr:to>
    <xdr:cxnSp macro="">
      <xdr:nvCxnSpPr>
        <xdr:cNvPr id="392" name="直線コネクタ 391">
          <a:extLst>
            <a:ext uri="{FF2B5EF4-FFF2-40B4-BE49-F238E27FC236}">
              <a16:creationId xmlns:a16="http://schemas.microsoft.com/office/drawing/2014/main" id="{00000000-0008-0000-1000-000088010000}"/>
            </a:ext>
          </a:extLst>
        </xdr:cNvPr>
        <xdr:cNvCxnSpPr/>
      </xdr:nvCxnSpPr>
      <xdr:spPr>
        <a:xfrm>
          <a:off x="762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106</xdr:row>
      <xdr:rowOff>80645</xdr:rowOff>
    </xdr:from>
    <xdr:ext cx="403225" cy="259080"/>
    <xdr:sp macro="" textlink="">
      <xdr:nvSpPr>
        <xdr:cNvPr id="393" name="テキスト ボックス 392">
          <a:extLst>
            <a:ext uri="{FF2B5EF4-FFF2-40B4-BE49-F238E27FC236}">
              <a16:creationId xmlns:a16="http://schemas.microsoft.com/office/drawing/2014/main" id="{00000000-0008-0000-1000-000089010000}"/>
            </a:ext>
          </a:extLst>
        </xdr:cNvPr>
        <xdr:cNvSpPr txBox="1"/>
      </xdr:nvSpPr>
      <xdr:spPr>
        <a:xfrm>
          <a:off x="358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105</xdr:row>
      <xdr:rowOff>67945</xdr:rowOff>
    </xdr:from>
    <xdr:to>
      <xdr:col>28</xdr:col>
      <xdr:colOff>114300</xdr:colOff>
      <xdr:row>105</xdr:row>
      <xdr:rowOff>67945</xdr:rowOff>
    </xdr:to>
    <xdr:cxnSp macro="">
      <xdr:nvCxnSpPr>
        <xdr:cNvPr id="394" name="直線コネクタ 393">
          <a:extLst>
            <a:ext uri="{FF2B5EF4-FFF2-40B4-BE49-F238E27FC236}">
              <a16:creationId xmlns:a16="http://schemas.microsoft.com/office/drawing/2014/main" id="{00000000-0008-0000-1000-00008A010000}"/>
            </a:ext>
          </a:extLst>
        </xdr:cNvPr>
        <xdr:cNvCxnSpPr/>
      </xdr:nvCxnSpPr>
      <xdr:spPr>
        <a:xfrm>
          <a:off x="762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104</xdr:row>
      <xdr:rowOff>97790</xdr:rowOff>
    </xdr:from>
    <xdr:ext cx="403225" cy="255270"/>
    <xdr:sp macro="" textlink="">
      <xdr:nvSpPr>
        <xdr:cNvPr id="395" name="テキスト ボックス 394">
          <a:extLst>
            <a:ext uri="{FF2B5EF4-FFF2-40B4-BE49-F238E27FC236}">
              <a16:creationId xmlns:a16="http://schemas.microsoft.com/office/drawing/2014/main" id="{00000000-0008-0000-1000-00008B010000}"/>
            </a:ext>
          </a:extLst>
        </xdr:cNvPr>
        <xdr:cNvSpPr txBox="1"/>
      </xdr:nvSpPr>
      <xdr:spPr>
        <a:xfrm>
          <a:off x="358775" y="1792859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103</xdr:row>
      <xdr:rowOff>84455</xdr:rowOff>
    </xdr:from>
    <xdr:to>
      <xdr:col>28</xdr:col>
      <xdr:colOff>114300</xdr:colOff>
      <xdr:row>103</xdr:row>
      <xdr:rowOff>84455</xdr:rowOff>
    </xdr:to>
    <xdr:cxnSp macro="">
      <xdr:nvCxnSpPr>
        <xdr:cNvPr id="396" name="直線コネクタ 395">
          <a:extLst>
            <a:ext uri="{FF2B5EF4-FFF2-40B4-BE49-F238E27FC236}">
              <a16:creationId xmlns:a16="http://schemas.microsoft.com/office/drawing/2014/main" id="{00000000-0008-0000-1000-00008C010000}"/>
            </a:ext>
          </a:extLst>
        </xdr:cNvPr>
        <xdr:cNvCxnSpPr/>
      </xdr:nvCxnSpPr>
      <xdr:spPr>
        <a:xfrm>
          <a:off x="762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102</xdr:row>
      <xdr:rowOff>113665</xdr:rowOff>
    </xdr:from>
    <xdr:ext cx="403225" cy="258445"/>
    <xdr:sp macro="" textlink="">
      <xdr:nvSpPr>
        <xdr:cNvPr id="397" name="テキスト ボックス 396">
          <a:extLst>
            <a:ext uri="{FF2B5EF4-FFF2-40B4-BE49-F238E27FC236}">
              <a16:creationId xmlns:a16="http://schemas.microsoft.com/office/drawing/2014/main" id="{00000000-0008-0000-1000-00008D010000}"/>
            </a:ext>
          </a:extLst>
        </xdr:cNvPr>
        <xdr:cNvSpPr txBox="1"/>
      </xdr:nvSpPr>
      <xdr:spPr>
        <a:xfrm>
          <a:off x="358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101</xdr:row>
      <xdr:rowOff>100965</xdr:rowOff>
    </xdr:from>
    <xdr:to>
      <xdr:col>28</xdr:col>
      <xdr:colOff>114300</xdr:colOff>
      <xdr:row>101</xdr:row>
      <xdr:rowOff>100965</xdr:rowOff>
    </xdr:to>
    <xdr:cxnSp macro="">
      <xdr:nvCxnSpPr>
        <xdr:cNvPr id="398" name="直線コネクタ 397">
          <a:extLst>
            <a:ext uri="{FF2B5EF4-FFF2-40B4-BE49-F238E27FC236}">
              <a16:creationId xmlns:a16="http://schemas.microsoft.com/office/drawing/2014/main" id="{00000000-0008-0000-1000-00008E010000}"/>
            </a:ext>
          </a:extLst>
        </xdr:cNvPr>
        <xdr:cNvCxnSpPr/>
      </xdr:nvCxnSpPr>
      <xdr:spPr>
        <a:xfrm>
          <a:off x="762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100</xdr:row>
      <xdr:rowOff>130175</xdr:rowOff>
    </xdr:from>
    <xdr:ext cx="403225" cy="259080"/>
    <xdr:sp macro="" textlink="">
      <xdr:nvSpPr>
        <xdr:cNvPr id="399" name="テキスト ボックス 398">
          <a:extLst>
            <a:ext uri="{FF2B5EF4-FFF2-40B4-BE49-F238E27FC236}">
              <a16:creationId xmlns:a16="http://schemas.microsoft.com/office/drawing/2014/main" id="{00000000-0008-0000-1000-00008F010000}"/>
            </a:ext>
          </a:extLst>
        </xdr:cNvPr>
        <xdr:cNvSpPr txBox="1"/>
      </xdr:nvSpPr>
      <xdr:spPr>
        <a:xfrm>
          <a:off x="358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99</xdr:row>
      <xdr:rowOff>116840</xdr:rowOff>
    </xdr:from>
    <xdr:to>
      <xdr:col>28</xdr:col>
      <xdr:colOff>114300</xdr:colOff>
      <xdr:row>99</xdr:row>
      <xdr:rowOff>116840</xdr:rowOff>
    </xdr:to>
    <xdr:cxnSp macro="">
      <xdr:nvCxnSpPr>
        <xdr:cNvPr id="400" name="直線コネクタ 399">
          <a:extLst>
            <a:ext uri="{FF2B5EF4-FFF2-40B4-BE49-F238E27FC236}">
              <a16:creationId xmlns:a16="http://schemas.microsoft.com/office/drawing/2014/main" id="{00000000-0008-0000-1000-000090010000}"/>
            </a:ext>
          </a:extLst>
        </xdr:cNvPr>
        <xdr:cNvCxnSpPr/>
      </xdr:nvCxnSpPr>
      <xdr:spPr>
        <a:xfrm>
          <a:off x="762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98</xdr:row>
      <xdr:rowOff>146050</xdr:rowOff>
    </xdr:from>
    <xdr:ext cx="335280" cy="255270"/>
    <xdr:sp macro="" textlink="">
      <xdr:nvSpPr>
        <xdr:cNvPr id="401" name="テキスト ボックス 400">
          <a:extLst>
            <a:ext uri="{FF2B5EF4-FFF2-40B4-BE49-F238E27FC236}">
              <a16:creationId xmlns:a16="http://schemas.microsoft.com/office/drawing/2014/main" id="{00000000-0008-0000-1000-000091010000}"/>
            </a:ext>
          </a:extLst>
        </xdr:cNvPr>
        <xdr:cNvSpPr txBox="1"/>
      </xdr:nvSpPr>
      <xdr:spPr>
        <a:xfrm>
          <a:off x="422910" y="16948150"/>
          <a:ext cx="33528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00000000-0008-0000-1000-000092010000}"/>
            </a:ext>
          </a:extLst>
        </xdr:cNvPr>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00000000-0008-0000-1000-000093010000}"/>
            </a:ext>
          </a:extLst>
        </xdr:cNvPr>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17780</xdr:rowOff>
    </xdr:from>
    <xdr:to>
      <xdr:col>24</xdr:col>
      <xdr:colOff>62865</xdr:colOff>
      <xdr:row>109</xdr:row>
      <xdr:rowOff>35560</xdr:rowOff>
    </xdr:to>
    <xdr:cxnSp macro="">
      <xdr:nvCxnSpPr>
        <xdr:cNvPr id="404" name="直線コネクタ 403">
          <a:extLst>
            <a:ext uri="{FF2B5EF4-FFF2-40B4-BE49-F238E27FC236}">
              <a16:creationId xmlns:a16="http://schemas.microsoft.com/office/drawing/2014/main" id="{00000000-0008-0000-1000-000094010000}"/>
            </a:ext>
          </a:extLst>
        </xdr:cNvPr>
        <xdr:cNvCxnSpPr/>
      </xdr:nvCxnSpPr>
      <xdr:spPr>
        <a:xfrm flipV="1">
          <a:off x="4634865" y="17162780"/>
          <a:ext cx="0" cy="1560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39370</xdr:rowOff>
    </xdr:from>
    <xdr:ext cx="469900" cy="259080"/>
    <xdr:sp macro="" textlink="">
      <xdr:nvSpPr>
        <xdr:cNvPr id="405" name="【市民会館】&#10;有形固定資産減価償却率最小値テキスト">
          <a:extLst>
            <a:ext uri="{FF2B5EF4-FFF2-40B4-BE49-F238E27FC236}">
              <a16:creationId xmlns:a16="http://schemas.microsoft.com/office/drawing/2014/main" id="{00000000-0008-0000-1000-000095010000}"/>
            </a:ext>
          </a:extLst>
        </xdr:cNvPr>
        <xdr:cNvSpPr txBox="1"/>
      </xdr:nvSpPr>
      <xdr:spPr>
        <a:xfrm>
          <a:off x="4673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109</xdr:row>
      <xdr:rowOff>35560</xdr:rowOff>
    </xdr:from>
    <xdr:to>
      <xdr:col>24</xdr:col>
      <xdr:colOff>152400</xdr:colOff>
      <xdr:row>109</xdr:row>
      <xdr:rowOff>35560</xdr:rowOff>
    </xdr:to>
    <xdr:cxnSp macro="">
      <xdr:nvCxnSpPr>
        <xdr:cNvPr id="406" name="直線コネクタ 405">
          <a:extLst>
            <a:ext uri="{FF2B5EF4-FFF2-40B4-BE49-F238E27FC236}">
              <a16:creationId xmlns:a16="http://schemas.microsoft.com/office/drawing/2014/main" id="{00000000-0008-0000-1000-000096010000}"/>
            </a:ext>
          </a:extLst>
        </xdr:cNvPr>
        <xdr:cNvCxnSpPr/>
      </xdr:nvCxnSpPr>
      <xdr:spPr>
        <a:xfrm>
          <a:off x="4546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135255</xdr:rowOff>
    </xdr:from>
    <xdr:ext cx="340360" cy="255270"/>
    <xdr:sp macro="" textlink="">
      <xdr:nvSpPr>
        <xdr:cNvPr id="407" name="【市民会館】&#10;有形固定資産減価償却率最大値テキスト">
          <a:extLst>
            <a:ext uri="{FF2B5EF4-FFF2-40B4-BE49-F238E27FC236}">
              <a16:creationId xmlns:a16="http://schemas.microsoft.com/office/drawing/2014/main" id="{00000000-0008-0000-1000-000097010000}"/>
            </a:ext>
          </a:extLst>
        </xdr:cNvPr>
        <xdr:cNvSpPr txBox="1"/>
      </xdr:nvSpPr>
      <xdr:spPr>
        <a:xfrm>
          <a:off x="4673600" y="16937355"/>
          <a:ext cx="3403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a:t>
          </a:r>
          <a:endParaRPr kumimoji="1" lang="ja-JP" altLang="en-US" sz="1000" b="1">
            <a:latin typeface="ＭＳ Ｐゴシック"/>
            <a:ea typeface="ＭＳ Ｐゴシック"/>
          </a:endParaRPr>
        </a:p>
      </xdr:txBody>
    </xdr:sp>
    <xdr:clientData/>
  </xdr:oneCellAnchor>
  <xdr:twoCellAnchor>
    <xdr:from>
      <xdr:col>23</xdr:col>
      <xdr:colOff>165100</xdr:colOff>
      <xdr:row>100</xdr:row>
      <xdr:rowOff>17780</xdr:rowOff>
    </xdr:from>
    <xdr:to>
      <xdr:col>24</xdr:col>
      <xdr:colOff>152400</xdr:colOff>
      <xdr:row>100</xdr:row>
      <xdr:rowOff>17780</xdr:rowOff>
    </xdr:to>
    <xdr:cxnSp macro="">
      <xdr:nvCxnSpPr>
        <xdr:cNvPr id="408" name="直線コネクタ 407">
          <a:extLst>
            <a:ext uri="{FF2B5EF4-FFF2-40B4-BE49-F238E27FC236}">
              <a16:creationId xmlns:a16="http://schemas.microsoft.com/office/drawing/2014/main" id="{00000000-0008-0000-1000-000098010000}"/>
            </a:ext>
          </a:extLst>
        </xdr:cNvPr>
        <xdr:cNvCxnSpPr/>
      </xdr:nvCxnSpPr>
      <xdr:spPr>
        <a:xfrm>
          <a:off x="4546600" y="17162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132080</xdr:rowOff>
    </xdr:from>
    <xdr:ext cx="405130" cy="255270"/>
    <xdr:sp macro="" textlink="">
      <xdr:nvSpPr>
        <xdr:cNvPr id="409" name="【市民会館】&#10;有形固定資産減価償却率平均値テキスト">
          <a:extLst>
            <a:ext uri="{FF2B5EF4-FFF2-40B4-BE49-F238E27FC236}">
              <a16:creationId xmlns:a16="http://schemas.microsoft.com/office/drawing/2014/main" id="{00000000-0008-0000-1000-000099010000}"/>
            </a:ext>
          </a:extLst>
        </xdr:cNvPr>
        <xdr:cNvSpPr txBox="1"/>
      </xdr:nvSpPr>
      <xdr:spPr>
        <a:xfrm>
          <a:off x="4673600" y="17962880"/>
          <a:ext cx="40513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104</xdr:row>
      <xdr:rowOff>153035</xdr:rowOff>
    </xdr:from>
    <xdr:to>
      <xdr:col>24</xdr:col>
      <xdr:colOff>114300</xdr:colOff>
      <xdr:row>105</xdr:row>
      <xdr:rowOff>83185</xdr:rowOff>
    </xdr:to>
    <xdr:sp macro="" textlink="">
      <xdr:nvSpPr>
        <xdr:cNvPr id="410" name="フローチャート: 判断 409">
          <a:extLst>
            <a:ext uri="{FF2B5EF4-FFF2-40B4-BE49-F238E27FC236}">
              <a16:creationId xmlns:a16="http://schemas.microsoft.com/office/drawing/2014/main" id="{00000000-0008-0000-1000-00009A010000}"/>
            </a:ext>
          </a:extLst>
        </xdr:cNvPr>
        <xdr:cNvSpPr/>
      </xdr:nvSpPr>
      <xdr:spPr>
        <a:xfrm>
          <a:off x="4584700" y="1798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144780</xdr:rowOff>
    </xdr:from>
    <xdr:to>
      <xdr:col>20</xdr:col>
      <xdr:colOff>38100</xdr:colOff>
      <xdr:row>105</xdr:row>
      <xdr:rowOff>74930</xdr:rowOff>
    </xdr:to>
    <xdr:sp macro="" textlink="">
      <xdr:nvSpPr>
        <xdr:cNvPr id="411" name="フローチャート: 判断 410">
          <a:extLst>
            <a:ext uri="{FF2B5EF4-FFF2-40B4-BE49-F238E27FC236}">
              <a16:creationId xmlns:a16="http://schemas.microsoft.com/office/drawing/2014/main" id="{00000000-0008-0000-1000-00009B010000}"/>
            </a:ext>
          </a:extLst>
        </xdr:cNvPr>
        <xdr:cNvSpPr/>
      </xdr:nvSpPr>
      <xdr:spPr>
        <a:xfrm>
          <a:off x="3746500" y="1797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90805</xdr:rowOff>
    </xdr:from>
    <xdr:to>
      <xdr:col>15</xdr:col>
      <xdr:colOff>101600</xdr:colOff>
      <xdr:row>105</xdr:row>
      <xdr:rowOff>20955</xdr:rowOff>
    </xdr:to>
    <xdr:sp macro="" textlink="">
      <xdr:nvSpPr>
        <xdr:cNvPr id="412" name="フローチャート: 判断 411">
          <a:extLst>
            <a:ext uri="{FF2B5EF4-FFF2-40B4-BE49-F238E27FC236}">
              <a16:creationId xmlns:a16="http://schemas.microsoft.com/office/drawing/2014/main" id="{00000000-0008-0000-1000-00009C010000}"/>
            </a:ext>
          </a:extLst>
        </xdr:cNvPr>
        <xdr:cNvSpPr/>
      </xdr:nvSpPr>
      <xdr:spPr>
        <a:xfrm>
          <a:off x="2857500" y="1792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82550</xdr:rowOff>
    </xdr:from>
    <xdr:to>
      <xdr:col>10</xdr:col>
      <xdr:colOff>165100</xdr:colOff>
      <xdr:row>105</xdr:row>
      <xdr:rowOff>12700</xdr:rowOff>
    </xdr:to>
    <xdr:sp macro="" textlink="">
      <xdr:nvSpPr>
        <xdr:cNvPr id="413" name="フローチャート: 判断 412">
          <a:extLst>
            <a:ext uri="{FF2B5EF4-FFF2-40B4-BE49-F238E27FC236}">
              <a16:creationId xmlns:a16="http://schemas.microsoft.com/office/drawing/2014/main" id="{00000000-0008-0000-1000-00009D010000}"/>
            </a:ext>
          </a:extLst>
        </xdr:cNvPr>
        <xdr:cNvSpPr/>
      </xdr:nvSpPr>
      <xdr:spPr>
        <a:xfrm>
          <a:off x="1968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113665</xdr:rowOff>
    </xdr:from>
    <xdr:to>
      <xdr:col>6</xdr:col>
      <xdr:colOff>38100</xdr:colOff>
      <xdr:row>105</xdr:row>
      <xdr:rowOff>43815</xdr:rowOff>
    </xdr:to>
    <xdr:sp macro="" textlink="">
      <xdr:nvSpPr>
        <xdr:cNvPr id="414" name="フローチャート: 判断 413">
          <a:extLst>
            <a:ext uri="{FF2B5EF4-FFF2-40B4-BE49-F238E27FC236}">
              <a16:creationId xmlns:a16="http://schemas.microsoft.com/office/drawing/2014/main" id="{00000000-0008-0000-1000-00009E010000}"/>
            </a:ext>
          </a:extLst>
        </xdr:cNvPr>
        <xdr:cNvSpPr/>
      </xdr:nvSpPr>
      <xdr:spPr>
        <a:xfrm>
          <a:off x="1079500" y="17944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415" name="テキスト ボックス 414">
          <a:extLst>
            <a:ext uri="{FF2B5EF4-FFF2-40B4-BE49-F238E27FC236}">
              <a16:creationId xmlns:a16="http://schemas.microsoft.com/office/drawing/2014/main" id="{00000000-0008-0000-1000-00009F010000}"/>
            </a:ext>
          </a:extLst>
        </xdr:cNvPr>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111</xdr:row>
      <xdr:rowOff>16510</xdr:rowOff>
    </xdr:from>
    <xdr:ext cx="762000" cy="259080"/>
    <xdr:sp macro="" textlink="">
      <xdr:nvSpPr>
        <xdr:cNvPr id="416" name="テキスト ボックス 415">
          <a:extLst>
            <a:ext uri="{FF2B5EF4-FFF2-40B4-BE49-F238E27FC236}">
              <a16:creationId xmlns:a16="http://schemas.microsoft.com/office/drawing/2014/main" id="{00000000-0008-0000-1000-0000A0010000}"/>
            </a:ext>
          </a:extLst>
        </xdr:cNvPr>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62000" cy="259080"/>
    <xdr:sp macro="" textlink="">
      <xdr:nvSpPr>
        <xdr:cNvPr id="417" name="テキスト ボックス 416">
          <a:extLst>
            <a:ext uri="{FF2B5EF4-FFF2-40B4-BE49-F238E27FC236}">
              <a16:creationId xmlns:a16="http://schemas.microsoft.com/office/drawing/2014/main" id="{00000000-0008-0000-1000-0000A1010000}"/>
            </a:ext>
          </a:extLst>
        </xdr:cNvPr>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418" name="テキスト ボックス 417">
          <a:extLst>
            <a:ext uri="{FF2B5EF4-FFF2-40B4-BE49-F238E27FC236}">
              <a16:creationId xmlns:a16="http://schemas.microsoft.com/office/drawing/2014/main" id="{00000000-0008-0000-1000-0000A2010000}"/>
            </a:ext>
          </a:extLst>
        </xdr:cNvPr>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111</xdr:row>
      <xdr:rowOff>16510</xdr:rowOff>
    </xdr:from>
    <xdr:ext cx="762000" cy="259080"/>
    <xdr:sp macro="" textlink="">
      <xdr:nvSpPr>
        <xdr:cNvPr id="419" name="テキスト ボックス 418">
          <a:extLst>
            <a:ext uri="{FF2B5EF4-FFF2-40B4-BE49-F238E27FC236}">
              <a16:creationId xmlns:a16="http://schemas.microsoft.com/office/drawing/2014/main" id="{00000000-0008-0000-1000-0000A3010000}"/>
            </a:ext>
          </a:extLst>
        </xdr:cNvPr>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104</xdr:row>
      <xdr:rowOff>132080</xdr:rowOff>
    </xdr:from>
    <xdr:to>
      <xdr:col>24</xdr:col>
      <xdr:colOff>114300</xdr:colOff>
      <xdr:row>105</xdr:row>
      <xdr:rowOff>61595</xdr:rowOff>
    </xdr:to>
    <xdr:sp macro="" textlink="">
      <xdr:nvSpPr>
        <xdr:cNvPr id="420" name="楕円 419">
          <a:extLst>
            <a:ext uri="{FF2B5EF4-FFF2-40B4-BE49-F238E27FC236}">
              <a16:creationId xmlns:a16="http://schemas.microsoft.com/office/drawing/2014/main" id="{00000000-0008-0000-1000-0000A4010000}"/>
            </a:ext>
          </a:extLst>
        </xdr:cNvPr>
        <xdr:cNvSpPr/>
      </xdr:nvSpPr>
      <xdr:spPr>
        <a:xfrm>
          <a:off x="4584700" y="179628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154940</xdr:rowOff>
    </xdr:from>
    <xdr:ext cx="405130" cy="255270"/>
    <xdr:sp macro="" textlink="">
      <xdr:nvSpPr>
        <xdr:cNvPr id="421" name="【市民会館】&#10;有形固定資産減価償却率該当値テキスト">
          <a:extLst>
            <a:ext uri="{FF2B5EF4-FFF2-40B4-BE49-F238E27FC236}">
              <a16:creationId xmlns:a16="http://schemas.microsoft.com/office/drawing/2014/main" id="{00000000-0008-0000-1000-0000A5010000}"/>
            </a:ext>
          </a:extLst>
        </xdr:cNvPr>
        <xdr:cNvSpPr txBox="1"/>
      </xdr:nvSpPr>
      <xdr:spPr>
        <a:xfrm>
          <a:off x="4673600" y="1781429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103</xdr:row>
      <xdr:rowOff>95885</xdr:rowOff>
    </xdr:from>
    <xdr:to>
      <xdr:col>20</xdr:col>
      <xdr:colOff>38100</xdr:colOff>
      <xdr:row>104</xdr:row>
      <xdr:rowOff>26035</xdr:rowOff>
    </xdr:to>
    <xdr:sp macro="" textlink="">
      <xdr:nvSpPr>
        <xdr:cNvPr id="422" name="楕円 421">
          <a:extLst>
            <a:ext uri="{FF2B5EF4-FFF2-40B4-BE49-F238E27FC236}">
              <a16:creationId xmlns:a16="http://schemas.microsoft.com/office/drawing/2014/main" id="{00000000-0008-0000-1000-0000A6010000}"/>
            </a:ext>
          </a:extLst>
        </xdr:cNvPr>
        <xdr:cNvSpPr/>
      </xdr:nvSpPr>
      <xdr:spPr>
        <a:xfrm>
          <a:off x="3746500" y="1775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146685</xdr:rowOff>
    </xdr:from>
    <xdr:to>
      <xdr:col>24</xdr:col>
      <xdr:colOff>63500</xdr:colOff>
      <xdr:row>105</xdr:row>
      <xdr:rowOff>10795</xdr:rowOff>
    </xdr:to>
    <xdr:cxnSp macro="">
      <xdr:nvCxnSpPr>
        <xdr:cNvPr id="423" name="直線コネクタ 422">
          <a:extLst>
            <a:ext uri="{FF2B5EF4-FFF2-40B4-BE49-F238E27FC236}">
              <a16:creationId xmlns:a16="http://schemas.microsoft.com/office/drawing/2014/main" id="{00000000-0008-0000-1000-0000A7010000}"/>
            </a:ext>
          </a:extLst>
        </xdr:cNvPr>
        <xdr:cNvCxnSpPr/>
      </xdr:nvCxnSpPr>
      <xdr:spPr>
        <a:xfrm>
          <a:off x="3797300" y="17806035"/>
          <a:ext cx="838200" cy="207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102235</xdr:rowOff>
    </xdr:from>
    <xdr:to>
      <xdr:col>15</xdr:col>
      <xdr:colOff>101600</xdr:colOff>
      <xdr:row>104</xdr:row>
      <xdr:rowOff>32385</xdr:rowOff>
    </xdr:to>
    <xdr:sp macro="" textlink="">
      <xdr:nvSpPr>
        <xdr:cNvPr id="424" name="楕円 423">
          <a:extLst>
            <a:ext uri="{FF2B5EF4-FFF2-40B4-BE49-F238E27FC236}">
              <a16:creationId xmlns:a16="http://schemas.microsoft.com/office/drawing/2014/main" id="{00000000-0008-0000-1000-0000A8010000}"/>
            </a:ext>
          </a:extLst>
        </xdr:cNvPr>
        <xdr:cNvSpPr/>
      </xdr:nvSpPr>
      <xdr:spPr>
        <a:xfrm>
          <a:off x="2857500" y="1776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146685</xdr:rowOff>
    </xdr:from>
    <xdr:to>
      <xdr:col>19</xdr:col>
      <xdr:colOff>177800</xdr:colOff>
      <xdr:row>103</xdr:row>
      <xdr:rowOff>153035</xdr:rowOff>
    </xdr:to>
    <xdr:cxnSp macro="">
      <xdr:nvCxnSpPr>
        <xdr:cNvPr id="425" name="直線コネクタ 424">
          <a:extLst>
            <a:ext uri="{FF2B5EF4-FFF2-40B4-BE49-F238E27FC236}">
              <a16:creationId xmlns:a16="http://schemas.microsoft.com/office/drawing/2014/main" id="{00000000-0008-0000-1000-0000A9010000}"/>
            </a:ext>
          </a:extLst>
        </xdr:cNvPr>
        <xdr:cNvCxnSpPr/>
      </xdr:nvCxnSpPr>
      <xdr:spPr>
        <a:xfrm flipV="1">
          <a:off x="2908300" y="1780603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109220</xdr:rowOff>
    </xdr:from>
    <xdr:to>
      <xdr:col>10</xdr:col>
      <xdr:colOff>165100</xdr:colOff>
      <xdr:row>104</xdr:row>
      <xdr:rowOff>38735</xdr:rowOff>
    </xdr:to>
    <xdr:sp macro="" textlink="">
      <xdr:nvSpPr>
        <xdr:cNvPr id="426" name="楕円 425">
          <a:extLst>
            <a:ext uri="{FF2B5EF4-FFF2-40B4-BE49-F238E27FC236}">
              <a16:creationId xmlns:a16="http://schemas.microsoft.com/office/drawing/2014/main" id="{00000000-0008-0000-1000-0000AA010000}"/>
            </a:ext>
          </a:extLst>
        </xdr:cNvPr>
        <xdr:cNvSpPr/>
      </xdr:nvSpPr>
      <xdr:spPr>
        <a:xfrm>
          <a:off x="1968500" y="177685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153035</xdr:rowOff>
    </xdr:from>
    <xdr:to>
      <xdr:col>15</xdr:col>
      <xdr:colOff>50800</xdr:colOff>
      <xdr:row>103</xdr:row>
      <xdr:rowOff>159385</xdr:rowOff>
    </xdr:to>
    <xdr:cxnSp macro="">
      <xdr:nvCxnSpPr>
        <xdr:cNvPr id="427" name="直線コネクタ 426">
          <a:extLst>
            <a:ext uri="{FF2B5EF4-FFF2-40B4-BE49-F238E27FC236}">
              <a16:creationId xmlns:a16="http://schemas.microsoft.com/office/drawing/2014/main" id="{00000000-0008-0000-1000-0000AB010000}"/>
            </a:ext>
          </a:extLst>
        </xdr:cNvPr>
        <xdr:cNvCxnSpPr/>
      </xdr:nvCxnSpPr>
      <xdr:spPr>
        <a:xfrm flipV="1">
          <a:off x="2019300" y="1781238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113665</xdr:rowOff>
    </xdr:from>
    <xdr:to>
      <xdr:col>6</xdr:col>
      <xdr:colOff>38100</xdr:colOff>
      <xdr:row>104</xdr:row>
      <xdr:rowOff>43815</xdr:rowOff>
    </xdr:to>
    <xdr:sp macro="" textlink="">
      <xdr:nvSpPr>
        <xdr:cNvPr id="428" name="楕円 427">
          <a:extLst>
            <a:ext uri="{FF2B5EF4-FFF2-40B4-BE49-F238E27FC236}">
              <a16:creationId xmlns:a16="http://schemas.microsoft.com/office/drawing/2014/main" id="{00000000-0008-0000-1000-0000AC010000}"/>
            </a:ext>
          </a:extLst>
        </xdr:cNvPr>
        <xdr:cNvSpPr/>
      </xdr:nvSpPr>
      <xdr:spPr>
        <a:xfrm>
          <a:off x="1079500" y="1777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159385</xdr:rowOff>
    </xdr:from>
    <xdr:to>
      <xdr:col>10</xdr:col>
      <xdr:colOff>114300</xdr:colOff>
      <xdr:row>103</xdr:row>
      <xdr:rowOff>164465</xdr:rowOff>
    </xdr:to>
    <xdr:cxnSp macro="">
      <xdr:nvCxnSpPr>
        <xdr:cNvPr id="429" name="直線コネクタ 428">
          <a:extLst>
            <a:ext uri="{FF2B5EF4-FFF2-40B4-BE49-F238E27FC236}">
              <a16:creationId xmlns:a16="http://schemas.microsoft.com/office/drawing/2014/main" id="{00000000-0008-0000-1000-0000AD010000}"/>
            </a:ext>
          </a:extLst>
        </xdr:cNvPr>
        <xdr:cNvCxnSpPr/>
      </xdr:nvCxnSpPr>
      <xdr:spPr>
        <a:xfrm flipV="1">
          <a:off x="1130300" y="1781873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105</xdr:row>
      <xdr:rowOff>66040</xdr:rowOff>
    </xdr:from>
    <xdr:ext cx="405130" cy="255270"/>
    <xdr:sp macro="" textlink="">
      <xdr:nvSpPr>
        <xdr:cNvPr id="430" name="n_1aveValue【市民会館】&#10;有形固定資産減価償却率">
          <a:extLst>
            <a:ext uri="{FF2B5EF4-FFF2-40B4-BE49-F238E27FC236}">
              <a16:creationId xmlns:a16="http://schemas.microsoft.com/office/drawing/2014/main" id="{00000000-0008-0000-1000-0000AE010000}"/>
            </a:ext>
          </a:extLst>
        </xdr:cNvPr>
        <xdr:cNvSpPr txBox="1"/>
      </xdr:nvSpPr>
      <xdr:spPr>
        <a:xfrm>
          <a:off x="3582035" y="1806829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105</xdr:row>
      <xdr:rowOff>12065</xdr:rowOff>
    </xdr:from>
    <xdr:ext cx="401320" cy="259080"/>
    <xdr:sp macro="" textlink="">
      <xdr:nvSpPr>
        <xdr:cNvPr id="431" name="n_2aveValue【市民会館】&#10;有形固定資産減価償却率">
          <a:extLst>
            <a:ext uri="{FF2B5EF4-FFF2-40B4-BE49-F238E27FC236}">
              <a16:creationId xmlns:a16="http://schemas.microsoft.com/office/drawing/2014/main" id="{00000000-0008-0000-1000-0000AF010000}"/>
            </a:ext>
          </a:extLst>
        </xdr:cNvPr>
        <xdr:cNvSpPr txBox="1"/>
      </xdr:nvSpPr>
      <xdr:spPr>
        <a:xfrm>
          <a:off x="2705735" y="1801431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105</xdr:row>
      <xdr:rowOff>3810</xdr:rowOff>
    </xdr:from>
    <xdr:ext cx="401320" cy="259080"/>
    <xdr:sp macro="" textlink="">
      <xdr:nvSpPr>
        <xdr:cNvPr id="432" name="n_3aveValue【市民会館】&#10;有形固定資産減価償却率">
          <a:extLst>
            <a:ext uri="{FF2B5EF4-FFF2-40B4-BE49-F238E27FC236}">
              <a16:creationId xmlns:a16="http://schemas.microsoft.com/office/drawing/2014/main" id="{00000000-0008-0000-1000-0000B0010000}"/>
            </a:ext>
          </a:extLst>
        </xdr:cNvPr>
        <xdr:cNvSpPr txBox="1"/>
      </xdr:nvSpPr>
      <xdr:spPr>
        <a:xfrm>
          <a:off x="1816735" y="1800606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105</xdr:row>
      <xdr:rowOff>34925</xdr:rowOff>
    </xdr:from>
    <xdr:ext cx="401320" cy="259080"/>
    <xdr:sp macro="" textlink="">
      <xdr:nvSpPr>
        <xdr:cNvPr id="433" name="n_4aveValue【市民会館】&#10;有形固定資産減価償却率">
          <a:extLst>
            <a:ext uri="{FF2B5EF4-FFF2-40B4-BE49-F238E27FC236}">
              <a16:creationId xmlns:a16="http://schemas.microsoft.com/office/drawing/2014/main" id="{00000000-0008-0000-1000-0000B1010000}"/>
            </a:ext>
          </a:extLst>
        </xdr:cNvPr>
        <xdr:cNvSpPr txBox="1"/>
      </xdr:nvSpPr>
      <xdr:spPr>
        <a:xfrm>
          <a:off x="927735" y="1803717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102</xdr:row>
      <xdr:rowOff>42545</xdr:rowOff>
    </xdr:from>
    <xdr:ext cx="405130" cy="255270"/>
    <xdr:sp macro="" textlink="">
      <xdr:nvSpPr>
        <xdr:cNvPr id="434" name="n_1mainValue【市民会館】&#10;有形固定資産減価償却率">
          <a:extLst>
            <a:ext uri="{FF2B5EF4-FFF2-40B4-BE49-F238E27FC236}">
              <a16:creationId xmlns:a16="http://schemas.microsoft.com/office/drawing/2014/main" id="{00000000-0008-0000-1000-0000B2010000}"/>
            </a:ext>
          </a:extLst>
        </xdr:cNvPr>
        <xdr:cNvSpPr txBox="1"/>
      </xdr:nvSpPr>
      <xdr:spPr>
        <a:xfrm>
          <a:off x="3582035" y="1753044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43.8</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102</xdr:row>
      <xdr:rowOff>48895</xdr:rowOff>
    </xdr:from>
    <xdr:ext cx="401320" cy="259080"/>
    <xdr:sp macro="" textlink="">
      <xdr:nvSpPr>
        <xdr:cNvPr id="435" name="n_2mainValue【市民会館】&#10;有形固定資産減価償却率">
          <a:extLst>
            <a:ext uri="{FF2B5EF4-FFF2-40B4-BE49-F238E27FC236}">
              <a16:creationId xmlns:a16="http://schemas.microsoft.com/office/drawing/2014/main" id="{00000000-0008-0000-1000-0000B3010000}"/>
            </a:ext>
          </a:extLst>
        </xdr:cNvPr>
        <xdr:cNvSpPr txBox="1"/>
      </xdr:nvSpPr>
      <xdr:spPr>
        <a:xfrm>
          <a:off x="2705735" y="1753679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44.2</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102</xdr:row>
      <xdr:rowOff>55245</xdr:rowOff>
    </xdr:from>
    <xdr:ext cx="401320" cy="255270"/>
    <xdr:sp macro="" textlink="">
      <xdr:nvSpPr>
        <xdr:cNvPr id="436" name="n_3mainValue【市民会館】&#10;有形固定資産減価償却率">
          <a:extLst>
            <a:ext uri="{FF2B5EF4-FFF2-40B4-BE49-F238E27FC236}">
              <a16:creationId xmlns:a16="http://schemas.microsoft.com/office/drawing/2014/main" id="{00000000-0008-0000-1000-0000B4010000}"/>
            </a:ext>
          </a:extLst>
        </xdr:cNvPr>
        <xdr:cNvSpPr txBox="1"/>
      </xdr:nvSpPr>
      <xdr:spPr>
        <a:xfrm>
          <a:off x="1816735" y="1754314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44.6</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102</xdr:row>
      <xdr:rowOff>60325</xdr:rowOff>
    </xdr:from>
    <xdr:ext cx="401320" cy="259080"/>
    <xdr:sp macro="" textlink="">
      <xdr:nvSpPr>
        <xdr:cNvPr id="437" name="n_4mainValue【市民会館】&#10;有形固定資産減価償却率">
          <a:extLst>
            <a:ext uri="{FF2B5EF4-FFF2-40B4-BE49-F238E27FC236}">
              <a16:creationId xmlns:a16="http://schemas.microsoft.com/office/drawing/2014/main" id="{00000000-0008-0000-1000-0000B5010000}"/>
            </a:ext>
          </a:extLst>
        </xdr:cNvPr>
        <xdr:cNvSpPr txBox="1"/>
      </xdr:nvSpPr>
      <xdr:spPr>
        <a:xfrm>
          <a:off x="927735" y="1754822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00000000-0008-0000-1000-0000B6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00000000-0008-0000-1000-0000B7010000}"/>
            </a:ext>
          </a:extLst>
        </xdr:cNvPr>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00000000-0008-0000-1000-0000B8010000}"/>
            </a:ext>
          </a:extLst>
        </xdr:cNvPr>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00000000-0008-0000-1000-0000B9010000}"/>
            </a:ext>
          </a:extLst>
        </xdr:cNvPr>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00000000-0008-0000-1000-0000BA010000}"/>
            </a:ext>
          </a:extLst>
        </xdr:cNvPr>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00000000-0008-0000-1000-0000BB010000}"/>
            </a:ext>
          </a:extLst>
        </xdr:cNvPr>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00000000-0008-0000-1000-0000BC010000}"/>
            </a:ext>
          </a:extLst>
        </xdr:cNvPr>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00000000-0008-0000-1000-0000BD010000}"/>
            </a:ext>
          </a:extLst>
        </xdr:cNvPr>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6075" cy="225425"/>
    <xdr:sp macro="" textlink="">
      <xdr:nvSpPr>
        <xdr:cNvPr id="446" name="テキスト ボックス 445">
          <a:extLst>
            <a:ext uri="{FF2B5EF4-FFF2-40B4-BE49-F238E27FC236}">
              <a16:creationId xmlns:a16="http://schemas.microsoft.com/office/drawing/2014/main" id="{00000000-0008-0000-1000-0000BE010000}"/>
            </a:ext>
          </a:extLst>
        </xdr:cNvPr>
        <xdr:cNvSpPr txBox="1"/>
      </xdr:nvSpPr>
      <xdr:spPr>
        <a:xfrm>
          <a:off x="6565900" y="1657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00000000-0008-0000-1000-0000BF010000}"/>
            </a:ext>
          </a:extLst>
        </xdr:cNvPr>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00000000-0008-0000-1000-0000C0010000}"/>
            </a:ext>
          </a:extLst>
        </xdr:cNvPr>
        <xdr:cNvCxnSpPr/>
      </xdr:nvCxnSpPr>
      <xdr:spPr>
        <a:xfrm>
          <a:off x="6604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108</xdr:row>
      <xdr:rowOff>10160</xdr:rowOff>
    </xdr:from>
    <xdr:ext cx="463550" cy="259080"/>
    <xdr:sp macro="" textlink="">
      <xdr:nvSpPr>
        <xdr:cNvPr id="449" name="テキスト ボックス 448">
          <a:extLst>
            <a:ext uri="{FF2B5EF4-FFF2-40B4-BE49-F238E27FC236}">
              <a16:creationId xmlns:a16="http://schemas.microsoft.com/office/drawing/2014/main" id="{00000000-0008-0000-1000-0000C1010000}"/>
            </a:ext>
          </a:extLst>
        </xdr:cNvPr>
        <xdr:cNvSpPr txBox="1"/>
      </xdr:nvSpPr>
      <xdr:spPr>
        <a:xfrm>
          <a:off x="6136640" y="18526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00000000-0008-0000-1000-0000C2010000}"/>
            </a:ext>
          </a:extLst>
        </xdr:cNvPr>
        <xdr:cNvCxnSpPr/>
      </xdr:nvCxnSpPr>
      <xdr:spPr>
        <a:xfrm>
          <a:off x="6604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105</xdr:row>
      <xdr:rowOff>143510</xdr:rowOff>
    </xdr:from>
    <xdr:ext cx="463550" cy="255270"/>
    <xdr:sp macro="" textlink="">
      <xdr:nvSpPr>
        <xdr:cNvPr id="451" name="テキスト ボックス 450">
          <a:extLst>
            <a:ext uri="{FF2B5EF4-FFF2-40B4-BE49-F238E27FC236}">
              <a16:creationId xmlns:a16="http://schemas.microsoft.com/office/drawing/2014/main" id="{00000000-0008-0000-1000-0000C3010000}"/>
            </a:ext>
          </a:extLst>
        </xdr:cNvPr>
        <xdr:cNvSpPr txBox="1"/>
      </xdr:nvSpPr>
      <xdr:spPr>
        <a:xfrm>
          <a:off x="6136640" y="18145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00000000-0008-0000-1000-0000C4010000}"/>
            </a:ext>
          </a:extLst>
        </xdr:cNvPr>
        <xdr:cNvCxnSpPr/>
      </xdr:nvCxnSpPr>
      <xdr:spPr>
        <a:xfrm>
          <a:off x="6604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103</xdr:row>
      <xdr:rowOff>105410</xdr:rowOff>
    </xdr:from>
    <xdr:ext cx="463550" cy="259080"/>
    <xdr:sp macro="" textlink="">
      <xdr:nvSpPr>
        <xdr:cNvPr id="453" name="テキスト ボックス 452">
          <a:extLst>
            <a:ext uri="{FF2B5EF4-FFF2-40B4-BE49-F238E27FC236}">
              <a16:creationId xmlns:a16="http://schemas.microsoft.com/office/drawing/2014/main" id="{00000000-0008-0000-1000-0000C5010000}"/>
            </a:ext>
          </a:extLst>
        </xdr:cNvPr>
        <xdr:cNvSpPr txBox="1"/>
      </xdr:nvSpPr>
      <xdr:spPr>
        <a:xfrm>
          <a:off x="6136640" y="17764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00000000-0008-0000-1000-0000C6010000}"/>
            </a:ext>
          </a:extLst>
        </xdr:cNvPr>
        <xdr:cNvCxnSpPr/>
      </xdr:nvCxnSpPr>
      <xdr:spPr>
        <a:xfrm>
          <a:off x="6604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101</xdr:row>
      <xdr:rowOff>67310</xdr:rowOff>
    </xdr:from>
    <xdr:ext cx="463550" cy="259080"/>
    <xdr:sp macro="" textlink="">
      <xdr:nvSpPr>
        <xdr:cNvPr id="455" name="テキスト ボックス 454">
          <a:extLst>
            <a:ext uri="{FF2B5EF4-FFF2-40B4-BE49-F238E27FC236}">
              <a16:creationId xmlns:a16="http://schemas.microsoft.com/office/drawing/2014/main" id="{00000000-0008-0000-1000-0000C7010000}"/>
            </a:ext>
          </a:extLst>
        </xdr:cNvPr>
        <xdr:cNvSpPr txBox="1"/>
      </xdr:nvSpPr>
      <xdr:spPr>
        <a:xfrm>
          <a:off x="6136640" y="17383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00000000-0008-0000-1000-0000C8010000}"/>
            </a:ext>
          </a:extLst>
        </xdr:cNvPr>
        <xdr:cNvCxnSpPr/>
      </xdr:nvCxnSpPr>
      <xdr:spPr>
        <a:xfrm>
          <a:off x="6604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99</xdr:row>
      <xdr:rowOff>29210</xdr:rowOff>
    </xdr:from>
    <xdr:ext cx="463550" cy="255270"/>
    <xdr:sp macro="" textlink="">
      <xdr:nvSpPr>
        <xdr:cNvPr id="457" name="テキスト ボックス 456">
          <a:extLst>
            <a:ext uri="{FF2B5EF4-FFF2-40B4-BE49-F238E27FC236}">
              <a16:creationId xmlns:a16="http://schemas.microsoft.com/office/drawing/2014/main" id="{00000000-0008-0000-1000-0000C9010000}"/>
            </a:ext>
          </a:extLst>
        </xdr:cNvPr>
        <xdr:cNvSpPr txBox="1"/>
      </xdr:nvSpPr>
      <xdr:spPr>
        <a:xfrm>
          <a:off x="6136640" y="17002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00000000-0008-0000-1000-0000CA010000}"/>
            </a:ext>
          </a:extLst>
        </xdr:cNvPr>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96</xdr:row>
      <xdr:rowOff>162560</xdr:rowOff>
    </xdr:from>
    <xdr:ext cx="463550" cy="259080"/>
    <xdr:sp macro="" textlink="">
      <xdr:nvSpPr>
        <xdr:cNvPr id="459" name="テキスト ボックス 458">
          <a:extLst>
            <a:ext uri="{FF2B5EF4-FFF2-40B4-BE49-F238E27FC236}">
              <a16:creationId xmlns:a16="http://schemas.microsoft.com/office/drawing/2014/main" id="{00000000-0008-0000-1000-0000CB010000}"/>
            </a:ext>
          </a:extLst>
        </xdr:cNvPr>
        <xdr:cNvSpPr txBox="1"/>
      </xdr:nvSpPr>
      <xdr:spPr>
        <a:xfrm>
          <a:off x="6136640" y="1662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00000000-0008-0000-1000-0000CC010000}"/>
            </a:ext>
          </a:extLst>
        </xdr:cNvPr>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100965</xdr:rowOff>
    </xdr:from>
    <xdr:to>
      <xdr:col>54</xdr:col>
      <xdr:colOff>189865</xdr:colOff>
      <xdr:row>108</xdr:row>
      <xdr:rowOff>89535</xdr:rowOff>
    </xdr:to>
    <xdr:cxnSp macro="">
      <xdr:nvCxnSpPr>
        <xdr:cNvPr id="461" name="直線コネクタ 460">
          <a:extLst>
            <a:ext uri="{FF2B5EF4-FFF2-40B4-BE49-F238E27FC236}">
              <a16:creationId xmlns:a16="http://schemas.microsoft.com/office/drawing/2014/main" id="{00000000-0008-0000-1000-0000CD010000}"/>
            </a:ext>
          </a:extLst>
        </xdr:cNvPr>
        <xdr:cNvCxnSpPr/>
      </xdr:nvCxnSpPr>
      <xdr:spPr>
        <a:xfrm flipV="1">
          <a:off x="10476865" y="17074515"/>
          <a:ext cx="0" cy="1531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93345</xdr:rowOff>
    </xdr:from>
    <xdr:ext cx="469900" cy="259080"/>
    <xdr:sp macro="" textlink="">
      <xdr:nvSpPr>
        <xdr:cNvPr id="462" name="【市民会館】&#10;一人当たり面積最小値テキスト">
          <a:extLst>
            <a:ext uri="{FF2B5EF4-FFF2-40B4-BE49-F238E27FC236}">
              <a16:creationId xmlns:a16="http://schemas.microsoft.com/office/drawing/2014/main" id="{00000000-0008-0000-1000-0000CE010000}"/>
            </a:ext>
          </a:extLst>
        </xdr:cNvPr>
        <xdr:cNvSpPr txBox="1"/>
      </xdr:nvSpPr>
      <xdr:spPr>
        <a:xfrm>
          <a:off x="10515600" y="186099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0.033</a:t>
          </a:r>
          <a:endParaRPr kumimoji="1" lang="ja-JP" altLang="en-US" sz="1000" b="1">
            <a:latin typeface="ＭＳ Ｐゴシック"/>
            <a:ea typeface="ＭＳ Ｐゴシック"/>
          </a:endParaRPr>
        </a:p>
      </xdr:txBody>
    </xdr:sp>
    <xdr:clientData/>
  </xdr:oneCellAnchor>
  <xdr:twoCellAnchor>
    <xdr:from>
      <xdr:col>54</xdr:col>
      <xdr:colOff>101600</xdr:colOff>
      <xdr:row>108</xdr:row>
      <xdr:rowOff>89535</xdr:rowOff>
    </xdr:from>
    <xdr:to>
      <xdr:col>55</xdr:col>
      <xdr:colOff>88900</xdr:colOff>
      <xdr:row>108</xdr:row>
      <xdr:rowOff>89535</xdr:rowOff>
    </xdr:to>
    <xdr:cxnSp macro="">
      <xdr:nvCxnSpPr>
        <xdr:cNvPr id="463" name="直線コネクタ 462">
          <a:extLst>
            <a:ext uri="{FF2B5EF4-FFF2-40B4-BE49-F238E27FC236}">
              <a16:creationId xmlns:a16="http://schemas.microsoft.com/office/drawing/2014/main" id="{00000000-0008-0000-1000-0000CF010000}"/>
            </a:ext>
          </a:extLst>
        </xdr:cNvPr>
        <xdr:cNvCxnSpPr/>
      </xdr:nvCxnSpPr>
      <xdr:spPr>
        <a:xfrm>
          <a:off x="10388600" y="18606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47625</xdr:rowOff>
    </xdr:from>
    <xdr:ext cx="469900" cy="259080"/>
    <xdr:sp macro="" textlink="">
      <xdr:nvSpPr>
        <xdr:cNvPr id="464" name="【市民会館】&#10;一人当たり面積最大値テキスト">
          <a:extLst>
            <a:ext uri="{FF2B5EF4-FFF2-40B4-BE49-F238E27FC236}">
              <a16:creationId xmlns:a16="http://schemas.microsoft.com/office/drawing/2014/main" id="{00000000-0008-0000-1000-0000D0010000}"/>
            </a:ext>
          </a:extLst>
        </xdr:cNvPr>
        <xdr:cNvSpPr txBox="1"/>
      </xdr:nvSpPr>
      <xdr:spPr>
        <a:xfrm>
          <a:off x="10515600" y="168497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0.837</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100965</xdr:rowOff>
    </xdr:from>
    <xdr:to>
      <xdr:col>55</xdr:col>
      <xdr:colOff>88900</xdr:colOff>
      <xdr:row>99</xdr:row>
      <xdr:rowOff>100965</xdr:rowOff>
    </xdr:to>
    <xdr:cxnSp macro="">
      <xdr:nvCxnSpPr>
        <xdr:cNvPr id="465" name="直線コネクタ 464">
          <a:extLst>
            <a:ext uri="{FF2B5EF4-FFF2-40B4-BE49-F238E27FC236}">
              <a16:creationId xmlns:a16="http://schemas.microsoft.com/office/drawing/2014/main" id="{00000000-0008-0000-1000-0000D1010000}"/>
            </a:ext>
          </a:extLst>
        </xdr:cNvPr>
        <xdr:cNvCxnSpPr/>
      </xdr:nvCxnSpPr>
      <xdr:spPr>
        <a:xfrm>
          <a:off x="10388600" y="17074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84455</xdr:rowOff>
    </xdr:from>
    <xdr:ext cx="469900" cy="259080"/>
    <xdr:sp macro="" textlink="">
      <xdr:nvSpPr>
        <xdr:cNvPr id="466" name="【市民会館】&#10;一人当たり面積平均値テキスト">
          <a:extLst>
            <a:ext uri="{FF2B5EF4-FFF2-40B4-BE49-F238E27FC236}">
              <a16:creationId xmlns:a16="http://schemas.microsoft.com/office/drawing/2014/main" id="{00000000-0008-0000-1000-0000D2010000}"/>
            </a:ext>
          </a:extLst>
        </xdr:cNvPr>
        <xdr:cNvSpPr txBox="1"/>
      </xdr:nvSpPr>
      <xdr:spPr>
        <a:xfrm>
          <a:off x="10515600" y="1808670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0.201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106</xdr:row>
      <xdr:rowOff>61595</xdr:rowOff>
    </xdr:from>
    <xdr:to>
      <xdr:col>55</xdr:col>
      <xdr:colOff>50800</xdr:colOff>
      <xdr:row>106</xdr:row>
      <xdr:rowOff>163195</xdr:rowOff>
    </xdr:to>
    <xdr:sp macro="" textlink="">
      <xdr:nvSpPr>
        <xdr:cNvPr id="467" name="フローチャート: 判断 466">
          <a:extLst>
            <a:ext uri="{FF2B5EF4-FFF2-40B4-BE49-F238E27FC236}">
              <a16:creationId xmlns:a16="http://schemas.microsoft.com/office/drawing/2014/main" id="{00000000-0008-0000-1000-0000D3010000}"/>
            </a:ext>
          </a:extLst>
        </xdr:cNvPr>
        <xdr:cNvSpPr/>
      </xdr:nvSpPr>
      <xdr:spPr>
        <a:xfrm>
          <a:off x="10426700" y="1823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65405</xdr:rowOff>
    </xdr:from>
    <xdr:to>
      <xdr:col>50</xdr:col>
      <xdr:colOff>165100</xdr:colOff>
      <xdr:row>106</xdr:row>
      <xdr:rowOff>167005</xdr:rowOff>
    </xdr:to>
    <xdr:sp macro="" textlink="">
      <xdr:nvSpPr>
        <xdr:cNvPr id="468" name="フローチャート: 判断 467">
          <a:extLst>
            <a:ext uri="{FF2B5EF4-FFF2-40B4-BE49-F238E27FC236}">
              <a16:creationId xmlns:a16="http://schemas.microsoft.com/office/drawing/2014/main" id="{00000000-0008-0000-1000-0000D4010000}"/>
            </a:ext>
          </a:extLst>
        </xdr:cNvPr>
        <xdr:cNvSpPr/>
      </xdr:nvSpPr>
      <xdr:spPr>
        <a:xfrm>
          <a:off x="9588500" y="1823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69215</xdr:rowOff>
    </xdr:from>
    <xdr:to>
      <xdr:col>46</xdr:col>
      <xdr:colOff>38100</xdr:colOff>
      <xdr:row>106</xdr:row>
      <xdr:rowOff>170815</xdr:rowOff>
    </xdr:to>
    <xdr:sp macro="" textlink="">
      <xdr:nvSpPr>
        <xdr:cNvPr id="469" name="フローチャート: 判断 468">
          <a:extLst>
            <a:ext uri="{FF2B5EF4-FFF2-40B4-BE49-F238E27FC236}">
              <a16:creationId xmlns:a16="http://schemas.microsoft.com/office/drawing/2014/main" id="{00000000-0008-0000-1000-0000D5010000}"/>
            </a:ext>
          </a:extLst>
        </xdr:cNvPr>
        <xdr:cNvSpPr/>
      </xdr:nvSpPr>
      <xdr:spPr>
        <a:xfrm>
          <a:off x="8699500" y="1824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86360</xdr:rowOff>
    </xdr:from>
    <xdr:to>
      <xdr:col>41</xdr:col>
      <xdr:colOff>101600</xdr:colOff>
      <xdr:row>107</xdr:row>
      <xdr:rowOff>16510</xdr:rowOff>
    </xdr:to>
    <xdr:sp macro="" textlink="">
      <xdr:nvSpPr>
        <xdr:cNvPr id="470" name="フローチャート: 判断 469">
          <a:extLst>
            <a:ext uri="{FF2B5EF4-FFF2-40B4-BE49-F238E27FC236}">
              <a16:creationId xmlns:a16="http://schemas.microsoft.com/office/drawing/2014/main" id="{00000000-0008-0000-1000-0000D6010000}"/>
            </a:ext>
          </a:extLst>
        </xdr:cNvPr>
        <xdr:cNvSpPr/>
      </xdr:nvSpPr>
      <xdr:spPr>
        <a:xfrm>
          <a:off x="7810500" y="1826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71" name="フローチャート: 判断 470">
          <a:extLst>
            <a:ext uri="{FF2B5EF4-FFF2-40B4-BE49-F238E27FC236}">
              <a16:creationId xmlns:a16="http://schemas.microsoft.com/office/drawing/2014/main" id="{00000000-0008-0000-1000-0000D7010000}"/>
            </a:ext>
          </a:extLst>
        </xdr:cNvPr>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472" name="テキスト ボックス 471">
          <a:extLst>
            <a:ext uri="{FF2B5EF4-FFF2-40B4-BE49-F238E27FC236}">
              <a16:creationId xmlns:a16="http://schemas.microsoft.com/office/drawing/2014/main" id="{00000000-0008-0000-1000-0000D8010000}"/>
            </a:ext>
          </a:extLst>
        </xdr:cNvPr>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473" name="テキスト ボックス 472">
          <a:extLst>
            <a:ext uri="{FF2B5EF4-FFF2-40B4-BE49-F238E27FC236}">
              <a16:creationId xmlns:a16="http://schemas.microsoft.com/office/drawing/2014/main" id="{00000000-0008-0000-1000-0000D9010000}"/>
            </a:ext>
          </a:extLst>
        </xdr:cNvPr>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111</xdr:row>
      <xdr:rowOff>16510</xdr:rowOff>
    </xdr:from>
    <xdr:ext cx="762000" cy="259080"/>
    <xdr:sp macro="" textlink="">
      <xdr:nvSpPr>
        <xdr:cNvPr id="474" name="テキスト ボックス 473">
          <a:extLst>
            <a:ext uri="{FF2B5EF4-FFF2-40B4-BE49-F238E27FC236}">
              <a16:creationId xmlns:a16="http://schemas.microsoft.com/office/drawing/2014/main" id="{00000000-0008-0000-1000-0000DA010000}"/>
            </a:ext>
          </a:extLst>
        </xdr:cNvPr>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62000" cy="259080"/>
    <xdr:sp macro="" textlink="">
      <xdr:nvSpPr>
        <xdr:cNvPr id="475" name="テキスト ボックス 474">
          <a:extLst>
            <a:ext uri="{FF2B5EF4-FFF2-40B4-BE49-F238E27FC236}">
              <a16:creationId xmlns:a16="http://schemas.microsoft.com/office/drawing/2014/main" id="{00000000-0008-0000-1000-0000DB010000}"/>
            </a:ext>
          </a:extLst>
        </xdr:cNvPr>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476" name="テキスト ボックス 475">
          <a:extLst>
            <a:ext uri="{FF2B5EF4-FFF2-40B4-BE49-F238E27FC236}">
              <a16:creationId xmlns:a16="http://schemas.microsoft.com/office/drawing/2014/main" id="{00000000-0008-0000-1000-0000DC010000}"/>
            </a:ext>
          </a:extLst>
        </xdr:cNvPr>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107</xdr:row>
      <xdr:rowOff>67310</xdr:rowOff>
    </xdr:from>
    <xdr:to>
      <xdr:col>55</xdr:col>
      <xdr:colOff>50800</xdr:colOff>
      <xdr:row>107</xdr:row>
      <xdr:rowOff>168910</xdr:rowOff>
    </xdr:to>
    <xdr:sp macro="" textlink="">
      <xdr:nvSpPr>
        <xdr:cNvPr id="477" name="楕円 476">
          <a:extLst>
            <a:ext uri="{FF2B5EF4-FFF2-40B4-BE49-F238E27FC236}">
              <a16:creationId xmlns:a16="http://schemas.microsoft.com/office/drawing/2014/main" id="{00000000-0008-0000-1000-0000DD010000}"/>
            </a:ext>
          </a:extLst>
        </xdr:cNvPr>
        <xdr:cNvSpPr/>
      </xdr:nvSpPr>
      <xdr:spPr>
        <a:xfrm>
          <a:off x="10426700" y="1841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45720</xdr:rowOff>
    </xdr:from>
    <xdr:ext cx="469900" cy="259080"/>
    <xdr:sp macro="" textlink="">
      <xdr:nvSpPr>
        <xdr:cNvPr id="478" name="【市民会館】&#10;一人当たり面積該当値テキスト">
          <a:extLst>
            <a:ext uri="{FF2B5EF4-FFF2-40B4-BE49-F238E27FC236}">
              <a16:creationId xmlns:a16="http://schemas.microsoft.com/office/drawing/2014/main" id="{00000000-0008-0000-1000-0000DE010000}"/>
            </a:ext>
          </a:extLst>
        </xdr:cNvPr>
        <xdr:cNvSpPr txBox="1"/>
      </xdr:nvSpPr>
      <xdr:spPr>
        <a:xfrm>
          <a:off x="10515600" y="183908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0.108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107</xdr:row>
      <xdr:rowOff>67310</xdr:rowOff>
    </xdr:from>
    <xdr:to>
      <xdr:col>50</xdr:col>
      <xdr:colOff>165100</xdr:colOff>
      <xdr:row>107</xdr:row>
      <xdr:rowOff>168910</xdr:rowOff>
    </xdr:to>
    <xdr:sp macro="" textlink="">
      <xdr:nvSpPr>
        <xdr:cNvPr id="479" name="楕円 478">
          <a:extLst>
            <a:ext uri="{FF2B5EF4-FFF2-40B4-BE49-F238E27FC236}">
              <a16:creationId xmlns:a16="http://schemas.microsoft.com/office/drawing/2014/main" id="{00000000-0008-0000-1000-0000DF010000}"/>
            </a:ext>
          </a:extLst>
        </xdr:cNvPr>
        <xdr:cNvSpPr/>
      </xdr:nvSpPr>
      <xdr:spPr>
        <a:xfrm>
          <a:off x="9588500" y="1841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118110</xdr:rowOff>
    </xdr:from>
    <xdr:to>
      <xdr:col>55</xdr:col>
      <xdr:colOff>0</xdr:colOff>
      <xdr:row>107</xdr:row>
      <xdr:rowOff>118110</xdr:rowOff>
    </xdr:to>
    <xdr:cxnSp macro="">
      <xdr:nvCxnSpPr>
        <xdr:cNvPr id="480" name="直線コネクタ 479">
          <a:extLst>
            <a:ext uri="{FF2B5EF4-FFF2-40B4-BE49-F238E27FC236}">
              <a16:creationId xmlns:a16="http://schemas.microsoft.com/office/drawing/2014/main" id="{00000000-0008-0000-1000-0000E0010000}"/>
            </a:ext>
          </a:extLst>
        </xdr:cNvPr>
        <xdr:cNvCxnSpPr/>
      </xdr:nvCxnSpPr>
      <xdr:spPr>
        <a:xfrm>
          <a:off x="9639300" y="1846326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69215</xdr:rowOff>
    </xdr:from>
    <xdr:to>
      <xdr:col>46</xdr:col>
      <xdr:colOff>38100</xdr:colOff>
      <xdr:row>107</xdr:row>
      <xdr:rowOff>170815</xdr:rowOff>
    </xdr:to>
    <xdr:sp macro="" textlink="">
      <xdr:nvSpPr>
        <xdr:cNvPr id="481" name="楕円 480">
          <a:extLst>
            <a:ext uri="{FF2B5EF4-FFF2-40B4-BE49-F238E27FC236}">
              <a16:creationId xmlns:a16="http://schemas.microsoft.com/office/drawing/2014/main" id="{00000000-0008-0000-1000-0000E1010000}"/>
            </a:ext>
          </a:extLst>
        </xdr:cNvPr>
        <xdr:cNvSpPr/>
      </xdr:nvSpPr>
      <xdr:spPr>
        <a:xfrm>
          <a:off x="8699500" y="1841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118110</xdr:rowOff>
    </xdr:from>
    <xdr:to>
      <xdr:col>50</xdr:col>
      <xdr:colOff>114300</xdr:colOff>
      <xdr:row>107</xdr:row>
      <xdr:rowOff>120650</xdr:rowOff>
    </xdr:to>
    <xdr:cxnSp macro="">
      <xdr:nvCxnSpPr>
        <xdr:cNvPr id="482" name="直線コネクタ 481">
          <a:extLst>
            <a:ext uri="{FF2B5EF4-FFF2-40B4-BE49-F238E27FC236}">
              <a16:creationId xmlns:a16="http://schemas.microsoft.com/office/drawing/2014/main" id="{00000000-0008-0000-1000-0000E2010000}"/>
            </a:ext>
          </a:extLst>
        </xdr:cNvPr>
        <xdr:cNvCxnSpPr/>
      </xdr:nvCxnSpPr>
      <xdr:spPr>
        <a:xfrm flipV="1">
          <a:off x="8750300" y="1846326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69215</xdr:rowOff>
    </xdr:from>
    <xdr:to>
      <xdr:col>41</xdr:col>
      <xdr:colOff>101600</xdr:colOff>
      <xdr:row>107</xdr:row>
      <xdr:rowOff>170815</xdr:rowOff>
    </xdr:to>
    <xdr:sp macro="" textlink="">
      <xdr:nvSpPr>
        <xdr:cNvPr id="483" name="楕円 482">
          <a:extLst>
            <a:ext uri="{FF2B5EF4-FFF2-40B4-BE49-F238E27FC236}">
              <a16:creationId xmlns:a16="http://schemas.microsoft.com/office/drawing/2014/main" id="{00000000-0008-0000-1000-0000E3010000}"/>
            </a:ext>
          </a:extLst>
        </xdr:cNvPr>
        <xdr:cNvSpPr/>
      </xdr:nvSpPr>
      <xdr:spPr>
        <a:xfrm>
          <a:off x="7810500" y="1841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120650</xdr:rowOff>
    </xdr:from>
    <xdr:to>
      <xdr:col>45</xdr:col>
      <xdr:colOff>177800</xdr:colOff>
      <xdr:row>107</xdr:row>
      <xdr:rowOff>120650</xdr:rowOff>
    </xdr:to>
    <xdr:cxnSp macro="">
      <xdr:nvCxnSpPr>
        <xdr:cNvPr id="484" name="直線コネクタ 483">
          <a:extLst>
            <a:ext uri="{FF2B5EF4-FFF2-40B4-BE49-F238E27FC236}">
              <a16:creationId xmlns:a16="http://schemas.microsoft.com/office/drawing/2014/main" id="{00000000-0008-0000-1000-0000E4010000}"/>
            </a:ext>
          </a:extLst>
        </xdr:cNvPr>
        <xdr:cNvCxnSpPr/>
      </xdr:nvCxnSpPr>
      <xdr:spPr>
        <a:xfrm>
          <a:off x="7861300" y="18465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71120</xdr:rowOff>
    </xdr:from>
    <xdr:to>
      <xdr:col>36</xdr:col>
      <xdr:colOff>165100</xdr:colOff>
      <xdr:row>108</xdr:row>
      <xdr:rowOff>1270</xdr:rowOff>
    </xdr:to>
    <xdr:sp macro="" textlink="">
      <xdr:nvSpPr>
        <xdr:cNvPr id="485" name="楕円 484">
          <a:extLst>
            <a:ext uri="{FF2B5EF4-FFF2-40B4-BE49-F238E27FC236}">
              <a16:creationId xmlns:a16="http://schemas.microsoft.com/office/drawing/2014/main" id="{00000000-0008-0000-1000-0000E5010000}"/>
            </a:ext>
          </a:extLst>
        </xdr:cNvPr>
        <xdr:cNvSpPr/>
      </xdr:nvSpPr>
      <xdr:spPr>
        <a:xfrm>
          <a:off x="6921500" y="1841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120650</xdr:rowOff>
    </xdr:from>
    <xdr:to>
      <xdr:col>41</xdr:col>
      <xdr:colOff>50800</xdr:colOff>
      <xdr:row>107</xdr:row>
      <xdr:rowOff>121920</xdr:rowOff>
    </xdr:to>
    <xdr:cxnSp macro="">
      <xdr:nvCxnSpPr>
        <xdr:cNvPr id="486" name="直線コネクタ 485">
          <a:extLst>
            <a:ext uri="{FF2B5EF4-FFF2-40B4-BE49-F238E27FC236}">
              <a16:creationId xmlns:a16="http://schemas.microsoft.com/office/drawing/2014/main" id="{00000000-0008-0000-1000-0000E6010000}"/>
            </a:ext>
          </a:extLst>
        </xdr:cNvPr>
        <xdr:cNvCxnSpPr/>
      </xdr:nvCxnSpPr>
      <xdr:spPr>
        <a:xfrm flipV="1">
          <a:off x="6972300" y="1846580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105</xdr:row>
      <xdr:rowOff>12065</xdr:rowOff>
    </xdr:from>
    <xdr:ext cx="469900" cy="259080"/>
    <xdr:sp macro="" textlink="">
      <xdr:nvSpPr>
        <xdr:cNvPr id="487" name="n_1aveValue【市民会館】&#10;一人当たり面積">
          <a:extLst>
            <a:ext uri="{FF2B5EF4-FFF2-40B4-BE49-F238E27FC236}">
              <a16:creationId xmlns:a16="http://schemas.microsoft.com/office/drawing/2014/main" id="{00000000-0008-0000-1000-0000E7010000}"/>
            </a:ext>
          </a:extLst>
        </xdr:cNvPr>
        <xdr:cNvSpPr txBox="1"/>
      </xdr:nvSpPr>
      <xdr:spPr>
        <a:xfrm>
          <a:off x="9391650" y="180143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0.199</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105</xdr:row>
      <xdr:rowOff>15875</xdr:rowOff>
    </xdr:from>
    <xdr:ext cx="466090" cy="259080"/>
    <xdr:sp macro="" textlink="">
      <xdr:nvSpPr>
        <xdr:cNvPr id="488" name="n_2aveValue【市民会館】&#10;一人当たり面積">
          <a:extLst>
            <a:ext uri="{FF2B5EF4-FFF2-40B4-BE49-F238E27FC236}">
              <a16:creationId xmlns:a16="http://schemas.microsoft.com/office/drawing/2014/main" id="{00000000-0008-0000-1000-0000E8010000}"/>
            </a:ext>
          </a:extLst>
        </xdr:cNvPr>
        <xdr:cNvSpPr txBox="1"/>
      </xdr:nvSpPr>
      <xdr:spPr>
        <a:xfrm>
          <a:off x="8515350" y="1801812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0.197</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105</xdr:row>
      <xdr:rowOff>33020</xdr:rowOff>
    </xdr:from>
    <xdr:ext cx="466090" cy="259080"/>
    <xdr:sp macro="" textlink="">
      <xdr:nvSpPr>
        <xdr:cNvPr id="489" name="n_3aveValue【市民会館】&#10;一人当たり面積">
          <a:extLst>
            <a:ext uri="{FF2B5EF4-FFF2-40B4-BE49-F238E27FC236}">
              <a16:creationId xmlns:a16="http://schemas.microsoft.com/office/drawing/2014/main" id="{00000000-0008-0000-1000-0000E9010000}"/>
            </a:ext>
          </a:extLst>
        </xdr:cNvPr>
        <xdr:cNvSpPr txBox="1"/>
      </xdr:nvSpPr>
      <xdr:spPr>
        <a:xfrm>
          <a:off x="7626350" y="180352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0.188</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105</xdr:row>
      <xdr:rowOff>50165</xdr:rowOff>
    </xdr:from>
    <xdr:ext cx="466090" cy="259080"/>
    <xdr:sp macro="" textlink="">
      <xdr:nvSpPr>
        <xdr:cNvPr id="490" name="n_4aveValue【市民会館】&#10;一人当たり面積">
          <a:extLst>
            <a:ext uri="{FF2B5EF4-FFF2-40B4-BE49-F238E27FC236}">
              <a16:creationId xmlns:a16="http://schemas.microsoft.com/office/drawing/2014/main" id="{00000000-0008-0000-1000-0000EA010000}"/>
            </a:ext>
          </a:extLst>
        </xdr:cNvPr>
        <xdr:cNvSpPr txBox="1"/>
      </xdr:nvSpPr>
      <xdr:spPr>
        <a:xfrm>
          <a:off x="6737350" y="1805241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0.179</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107</xdr:row>
      <xdr:rowOff>160020</xdr:rowOff>
    </xdr:from>
    <xdr:ext cx="469900" cy="259080"/>
    <xdr:sp macro="" textlink="">
      <xdr:nvSpPr>
        <xdr:cNvPr id="491" name="n_1mainValue【市民会館】&#10;一人当たり面積">
          <a:extLst>
            <a:ext uri="{FF2B5EF4-FFF2-40B4-BE49-F238E27FC236}">
              <a16:creationId xmlns:a16="http://schemas.microsoft.com/office/drawing/2014/main" id="{00000000-0008-0000-1000-0000EB010000}"/>
            </a:ext>
          </a:extLst>
        </xdr:cNvPr>
        <xdr:cNvSpPr txBox="1"/>
      </xdr:nvSpPr>
      <xdr:spPr>
        <a:xfrm>
          <a:off x="9391650" y="185051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0.108</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107</xdr:row>
      <xdr:rowOff>161925</xdr:rowOff>
    </xdr:from>
    <xdr:ext cx="466090" cy="259080"/>
    <xdr:sp macro="" textlink="">
      <xdr:nvSpPr>
        <xdr:cNvPr id="492" name="n_2mainValue【市民会館】&#10;一人当たり面積">
          <a:extLst>
            <a:ext uri="{FF2B5EF4-FFF2-40B4-BE49-F238E27FC236}">
              <a16:creationId xmlns:a16="http://schemas.microsoft.com/office/drawing/2014/main" id="{00000000-0008-0000-1000-0000EC010000}"/>
            </a:ext>
          </a:extLst>
        </xdr:cNvPr>
        <xdr:cNvSpPr txBox="1"/>
      </xdr:nvSpPr>
      <xdr:spPr>
        <a:xfrm>
          <a:off x="8515350" y="1850707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0.107</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107</xdr:row>
      <xdr:rowOff>161925</xdr:rowOff>
    </xdr:from>
    <xdr:ext cx="466090" cy="259080"/>
    <xdr:sp macro="" textlink="">
      <xdr:nvSpPr>
        <xdr:cNvPr id="493" name="n_3mainValue【市民会館】&#10;一人当たり面積">
          <a:extLst>
            <a:ext uri="{FF2B5EF4-FFF2-40B4-BE49-F238E27FC236}">
              <a16:creationId xmlns:a16="http://schemas.microsoft.com/office/drawing/2014/main" id="{00000000-0008-0000-1000-0000ED010000}"/>
            </a:ext>
          </a:extLst>
        </xdr:cNvPr>
        <xdr:cNvSpPr txBox="1"/>
      </xdr:nvSpPr>
      <xdr:spPr>
        <a:xfrm>
          <a:off x="7626350" y="1850707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0.107</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107</xdr:row>
      <xdr:rowOff>163830</xdr:rowOff>
    </xdr:from>
    <xdr:ext cx="466090" cy="259080"/>
    <xdr:sp macro="" textlink="">
      <xdr:nvSpPr>
        <xdr:cNvPr id="494" name="n_4mainValue【市民会館】&#10;一人当たり面積">
          <a:extLst>
            <a:ext uri="{FF2B5EF4-FFF2-40B4-BE49-F238E27FC236}">
              <a16:creationId xmlns:a16="http://schemas.microsoft.com/office/drawing/2014/main" id="{00000000-0008-0000-1000-0000EE010000}"/>
            </a:ext>
          </a:extLst>
        </xdr:cNvPr>
        <xdr:cNvSpPr txBox="1"/>
      </xdr:nvSpPr>
      <xdr:spPr>
        <a:xfrm>
          <a:off x="6737350" y="1850898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00000000-0008-0000-1000-0000EF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00000000-0008-0000-1000-0000F0010000}"/>
            </a:ext>
          </a:extLst>
        </xdr:cNvPr>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00000000-0008-0000-1000-0000F1010000}"/>
            </a:ext>
          </a:extLst>
        </xdr:cNvPr>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57/68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00000000-0008-0000-1000-0000F2010000}"/>
            </a:ext>
          </a:extLst>
        </xdr:cNvPr>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00000000-0008-0000-1000-0000F3010000}"/>
            </a:ext>
          </a:extLst>
        </xdr:cNvPr>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00000000-0008-0000-1000-0000F4010000}"/>
            </a:ext>
          </a:extLst>
        </xdr:cNvPr>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00000000-0008-0000-1000-0000F5010000}"/>
            </a:ext>
          </a:extLst>
        </xdr:cNvPr>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00000000-0008-0000-1000-0000F6010000}"/>
            </a:ext>
          </a:extLst>
        </xdr:cNvPr>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4640" cy="225425"/>
    <xdr:sp macro="" textlink="">
      <xdr:nvSpPr>
        <xdr:cNvPr id="503" name="テキスト ボックス 502">
          <a:extLst>
            <a:ext uri="{FF2B5EF4-FFF2-40B4-BE49-F238E27FC236}">
              <a16:creationId xmlns:a16="http://schemas.microsoft.com/office/drawing/2014/main" id="{00000000-0008-0000-1000-0000F7010000}"/>
            </a:ext>
          </a:extLst>
        </xdr:cNvPr>
        <xdr:cNvSpPr txBox="1"/>
      </xdr:nvSpPr>
      <xdr:spPr>
        <a:xfrm>
          <a:off x="12407900" y="514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00000000-0008-0000-1000-0000F8010000}"/>
            </a:ext>
          </a:extLst>
        </xdr:cNvPr>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3550" cy="259080"/>
    <xdr:sp macro="" textlink="">
      <xdr:nvSpPr>
        <xdr:cNvPr id="505" name="テキスト ボックス 504">
          <a:extLst>
            <a:ext uri="{FF2B5EF4-FFF2-40B4-BE49-F238E27FC236}">
              <a16:creationId xmlns:a16="http://schemas.microsoft.com/office/drawing/2014/main" id="{00000000-0008-0000-1000-0000F9010000}"/>
            </a:ext>
          </a:extLst>
        </xdr:cNvPr>
        <xdr:cNvSpPr txBox="1"/>
      </xdr:nvSpPr>
      <xdr:spPr>
        <a:xfrm>
          <a:off x="11978640" y="747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92710</xdr:rowOff>
    </xdr:from>
    <xdr:to>
      <xdr:col>89</xdr:col>
      <xdr:colOff>177800</xdr:colOff>
      <xdr:row>42</xdr:row>
      <xdr:rowOff>92710</xdr:rowOff>
    </xdr:to>
    <xdr:cxnSp macro="">
      <xdr:nvCxnSpPr>
        <xdr:cNvPr id="506" name="直線コネクタ 505">
          <a:extLst>
            <a:ext uri="{FF2B5EF4-FFF2-40B4-BE49-F238E27FC236}">
              <a16:creationId xmlns:a16="http://schemas.microsoft.com/office/drawing/2014/main" id="{00000000-0008-0000-1000-0000FA010000}"/>
            </a:ext>
          </a:extLst>
        </xdr:cNvPr>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121920</xdr:rowOff>
    </xdr:from>
    <xdr:ext cx="463550" cy="255270"/>
    <xdr:sp macro="" textlink="">
      <xdr:nvSpPr>
        <xdr:cNvPr id="507" name="テキスト ボックス 506">
          <a:extLst>
            <a:ext uri="{FF2B5EF4-FFF2-40B4-BE49-F238E27FC236}">
              <a16:creationId xmlns:a16="http://schemas.microsoft.com/office/drawing/2014/main" id="{00000000-0008-0000-1000-0000FB010000}"/>
            </a:ext>
          </a:extLst>
        </xdr:cNvPr>
        <xdr:cNvSpPr txBox="1"/>
      </xdr:nvSpPr>
      <xdr:spPr>
        <a:xfrm>
          <a:off x="11978640" y="715137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109220</xdr:rowOff>
    </xdr:from>
    <xdr:to>
      <xdr:col>89</xdr:col>
      <xdr:colOff>177800</xdr:colOff>
      <xdr:row>40</xdr:row>
      <xdr:rowOff>109220</xdr:rowOff>
    </xdr:to>
    <xdr:cxnSp macro="">
      <xdr:nvCxnSpPr>
        <xdr:cNvPr id="508" name="直線コネクタ 507">
          <a:extLst>
            <a:ext uri="{FF2B5EF4-FFF2-40B4-BE49-F238E27FC236}">
              <a16:creationId xmlns:a16="http://schemas.microsoft.com/office/drawing/2014/main" id="{00000000-0008-0000-1000-0000FC010000}"/>
            </a:ext>
          </a:extLst>
        </xdr:cNvPr>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137795</xdr:rowOff>
    </xdr:from>
    <xdr:ext cx="403225" cy="259080"/>
    <xdr:sp macro="" textlink="">
      <xdr:nvSpPr>
        <xdr:cNvPr id="509" name="テキスト ボックス 508">
          <a:extLst>
            <a:ext uri="{FF2B5EF4-FFF2-40B4-BE49-F238E27FC236}">
              <a16:creationId xmlns:a16="http://schemas.microsoft.com/office/drawing/2014/main" id="{00000000-0008-0000-1000-0000FD010000}"/>
            </a:ext>
          </a:extLst>
        </xdr:cNvPr>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125095</xdr:rowOff>
    </xdr:from>
    <xdr:to>
      <xdr:col>89</xdr:col>
      <xdr:colOff>177800</xdr:colOff>
      <xdr:row>38</xdr:row>
      <xdr:rowOff>125095</xdr:rowOff>
    </xdr:to>
    <xdr:cxnSp macro="">
      <xdr:nvCxnSpPr>
        <xdr:cNvPr id="510" name="直線コネクタ 509">
          <a:extLst>
            <a:ext uri="{FF2B5EF4-FFF2-40B4-BE49-F238E27FC236}">
              <a16:creationId xmlns:a16="http://schemas.microsoft.com/office/drawing/2014/main" id="{00000000-0008-0000-1000-0000FE010000}"/>
            </a:ext>
          </a:extLst>
        </xdr:cNvPr>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37</xdr:row>
      <xdr:rowOff>154940</xdr:rowOff>
    </xdr:from>
    <xdr:ext cx="403225" cy="255270"/>
    <xdr:sp macro="" textlink="">
      <xdr:nvSpPr>
        <xdr:cNvPr id="511" name="テキスト ボックス 510">
          <a:extLst>
            <a:ext uri="{FF2B5EF4-FFF2-40B4-BE49-F238E27FC236}">
              <a16:creationId xmlns:a16="http://schemas.microsoft.com/office/drawing/2014/main" id="{00000000-0008-0000-1000-0000FF010000}"/>
            </a:ext>
          </a:extLst>
        </xdr:cNvPr>
        <xdr:cNvSpPr txBox="1"/>
      </xdr:nvSpPr>
      <xdr:spPr>
        <a:xfrm>
          <a:off x="12042775" y="649859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141605</xdr:rowOff>
    </xdr:from>
    <xdr:to>
      <xdr:col>89</xdr:col>
      <xdr:colOff>177800</xdr:colOff>
      <xdr:row>36</xdr:row>
      <xdr:rowOff>141605</xdr:rowOff>
    </xdr:to>
    <xdr:cxnSp macro="">
      <xdr:nvCxnSpPr>
        <xdr:cNvPr id="512" name="直線コネクタ 511">
          <a:extLst>
            <a:ext uri="{FF2B5EF4-FFF2-40B4-BE49-F238E27FC236}">
              <a16:creationId xmlns:a16="http://schemas.microsoft.com/office/drawing/2014/main" id="{00000000-0008-0000-1000-000000020000}"/>
            </a:ext>
          </a:extLst>
        </xdr:cNvPr>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170815</xdr:rowOff>
    </xdr:from>
    <xdr:ext cx="403225" cy="258445"/>
    <xdr:sp macro="" textlink="">
      <xdr:nvSpPr>
        <xdr:cNvPr id="513" name="テキスト ボックス 512">
          <a:extLst>
            <a:ext uri="{FF2B5EF4-FFF2-40B4-BE49-F238E27FC236}">
              <a16:creationId xmlns:a16="http://schemas.microsoft.com/office/drawing/2014/main" id="{00000000-0008-0000-1000-000001020000}"/>
            </a:ext>
          </a:extLst>
        </xdr:cNvPr>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158115</xdr:rowOff>
    </xdr:from>
    <xdr:to>
      <xdr:col>89</xdr:col>
      <xdr:colOff>177800</xdr:colOff>
      <xdr:row>34</xdr:row>
      <xdr:rowOff>158115</xdr:rowOff>
    </xdr:to>
    <xdr:cxnSp macro="">
      <xdr:nvCxnSpPr>
        <xdr:cNvPr id="514" name="直線コネクタ 513">
          <a:extLst>
            <a:ext uri="{FF2B5EF4-FFF2-40B4-BE49-F238E27FC236}">
              <a16:creationId xmlns:a16="http://schemas.microsoft.com/office/drawing/2014/main" id="{00000000-0008-0000-1000-000002020000}"/>
            </a:ext>
          </a:extLst>
        </xdr:cNvPr>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15875</xdr:rowOff>
    </xdr:from>
    <xdr:ext cx="403225" cy="259080"/>
    <xdr:sp macro="" textlink="">
      <xdr:nvSpPr>
        <xdr:cNvPr id="515" name="テキスト ボックス 514">
          <a:extLst>
            <a:ext uri="{FF2B5EF4-FFF2-40B4-BE49-F238E27FC236}">
              <a16:creationId xmlns:a16="http://schemas.microsoft.com/office/drawing/2014/main" id="{00000000-0008-0000-1000-000003020000}"/>
            </a:ext>
          </a:extLst>
        </xdr:cNvPr>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2540</xdr:rowOff>
    </xdr:from>
    <xdr:to>
      <xdr:col>89</xdr:col>
      <xdr:colOff>177800</xdr:colOff>
      <xdr:row>33</xdr:row>
      <xdr:rowOff>2540</xdr:rowOff>
    </xdr:to>
    <xdr:cxnSp macro="">
      <xdr:nvCxnSpPr>
        <xdr:cNvPr id="516" name="直線コネクタ 515">
          <a:extLst>
            <a:ext uri="{FF2B5EF4-FFF2-40B4-BE49-F238E27FC236}">
              <a16:creationId xmlns:a16="http://schemas.microsoft.com/office/drawing/2014/main" id="{00000000-0008-0000-1000-000004020000}"/>
            </a:ext>
          </a:extLst>
        </xdr:cNvPr>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32</xdr:row>
      <xdr:rowOff>31750</xdr:rowOff>
    </xdr:from>
    <xdr:ext cx="335280" cy="255270"/>
    <xdr:sp macro="" textlink="">
      <xdr:nvSpPr>
        <xdr:cNvPr id="517" name="テキスト ボックス 516">
          <a:extLst>
            <a:ext uri="{FF2B5EF4-FFF2-40B4-BE49-F238E27FC236}">
              <a16:creationId xmlns:a16="http://schemas.microsoft.com/office/drawing/2014/main" id="{00000000-0008-0000-1000-000005020000}"/>
            </a:ext>
          </a:extLst>
        </xdr:cNvPr>
        <xdr:cNvSpPr txBox="1"/>
      </xdr:nvSpPr>
      <xdr:spPr>
        <a:xfrm>
          <a:off x="12106910" y="5518150"/>
          <a:ext cx="33528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00000000-0008-0000-1000-000006020000}"/>
            </a:ext>
          </a:extLst>
        </xdr:cNvPr>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9" name="【一般廃棄物処理施設】&#10;有形固定資産減価償却率グラフ枠">
          <a:extLst>
            <a:ext uri="{FF2B5EF4-FFF2-40B4-BE49-F238E27FC236}">
              <a16:creationId xmlns:a16="http://schemas.microsoft.com/office/drawing/2014/main" id="{00000000-0008-0000-1000-000007020000}"/>
            </a:ext>
          </a:extLst>
        </xdr:cNvPr>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164465</xdr:rowOff>
    </xdr:from>
    <xdr:to>
      <xdr:col>85</xdr:col>
      <xdr:colOff>126365</xdr:colOff>
      <xdr:row>42</xdr:row>
      <xdr:rowOff>48260</xdr:rowOff>
    </xdr:to>
    <xdr:cxnSp macro="">
      <xdr:nvCxnSpPr>
        <xdr:cNvPr id="520" name="直線コネクタ 519">
          <a:extLst>
            <a:ext uri="{FF2B5EF4-FFF2-40B4-BE49-F238E27FC236}">
              <a16:creationId xmlns:a16="http://schemas.microsoft.com/office/drawing/2014/main" id="{00000000-0008-0000-1000-000008020000}"/>
            </a:ext>
          </a:extLst>
        </xdr:cNvPr>
        <xdr:cNvCxnSpPr/>
      </xdr:nvCxnSpPr>
      <xdr:spPr>
        <a:xfrm flipV="1">
          <a:off x="16318865" y="5822315"/>
          <a:ext cx="0" cy="1426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52070</xdr:rowOff>
    </xdr:from>
    <xdr:ext cx="405130" cy="255270"/>
    <xdr:sp macro="" textlink="">
      <xdr:nvSpPr>
        <xdr:cNvPr id="521" name="【一般廃棄物処理施設】&#10;有形固定資産減価償却率最小値テキスト">
          <a:extLst>
            <a:ext uri="{FF2B5EF4-FFF2-40B4-BE49-F238E27FC236}">
              <a16:creationId xmlns:a16="http://schemas.microsoft.com/office/drawing/2014/main" id="{00000000-0008-0000-1000-000009020000}"/>
            </a:ext>
          </a:extLst>
        </xdr:cNvPr>
        <xdr:cNvSpPr txBox="1"/>
      </xdr:nvSpPr>
      <xdr:spPr>
        <a:xfrm>
          <a:off x="16357600" y="725297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97.3</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48260</xdr:rowOff>
    </xdr:from>
    <xdr:to>
      <xdr:col>86</xdr:col>
      <xdr:colOff>25400</xdr:colOff>
      <xdr:row>42</xdr:row>
      <xdr:rowOff>48260</xdr:rowOff>
    </xdr:to>
    <xdr:cxnSp macro="">
      <xdr:nvCxnSpPr>
        <xdr:cNvPr id="522" name="直線コネクタ 521">
          <a:extLst>
            <a:ext uri="{FF2B5EF4-FFF2-40B4-BE49-F238E27FC236}">
              <a16:creationId xmlns:a16="http://schemas.microsoft.com/office/drawing/2014/main" id="{00000000-0008-0000-1000-00000A020000}"/>
            </a:ext>
          </a:extLst>
        </xdr:cNvPr>
        <xdr:cNvCxnSpPr/>
      </xdr:nvCxnSpPr>
      <xdr:spPr>
        <a:xfrm>
          <a:off x="16230600" y="7249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111125</xdr:rowOff>
    </xdr:from>
    <xdr:ext cx="340360" cy="255270"/>
    <xdr:sp macro="" textlink="">
      <xdr:nvSpPr>
        <xdr:cNvPr id="523" name="【一般廃棄物処理施設】&#10;有形固定資産減価償却率最大値テキスト">
          <a:extLst>
            <a:ext uri="{FF2B5EF4-FFF2-40B4-BE49-F238E27FC236}">
              <a16:creationId xmlns:a16="http://schemas.microsoft.com/office/drawing/2014/main" id="{00000000-0008-0000-1000-00000B020000}"/>
            </a:ext>
          </a:extLst>
        </xdr:cNvPr>
        <xdr:cNvSpPr txBox="1"/>
      </xdr:nvSpPr>
      <xdr:spPr>
        <a:xfrm>
          <a:off x="16357600" y="5597525"/>
          <a:ext cx="3403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164465</xdr:rowOff>
    </xdr:from>
    <xdr:to>
      <xdr:col>86</xdr:col>
      <xdr:colOff>25400</xdr:colOff>
      <xdr:row>33</xdr:row>
      <xdr:rowOff>164465</xdr:rowOff>
    </xdr:to>
    <xdr:cxnSp macro="">
      <xdr:nvCxnSpPr>
        <xdr:cNvPr id="524" name="直線コネクタ 523">
          <a:extLst>
            <a:ext uri="{FF2B5EF4-FFF2-40B4-BE49-F238E27FC236}">
              <a16:creationId xmlns:a16="http://schemas.microsoft.com/office/drawing/2014/main" id="{00000000-0008-0000-1000-00000C020000}"/>
            </a:ext>
          </a:extLst>
        </xdr:cNvPr>
        <xdr:cNvCxnSpPr/>
      </xdr:nvCxnSpPr>
      <xdr:spPr>
        <a:xfrm>
          <a:off x="16230600" y="5822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170815</xdr:rowOff>
    </xdr:from>
    <xdr:ext cx="405130" cy="258445"/>
    <xdr:sp macro="" textlink="">
      <xdr:nvSpPr>
        <xdr:cNvPr id="525" name="【一般廃棄物処理施設】&#10;有形固定資産減価償却率平均値テキスト">
          <a:extLst>
            <a:ext uri="{FF2B5EF4-FFF2-40B4-BE49-F238E27FC236}">
              <a16:creationId xmlns:a16="http://schemas.microsoft.com/office/drawing/2014/main" id="{00000000-0008-0000-1000-00000D020000}"/>
            </a:ext>
          </a:extLst>
        </xdr:cNvPr>
        <xdr:cNvSpPr txBox="1"/>
      </xdr:nvSpPr>
      <xdr:spPr>
        <a:xfrm>
          <a:off x="16357600" y="651446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147955</xdr:rowOff>
    </xdr:from>
    <xdr:to>
      <xdr:col>85</xdr:col>
      <xdr:colOff>177800</xdr:colOff>
      <xdr:row>39</xdr:row>
      <xdr:rowOff>78105</xdr:rowOff>
    </xdr:to>
    <xdr:sp macro="" textlink="">
      <xdr:nvSpPr>
        <xdr:cNvPr id="526" name="フローチャート: 判断 525">
          <a:extLst>
            <a:ext uri="{FF2B5EF4-FFF2-40B4-BE49-F238E27FC236}">
              <a16:creationId xmlns:a16="http://schemas.microsoft.com/office/drawing/2014/main" id="{00000000-0008-0000-1000-00000E020000}"/>
            </a:ext>
          </a:extLst>
        </xdr:cNvPr>
        <xdr:cNvSpPr/>
      </xdr:nvSpPr>
      <xdr:spPr>
        <a:xfrm>
          <a:off x="162687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8890</xdr:rowOff>
    </xdr:from>
    <xdr:to>
      <xdr:col>81</xdr:col>
      <xdr:colOff>101600</xdr:colOff>
      <xdr:row>39</xdr:row>
      <xdr:rowOff>110490</xdr:rowOff>
    </xdr:to>
    <xdr:sp macro="" textlink="">
      <xdr:nvSpPr>
        <xdr:cNvPr id="527" name="フローチャート: 判断 526">
          <a:extLst>
            <a:ext uri="{FF2B5EF4-FFF2-40B4-BE49-F238E27FC236}">
              <a16:creationId xmlns:a16="http://schemas.microsoft.com/office/drawing/2014/main" id="{00000000-0008-0000-1000-00000F020000}"/>
            </a:ext>
          </a:extLst>
        </xdr:cNvPr>
        <xdr:cNvSpPr/>
      </xdr:nvSpPr>
      <xdr:spPr>
        <a:xfrm>
          <a:off x="15430500" y="669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137795</xdr:rowOff>
    </xdr:from>
    <xdr:to>
      <xdr:col>76</xdr:col>
      <xdr:colOff>165100</xdr:colOff>
      <xdr:row>39</xdr:row>
      <xdr:rowOff>67945</xdr:rowOff>
    </xdr:to>
    <xdr:sp macro="" textlink="">
      <xdr:nvSpPr>
        <xdr:cNvPr id="528" name="フローチャート: 判断 527">
          <a:extLst>
            <a:ext uri="{FF2B5EF4-FFF2-40B4-BE49-F238E27FC236}">
              <a16:creationId xmlns:a16="http://schemas.microsoft.com/office/drawing/2014/main" id="{00000000-0008-0000-1000-000010020000}"/>
            </a:ext>
          </a:extLst>
        </xdr:cNvPr>
        <xdr:cNvSpPr/>
      </xdr:nvSpPr>
      <xdr:spPr>
        <a:xfrm>
          <a:off x="14541500" y="665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87630</xdr:rowOff>
    </xdr:from>
    <xdr:to>
      <xdr:col>72</xdr:col>
      <xdr:colOff>38100</xdr:colOff>
      <xdr:row>39</xdr:row>
      <xdr:rowOff>17780</xdr:rowOff>
    </xdr:to>
    <xdr:sp macro="" textlink="">
      <xdr:nvSpPr>
        <xdr:cNvPr id="529" name="フローチャート: 判断 528">
          <a:extLst>
            <a:ext uri="{FF2B5EF4-FFF2-40B4-BE49-F238E27FC236}">
              <a16:creationId xmlns:a16="http://schemas.microsoft.com/office/drawing/2014/main" id="{00000000-0008-0000-1000-000011020000}"/>
            </a:ext>
          </a:extLst>
        </xdr:cNvPr>
        <xdr:cNvSpPr/>
      </xdr:nvSpPr>
      <xdr:spPr>
        <a:xfrm>
          <a:off x="13652500" y="660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137795</xdr:rowOff>
    </xdr:from>
    <xdr:to>
      <xdr:col>67</xdr:col>
      <xdr:colOff>101600</xdr:colOff>
      <xdr:row>38</xdr:row>
      <xdr:rowOff>67945</xdr:rowOff>
    </xdr:to>
    <xdr:sp macro="" textlink="">
      <xdr:nvSpPr>
        <xdr:cNvPr id="530" name="フローチャート: 判断 529">
          <a:extLst>
            <a:ext uri="{FF2B5EF4-FFF2-40B4-BE49-F238E27FC236}">
              <a16:creationId xmlns:a16="http://schemas.microsoft.com/office/drawing/2014/main" id="{00000000-0008-0000-1000-000012020000}"/>
            </a:ext>
          </a:extLst>
        </xdr:cNvPr>
        <xdr:cNvSpPr/>
      </xdr:nvSpPr>
      <xdr:spPr>
        <a:xfrm>
          <a:off x="12763500" y="64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531" name="テキスト ボックス 530">
          <a:extLst>
            <a:ext uri="{FF2B5EF4-FFF2-40B4-BE49-F238E27FC236}">
              <a16:creationId xmlns:a16="http://schemas.microsoft.com/office/drawing/2014/main" id="{00000000-0008-0000-1000-000013020000}"/>
            </a:ext>
          </a:extLst>
        </xdr:cNvPr>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532" name="テキスト ボックス 531">
          <a:extLst>
            <a:ext uri="{FF2B5EF4-FFF2-40B4-BE49-F238E27FC236}">
              <a16:creationId xmlns:a16="http://schemas.microsoft.com/office/drawing/2014/main" id="{00000000-0008-0000-1000-000014020000}"/>
            </a:ext>
          </a:extLst>
        </xdr:cNvPr>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533" name="テキスト ボックス 532">
          <a:extLst>
            <a:ext uri="{FF2B5EF4-FFF2-40B4-BE49-F238E27FC236}">
              <a16:creationId xmlns:a16="http://schemas.microsoft.com/office/drawing/2014/main" id="{00000000-0008-0000-1000-000015020000}"/>
            </a:ext>
          </a:extLst>
        </xdr:cNvPr>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534" name="テキスト ボックス 533">
          <a:extLst>
            <a:ext uri="{FF2B5EF4-FFF2-40B4-BE49-F238E27FC236}">
              <a16:creationId xmlns:a16="http://schemas.microsoft.com/office/drawing/2014/main" id="{00000000-0008-0000-1000-000016020000}"/>
            </a:ext>
          </a:extLst>
        </xdr:cNvPr>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535" name="テキスト ボックス 534">
          <a:extLst>
            <a:ext uri="{FF2B5EF4-FFF2-40B4-BE49-F238E27FC236}">
              <a16:creationId xmlns:a16="http://schemas.microsoft.com/office/drawing/2014/main" id="{00000000-0008-0000-1000-000017020000}"/>
            </a:ext>
          </a:extLst>
        </xdr:cNvPr>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40</xdr:row>
      <xdr:rowOff>113665</xdr:rowOff>
    </xdr:from>
    <xdr:to>
      <xdr:col>85</xdr:col>
      <xdr:colOff>177800</xdr:colOff>
      <xdr:row>41</xdr:row>
      <xdr:rowOff>43815</xdr:rowOff>
    </xdr:to>
    <xdr:sp macro="" textlink="">
      <xdr:nvSpPr>
        <xdr:cNvPr id="536" name="楕円 535">
          <a:extLst>
            <a:ext uri="{FF2B5EF4-FFF2-40B4-BE49-F238E27FC236}">
              <a16:creationId xmlns:a16="http://schemas.microsoft.com/office/drawing/2014/main" id="{00000000-0008-0000-1000-000018020000}"/>
            </a:ext>
          </a:extLst>
        </xdr:cNvPr>
        <xdr:cNvSpPr/>
      </xdr:nvSpPr>
      <xdr:spPr>
        <a:xfrm>
          <a:off x="16268700" y="697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92075</xdr:rowOff>
    </xdr:from>
    <xdr:ext cx="405130" cy="259080"/>
    <xdr:sp macro="" textlink="">
      <xdr:nvSpPr>
        <xdr:cNvPr id="537" name="【一般廃棄物処理施設】&#10;有形固定資産減価償却率該当値テキスト">
          <a:extLst>
            <a:ext uri="{FF2B5EF4-FFF2-40B4-BE49-F238E27FC236}">
              <a16:creationId xmlns:a16="http://schemas.microsoft.com/office/drawing/2014/main" id="{00000000-0008-0000-1000-000019020000}"/>
            </a:ext>
          </a:extLst>
        </xdr:cNvPr>
        <xdr:cNvSpPr txBox="1"/>
      </xdr:nvSpPr>
      <xdr:spPr>
        <a:xfrm>
          <a:off x="16357600" y="69500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40</xdr:row>
      <xdr:rowOff>100330</xdr:rowOff>
    </xdr:from>
    <xdr:to>
      <xdr:col>81</xdr:col>
      <xdr:colOff>101600</xdr:colOff>
      <xdr:row>41</xdr:row>
      <xdr:rowOff>30480</xdr:rowOff>
    </xdr:to>
    <xdr:sp macro="" textlink="">
      <xdr:nvSpPr>
        <xdr:cNvPr id="538" name="楕円 537">
          <a:extLst>
            <a:ext uri="{FF2B5EF4-FFF2-40B4-BE49-F238E27FC236}">
              <a16:creationId xmlns:a16="http://schemas.microsoft.com/office/drawing/2014/main" id="{00000000-0008-0000-1000-00001A020000}"/>
            </a:ext>
          </a:extLst>
        </xdr:cNvPr>
        <xdr:cNvSpPr/>
      </xdr:nvSpPr>
      <xdr:spPr>
        <a:xfrm>
          <a:off x="154305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151130</xdr:rowOff>
    </xdr:from>
    <xdr:to>
      <xdr:col>85</xdr:col>
      <xdr:colOff>127000</xdr:colOff>
      <xdr:row>40</xdr:row>
      <xdr:rowOff>164465</xdr:rowOff>
    </xdr:to>
    <xdr:cxnSp macro="">
      <xdr:nvCxnSpPr>
        <xdr:cNvPr id="539" name="直線コネクタ 538">
          <a:extLst>
            <a:ext uri="{FF2B5EF4-FFF2-40B4-BE49-F238E27FC236}">
              <a16:creationId xmlns:a16="http://schemas.microsoft.com/office/drawing/2014/main" id="{00000000-0008-0000-1000-00001B020000}"/>
            </a:ext>
          </a:extLst>
        </xdr:cNvPr>
        <xdr:cNvCxnSpPr/>
      </xdr:nvCxnSpPr>
      <xdr:spPr>
        <a:xfrm>
          <a:off x="15481300" y="7009130"/>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79375</xdr:rowOff>
    </xdr:from>
    <xdr:to>
      <xdr:col>76</xdr:col>
      <xdr:colOff>165100</xdr:colOff>
      <xdr:row>41</xdr:row>
      <xdr:rowOff>9525</xdr:rowOff>
    </xdr:to>
    <xdr:sp macro="" textlink="">
      <xdr:nvSpPr>
        <xdr:cNvPr id="540" name="楕円 539">
          <a:extLst>
            <a:ext uri="{FF2B5EF4-FFF2-40B4-BE49-F238E27FC236}">
              <a16:creationId xmlns:a16="http://schemas.microsoft.com/office/drawing/2014/main" id="{00000000-0008-0000-1000-00001C020000}"/>
            </a:ext>
          </a:extLst>
        </xdr:cNvPr>
        <xdr:cNvSpPr/>
      </xdr:nvSpPr>
      <xdr:spPr>
        <a:xfrm>
          <a:off x="14541500" y="693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130175</xdr:rowOff>
    </xdr:from>
    <xdr:to>
      <xdr:col>81</xdr:col>
      <xdr:colOff>50800</xdr:colOff>
      <xdr:row>40</xdr:row>
      <xdr:rowOff>151130</xdr:rowOff>
    </xdr:to>
    <xdr:cxnSp macro="">
      <xdr:nvCxnSpPr>
        <xdr:cNvPr id="541" name="直線コネクタ 540">
          <a:extLst>
            <a:ext uri="{FF2B5EF4-FFF2-40B4-BE49-F238E27FC236}">
              <a16:creationId xmlns:a16="http://schemas.microsoft.com/office/drawing/2014/main" id="{00000000-0008-0000-1000-00001D020000}"/>
            </a:ext>
          </a:extLst>
        </xdr:cNvPr>
        <xdr:cNvCxnSpPr/>
      </xdr:nvCxnSpPr>
      <xdr:spPr>
        <a:xfrm>
          <a:off x="14592300" y="698817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56515</xdr:rowOff>
    </xdr:from>
    <xdr:to>
      <xdr:col>72</xdr:col>
      <xdr:colOff>38100</xdr:colOff>
      <xdr:row>40</xdr:row>
      <xdr:rowOff>158115</xdr:rowOff>
    </xdr:to>
    <xdr:sp macro="" textlink="">
      <xdr:nvSpPr>
        <xdr:cNvPr id="542" name="楕円 541">
          <a:extLst>
            <a:ext uri="{FF2B5EF4-FFF2-40B4-BE49-F238E27FC236}">
              <a16:creationId xmlns:a16="http://schemas.microsoft.com/office/drawing/2014/main" id="{00000000-0008-0000-1000-00001E020000}"/>
            </a:ext>
          </a:extLst>
        </xdr:cNvPr>
        <xdr:cNvSpPr/>
      </xdr:nvSpPr>
      <xdr:spPr>
        <a:xfrm>
          <a:off x="13652500" y="691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107315</xdr:rowOff>
    </xdr:from>
    <xdr:to>
      <xdr:col>76</xdr:col>
      <xdr:colOff>114300</xdr:colOff>
      <xdr:row>40</xdr:row>
      <xdr:rowOff>130175</xdr:rowOff>
    </xdr:to>
    <xdr:cxnSp macro="">
      <xdr:nvCxnSpPr>
        <xdr:cNvPr id="543" name="直線コネクタ 542">
          <a:extLst>
            <a:ext uri="{FF2B5EF4-FFF2-40B4-BE49-F238E27FC236}">
              <a16:creationId xmlns:a16="http://schemas.microsoft.com/office/drawing/2014/main" id="{00000000-0008-0000-1000-00001F020000}"/>
            </a:ext>
          </a:extLst>
        </xdr:cNvPr>
        <xdr:cNvCxnSpPr/>
      </xdr:nvCxnSpPr>
      <xdr:spPr>
        <a:xfrm>
          <a:off x="13703300" y="696531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31750</xdr:rowOff>
    </xdr:from>
    <xdr:to>
      <xdr:col>67</xdr:col>
      <xdr:colOff>101600</xdr:colOff>
      <xdr:row>40</xdr:row>
      <xdr:rowOff>133350</xdr:rowOff>
    </xdr:to>
    <xdr:sp macro="" textlink="">
      <xdr:nvSpPr>
        <xdr:cNvPr id="544" name="楕円 543">
          <a:extLst>
            <a:ext uri="{FF2B5EF4-FFF2-40B4-BE49-F238E27FC236}">
              <a16:creationId xmlns:a16="http://schemas.microsoft.com/office/drawing/2014/main" id="{00000000-0008-0000-1000-000020020000}"/>
            </a:ext>
          </a:extLst>
        </xdr:cNvPr>
        <xdr:cNvSpPr/>
      </xdr:nvSpPr>
      <xdr:spPr>
        <a:xfrm>
          <a:off x="12763500" y="688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82550</xdr:rowOff>
    </xdr:from>
    <xdr:to>
      <xdr:col>71</xdr:col>
      <xdr:colOff>177800</xdr:colOff>
      <xdr:row>40</xdr:row>
      <xdr:rowOff>107315</xdr:rowOff>
    </xdr:to>
    <xdr:cxnSp macro="">
      <xdr:nvCxnSpPr>
        <xdr:cNvPr id="545" name="直線コネクタ 544">
          <a:extLst>
            <a:ext uri="{FF2B5EF4-FFF2-40B4-BE49-F238E27FC236}">
              <a16:creationId xmlns:a16="http://schemas.microsoft.com/office/drawing/2014/main" id="{00000000-0008-0000-1000-000021020000}"/>
            </a:ext>
          </a:extLst>
        </xdr:cNvPr>
        <xdr:cNvCxnSpPr/>
      </xdr:nvCxnSpPr>
      <xdr:spPr>
        <a:xfrm>
          <a:off x="12814300" y="694055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37</xdr:row>
      <xdr:rowOff>127000</xdr:rowOff>
    </xdr:from>
    <xdr:ext cx="405130" cy="259080"/>
    <xdr:sp macro="" textlink="">
      <xdr:nvSpPr>
        <xdr:cNvPr id="546" name="n_1aveValue【一般廃棄物処理施設】&#10;有形固定資産減価償却率">
          <a:extLst>
            <a:ext uri="{FF2B5EF4-FFF2-40B4-BE49-F238E27FC236}">
              <a16:creationId xmlns:a16="http://schemas.microsoft.com/office/drawing/2014/main" id="{00000000-0008-0000-1000-000022020000}"/>
            </a:ext>
          </a:extLst>
        </xdr:cNvPr>
        <xdr:cNvSpPr txBox="1"/>
      </xdr:nvSpPr>
      <xdr:spPr>
        <a:xfrm>
          <a:off x="15266035" y="64706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37</xdr:row>
      <xdr:rowOff>84455</xdr:rowOff>
    </xdr:from>
    <xdr:ext cx="401320" cy="259080"/>
    <xdr:sp macro="" textlink="">
      <xdr:nvSpPr>
        <xdr:cNvPr id="547" name="n_2aveValue【一般廃棄物処理施設】&#10;有形固定資産減価償却率">
          <a:extLst>
            <a:ext uri="{FF2B5EF4-FFF2-40B4-BE49-F238E27FC236}">
              <a16:creationId xmlns:a16="http://schemas.microsoft.com/office/drawing/2014/main" id="{00000000-0008-0000-1000-000023020000}"/>
            </a:ext>
          </a:extLst>
        </xdr:cNvPr>
        <xdr:cNvSpPr txBox="1"/>
      </xdr:nvSpPr>
      <xdr:spPr>
        <a:xfrm>
          <a:off x="14389735" y="642810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63.9</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37</xdr:row>
      <xdr:rowOff>34290</xdr:rowOff>
    </xdr:from>
    <xdr:ext cx="401320" cy="259080"/>
    <xdr:sp macro="" textlink="">
      <xdr:nvSpPr>
        <xdr:cNvPr id="548" name="n_3aveValue【一般廃棄物処理施設】&#10;有形固定資産減価償却率">
          <a:extLst>
            <a:ext uri="{FF2B5EF4-FFF2-40B4-BE49-F238E27FC236}">
              <a16:creationId xmlns:a16="http://schemas.microsoft.com/office/drawing/2014/main" id="{00000000-0008-0000-1000-000024020000}"/>
            </a:ext>
          </a:extLst>
        </xdr:cNvPr>
        <xdr:cNvSpPr txBox="1"/>
      </xdr:nvSpPr>
      <xdr:spPr>
        <a:xfrm>
          <a:off x="13500735" y="637794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36</xdr:row>
      <xdr:rowOff>84455</xdr:rowOff>
    </xdr:from>
    <xdr:ext cx="401320" cy="259080"/>
    <xdr:sp macro="" textlink="">
      <xdr:nvSpPr>
        <xdr:cNvPr id="549" name="n_4aveValue【一般廃棄物処理施設】&#10;有形固定資産減価償却率">
          <a:extLst>
            <a:ext uri="{FF2B5EF4-FFF2-40B4-BE49-F238E27FC236}">
              <a16:creationId xmlns:a16="http://schemas.microsoft.com/office/drawing/2014/main" id="{00000000-0008-0000-1000-000025020000}"/>
            </a:ext>
          </a:extLst>
        </xdr:cNvPr>
        <xdr:cNvSpPr txBox="1"/>
      </xdr:nvSpPr>
      <xdr:spPr>
        <a:xfrm>
          <a:off x="12611735" y="625665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41</xdr:row>
      <xdr:rowOff>21590</xdr:rowOff>
    </xdr:from>
    <xdr:ext cx="405130" cy="259080"/>
    <xdr:sp macro="" textlink="">
      <xdr:nvSpPr>
        <xdr:cNvPr id="550" name="n_1mainValue【一般廃棄物処理施設】&#10;有形固定資産減価償却率">
          <a:extLst>
            <a:ext uri="{FF2B5EF4-FFF2-40B4-BE49-F238E27FC236}">
              <a16:creationId xmlns:a16="http://schemas.microsoft.com/office/drawing/2014/main" id="{00000000-0008-0000-1000-000026020000}"/>
            </a:ext>
          </a:extLst>
        </xdr:cNvPr>
        <xdr:cNvSpPr txBox="1"/>
      </xdr:nvSpPr>
      <xdr:spPr>
        <a:xfrm>
          <a:off x="15266035" y="70510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82.6</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41</xdr:row>
      <xdr:rowOff>635</xdr:rowOff>
    </xdr:from>
    <xdr:ext cx="401320" cy="259080"/>
    <xdr:sp macro="" textlink="">
      <xdr:nvSpPr>
        <xdr:cNvPr id="551" name="n_2mainValue【一般廃棄物処理施設】&#10;有形固定資産減価償却率">
          <a:extLst>
            <a:ext uri="{FF2B5EF4-FFF2-40B4-BE49-F238E27FC236}">
              <a16:creationId xmlns:a16="http://schemas.microsoft.com/office/drawing/2014/main" id="{00000000-0008-0000-1000-000027020000}"/>
            </a:ext>
          </a:extLst>
        </xdr:cNvPr>
        <xdr:cNvSpPr txBox="1"/>
      </xdr:nvSpPr>
      <xdr:spPr>
        <a:xfrm>
          <a:off x="14389735" y="703008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81.3</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40</xdr:row>
      <xdr:rowOff>149225</xdr:rowOff>
    </xdr:from>
    <xdr:ext cx="401320" cy="259080"/>
    <xdr:sp macro="" textlink="">
      <xdr:nvSpPr>
        <xdr:cNvPr id="552" name="n_3mainValue【一般廃棄物処理施設】&#10;有形固定資産減価償却率">
          <a:extLst>
            <a:ext uri="{FF2B5EF4-FFF2-40B4-BE49-F238E27FC236}">
              <a16:creationId xmlns:a16="http://schemas.microsoft.com/office/drawing/2014/main" id="{00000000-0008-0000-1000-000028020000}"/>
            </a:ext>
          </a:extLst>
        </xdr:cNvPr>
        <xdr:cNvSpPr txBox="1"/>
      </xdr:nvSpPr>
      <xdr:spPr>
        <a:xfrm>
          <a:off x="13500735" y="700722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79.9</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40</xdr:row>
      <xdr:rowOff>124460</xdr:rowOff>
    </xdr:from>
    <xdr:ext cx="401320" cy="259080"/>
    <xdr:sp macro="" textlink="">
      <xdr:nvSpPr>
        <xdr:cNvPr id="553" name="n_4mainValue【一般廃棄物処理施設】&#10;有形固定資産減価償却率">
          <a:extLst>
            <a:ext uri="{FF2B5EF4-FFF2-40B4-BE49-F238E27FC236}">
              <a16:creationId xmlns:a16="http://schemas.microsoft.com/office/drawing/2014/main" id="{00000000-0008-0000-1000-000029020000}"/>
            </a:ext>
          </a:extLst>
        </xdr:cNvPr>
        <xdr:cNvSpPr txBox="1"/>
      </xdr:nvSpPr>
      <xdr:spPr>
        <a:xfrm>
          <a:off x="12611735" y="698246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00000000-0008-0000-1000-00002A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00000000-0008-0000-1000-00002B020000}"/>
            </a:ext>
          </a:extLst>
        </xdr:cNvPr>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00000000-0008-0000-1000-00002C020000}"/>
            </a:ext>
          </a:extLst>
        </xdr:cNvPr>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55/68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00000000-0008-0000-1000-00002D020000}"/>
            </a:ext>
          </a:extLst>
        </xdr:cNvPr>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00000000-0008-0000-1000-00002E020000}"/>
            </a:ext>
          </a:extLst>
        </xdr:cNvPr>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00000000-0008-0000-1000-00002F020000}"/>
            </a:ext>
          </a:extLst>
        </xdr:cNvPr>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00000000-0008-0000-1000-000030020000}"/>
            </a:ext>
          </a:extLst>
        </xdr:cNvPr>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103,502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00000000-0008-0000-1000-000031020000}"/>
            </a:ext>
          </a:extLst>
        </xdr:cNvPr>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6075" cy="225425"/>
    <xdr:sp macro="" textlink="">
      <xdr:nvSpPr>
        <xdr:cNvPr id="562" name="テキスト ボックス 561">
          <a:extLst>
            <a:ext uri="{FF2B5EF4-FFF2-40B4-BE49-F238E27FC236}">
              <a16:creationId xmlns:a16="http://schemas.microsoft.com/office/drawing/2014/main" id="{00000000-0008-0000-1000-000032020000}"/>
            </a:ext>
          </a:extLst>
        </xdr:cNvPr>
        <xdr:cNvSpPr txBox="1"/>
      </xdr:nvSpPr>
      <xdr:spPr>
        <a:xfrm>
          <a:off x="18249900" y="514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00000000-0008-0000-1000-000033020000}"/>
            </a:ext>
          </a:extLst>
        </xdr:cNvPr>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92710</xdr:rowOff>
    </xdr:from>
    <xdr:to>
      <xdr:col>120</xdr:col>
      <xdr:colOff>114300</xdr:colOff>
      <xdr:row>42</xdr:row>
      <xdr:rowOff>92710</xdr:rowOff>
    </xdr:to>
    <xdr:cxnSp macro="">
      <xdr:nvCxnSpPr>
        <xdr:cNvPr id="564" name="直線コネクタ 563">
          <a:extLst>
            <a:ext uri="{FF2B5EF4-FFF2-40B4-BE49-F238E27FC236}">
              <a16:creationId xmlns:a16="http://schemas.microsoft.com/office/drawing/2014/main" id="{00000000-0008-0000-1000-000034020000}"/>
            </a:ext>
          </a:extLst>
        </xdr:cNvPr>
        <xdr:cNvCxnSpPr/>
      </xdr:nvCxnSpPr>
      <xdr:spPr>
        <a:xfrm>
          <a:off x="18288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41</xdr:row>
      <xdr:rowOff>121920</xdr:rowOff>
    </xdr:from>
    <xdr:ext cx="245110" cy="255270"/>
    <xdr:sp macro="" textlink="">
      <xdr:nvSpPr>
        <xdr:cNvPr id="565" name="テキスト ボックス 564">
          <a:extLst>
            <a:ext uri="{FF2B5EF4-FFF2-40B4-BE49-F238E27FC236}">
              <a16:creationId xmlns:a16="http://schemas.microsoft.com/office/drawing/2014/main" id="{00000000-0008-0000-1000-000035020000}"/>
            </a:ext>
          </a:extLst>
        </xdr:cNvPr>
        <xdr:cNvSpPr txBox="1"/>
      </xdr:nvSpPr>
      <xdr:spPr>
        <a:xfrm>
          <a:off x="18039080" y="715137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40</xdr:row>
      <xdr:rowOff>109220</xdr:rowOff>
    </xdr:from>
    <xdr:to>
      <xdr:col>120</xdr:col>
      <xdr:colOff>114300</xdr:colOff>
      <xdr:row>40</xdr:row>
      <xdr:rowOff>109220</xdr:rowOff>
    </xdr:to>
    <xdr:cxnSp macro="">
      <xdr:nvCxnSpPr>
        <xdr:cNvPr id="566" name="直線コネクタ 565">
          <a:extLst>
            <a:ext uri="{FF2B5EF4-FFF2-40B4-BE49-F238E27FC236}">
              <a16:creationId xmlns:a16="http://schemas.microsoft.com/office/drawing/2014/main" id="{00000000-0008-0000-1000-000036020000}"/>
            </a:ext>
          </a:extLst>
        </xdr:cNvPr>
        <xdr:cNvCxnSpPr/>
      </xdr:nvCxnSpPr>
      <xdr:spPr>
        <a:xfrm>
          <a:off x="18288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39</xdr:row>
      <xdr:rowOff>137795</xdr:rowOff>
    </xdr:from>
    <xdr:ext cx="591820" cy="259080"/>
    <xdr:sp macro="" textlink="">
      <xdr:nvSpPr>
        <xdr:cNvPr id="567" name="テキスト ボックス 566">
          <a:extLst>
            <a:ext uri="{FF2B5EF4-FFF2-40B4-BE49-F238E27FC236}">
              <a16:creationId xmlns:a16="http://schemas.microsoft.com/office/drawing/2014/main" id="{00000000-0008-0000-1000-000037020000}"/>
            </a:ext>
          </a:extLst>
        </xdr:cNvPr>
        <xdr:cNvSpPr txBox="1"/>
      </xdr:nvSpPr>
      <xdr:spPr>
        <a:xfrm>
          <a:off x="17692370" y="682434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38</xdr:row>
      <xdr:rowOff>125095</xdr:rowOff>
    </xdr:from>
    <xdr:to>
      <xdr:col>120</xdr:col>
      <xdr:colOff>114300</xdr:colOff>
      <xdr:row>38</xdr:row>
      <xdr:rowOff>125095</xdr:rowOff>
    </xdr:to>
    <xdr:cxnSp macro="">
      <xdr:nvCxnSpPr>
        <xdr:cNvPr id="568" name="直線コネクタ 567">
          <a:extLst>
            <a:ext uri="{FF2B5EF4-FFF2-40B4-BE49-F238E27FC236}">
              <a16:creationId xmlns:a16="http://schemas.microsoft.com/office/drawing/2014/main" id="{00000000-0008-0000-1000-000038020000}"/>
            </a:ext>
          </a:extLst>
        </xdr:cNvPr>
        <xdr:cNvCxnSpPr/>
      </xdr:nvCxnSpPr>
      <xdr:spPr>
        <a:xfrm>
          <a:off x="18288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37</xdr:row>
      <xdr:rowOff>154940</xdr:rowOff>
    </xdr:from>
    <xdr:ext cx="591820" cy="255270"/>
    <xdr:sp macro="" textlink="">
      <xdr:nvSpPr>
        <xdr:cNvPr id="569" name="テキスト ボックス 568">
          <a:extLst>
            <a:ext uri="{FF2B5EF4-FFF2-40B4-BE49-F238E27FC236}">
              <a16:creationId xmlns:a16="http://schemas.microsoft.com/office/drawing/2014/main" id="{00000000-0008-0000-1000-000039020000}"/>
            </a:ext>
          </a:extLst>
        </xdr:cNvPr>
        <xdr:cNvSpPr txBox="1"/>
      </xdr:nvSpPr>
      <xdr:spPr>
        <a:xfrm>
          <a:off x="17692370" y="649859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36</xdr:row>
      <xdr:rowOff>141605</xdr:rowOff>
    </xdr:from>
    <xdr:to>
      <xdr:col>120</xdr:col>
      <xdr:colOff>114300</xdr:colOff>
      <xdr:row>36</xdr:row>
      <xdr:rowOff>141605</xdr:rowOff>
    </xdr:to>
    <xdr:cxnSp macro="">
      <xdr:nvCxnSpPr>
        <xdr:cNvPr id="570" name="直線コネクタ 569">
          <a:extLst>
            <a:ext uri="{FF2B5EF4-FFF2-40B4-BE49-F238E27FC236}">
              <a16:creationId xmlns:a16="http://schemas.microsoft.com/office/drawing/2014/main" id="{00000000-0008-0000-1000-00003A020000}"/>
            </a:ext>
          </a:extLst>
        </xdr:cNvPr>
        <xdr:cNvCxnSpPr/>
      </xdr:nvCxnSpPr>
      <xdr:spPr>
        <a:xfrm>
          <a:off x="18288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35</xdr:row>
      <xdr:rowOff>170815</xdr:rowOff>
    </xdr:from>
    <xdr:ext cx="591820" cy="258445"/>
    <xdr:sp macro="" textlink="">
      <xdr:nvSpPr>
        <xdr:cNvPr id="571" name="テキスト ボックス 570">
          <a:extLst>
            <a:ext uri="{FF2B5EF4-FFF2-40B4-BE49-F238E27FC236}">
              <a16:creationId xmlns:a16="http://schemas.microsoft.com/office/drawing/2014/main" id="{00000000-0008-0000-1000-00003B020000}"/>
            </a:ext>
          </a:extLst>
        </xdr:cNvPr>
        <xdr:cNvSpPr txBox="1"/>
      </xdr:nvSpPr>
      <xdr:spPr>
        <a:xfrm>
          <a:off x="17692370" y="617156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96</xdr:col>
      <xdr:colOff>0</xdr:colOff>
      <xdr:row>34</xdr:row>
      <xdr:rowOff>158115</xdr:rowOff>
    </xdr:from>
    <xdr:to>
      <xdr:col>120</xdr:col>
      <xdr:colOff>114300</xdr:colOff>
      <xdr:row>34</xdr:row>
      <xdr:rowOff>158115</xdr:rowOff>
    </xdr:to>
    <xdr:cxnSp macro="">
      <xdr:nvCxnSpPr>
        <xdr:cNvPr id="572" name="直線コネクタ 571">
          <a:extLst>
            <a:ext uri="{FF2B5EF4-FFF2-40B4-BE49-F238E27FC236}">
              <a16:creationId xmlns:a16="http://schemas.microsoft.com/office/drawing/2014/main" id="{00000000-0008-0000-1000-00003C020000}"/>
            </a:ext>
          </a:extLst>
        </xdr:cNvPr>
        <xdr:cNvCxnSpPr/>
      </xdr:nvCxnSpPr>
      <xdr:spPr>
        <a:xfrm>
          <a:off x="18288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34</xdr:row>
      <xdr:rowOff>15875</xdr:rowOff>
    </xdr:from>
    <xdr:ext cx="591820" cy="259080"/>
    <xdr:sp macro="" textlink="">
      <xdr:nvSpPr>
        <xdr:cNvPr id="573" name="テキスト ボックス 572">
          <a:extLst>
            <a:ext uri="{FF2B5EF4-FFF2-40B4-BE49-F238E27FC236}">
              <a16:creationId xmlns:a16="http://schemas.microsoft.com/office/drawing/2014/main" id="{00000000-0008-0000-1000-00003D020000}"/>
            </a:ext>
          </a:extLst>
        </xdr:cNvPr>
        <xdr:cNvSpPr txBox="1"/>
      </xdr:nvSpPr>
      <xdr:spPr>
        <a:xfrm>
          <a:off x="17692370" y="584517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33</xdr:row>
      <xdr:rowOff>2540</xdr:rowOff>
    </xdr:from>
    <xdr:to>
      <xdr:col>120</xdr:col>
      <xdr:colOff>114300</xdr:colOff>
      <xdr:row>33</xdr:row>
      <xdr:rowOff>2540</xdr:rowOff>
    </xdr:to>
    <xdr:cxnSp macro="">
      <xdr:nvCxnSpPr>
        <xdr:cNvPr id="574" name="直線コネクタ 573">
          <a:extLst>
            <a:ext uri="{FF2B5EF4-FFF2-40B4-BE49-F238E27FC236}">
              <a16:creationId xmlns:a16="http://schemas.microsoft.com/office/drawing/2014/main" id="{00000000-0008-0000-1000-00003E020000}"/>
            </a:ext>
          </a:extLst>
        </xdr:cNvPr>
        <xdr:cNvCxnSpPr/>
      </xdr:nvCxnSpPr>
      <xdr:spPr>
        <a:xfrm>
          <a:off x="18288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32</xdr:row>
      <xdr:rowOff>31750</xdr:rowOff>
    </xdr:from>
    <xdr:ext cx="591820" cy="255270"/>
    <xdr:sp macro="" textlink="">
      <xdr:nvSpPr>
        <xdr:cNvPr id="575" name="テキスト ボックス 574">
          <a:extLst>
            <a:ext uri="{FF2B5EF4-FFF2-40B4-BE49-F238E27FC236}">
              <a16:creationId xmlns:a16="http://schemas.microsoft.com/office/drawing/2014/main" id="{00000000-0008-0000-1000-00003F020000}"/>
            </a:ext>
          </a:extLst>
        </xdr:cNvPr>
        <xdr:cNvSpPr txBox="1"/>
      </xdr:nvSpPr>
      <xdr:spPr>
        <a:xfrm>
          <a:off x="17692370" y="551815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6" name="直線コネクタ 575">
          <a:extLst>
            <a:ext uri="{FF2B5EF4-FFF2-40B4-BE49-F238E27FC236}">
              <a16:creationId xmlns:a16="http://schemas.microsoft.com/office/drawing/2014/main" id="{00000000-0008-0000-1000-000040020000}"/>
            </a:ext>
          </a:extLst>
        </xdr:cNvPr>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30</xdr:row>
      <xdr:rowOff>48260</xdr:rowOff>
    </xdr:from>
    <xdr:ext cx="591820" cy="259080"/>
    <xdr:sp macro="" textlink="">
      <xdr:nvSpPr>
        <xdr:cNvPr id="577" name="テキスト ボックス 576">
          <a:extLst>
            <a:ext uri="{FF2B5EF4-FFF2-40B4-BE49-F238E27FC236}">
              <a16:creationId xmlns:a16="http://schemas.microsoft.com/office/drawing/2014/main" id="{00000000-0008-0000-1000-000041020000}"/>
            </a:ext>
          </a:extLst>
        </xdr:cNvPr>
        <xdr:cNvSpPr txBox="1"/>
      </xdr:nvSpPr>
      <xdr:spPr>
        <a:xfrm>
          <a:off x="17692370" y="5191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8" name="【一般廃棄物処理施設】&#10;一人当たり有形固定資産（償却資産）額グラフ枠">
          <a:extLst>
            <a:ext uri="{FF2B5EF4-FFF2-40B4-BE49-F238E27FC236}">
              <a16:creationId xmlns:a16="http://schemas.microsoft.com/office/drawing/2014/main" id="{00000000-0008-0000-1000-000042020000}"/>
            </a:ext>
          </a:extLst>
        </xdr:cNvPr>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33</xdr:row>
      <xdr:rowOff>14605</xdr:rowOff>
    </xdr:from>
    <xdr:to>
      <xdr:col>116</xdr:col>
      <xdr:colOff>62865</xdr:colOff>
      <xdr:row>42</xdr:row>
      <xdr:rowOff>86360</xdr:rowOff>
    </xdr:to>
    <xdr:cxnSp macro="">
      <xdr:nvCxnSpPr>
        <xdr:cNvPr id="579" name="直線コネクタ 578">
          <a:extLst>
            <a:ext uri="{FF2B5EF4-FFF2-40B4-BE49-F238E27FC236}">
              <a16:creationId xmlns:a16="http://schemas.microsoft.com/office/drawing/2014/main" id="{00000000-0008-0000-1000-000043020000}"/>
            </a:ext>
          </a:extLst>
        </xdr:cNvPr>
        <xdr:cNvCxnSpPr/>
      </xdr:nvCxnSpPr>
      <xdr:spPr>
        <a:xfrm flipV="1">
          <a:off x="22160865" y="5672455"/>
          <a:ext cx="0" cy="1614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90170</xdr:rowOff>
    </xdr:from>
    <xdr:ext cx="469900" cy="259080"/>
    <xdr:sp macro="" textlink="">
      <xdr:nvSpPr>
        <xdr:cNvPr id="580" name="【一般廃棄物処理施設】&#10;一人当たり有形固定資産（償却資産）額最小値テキスト">
          <a:extLst>
            <a:ext uri="{FF2B5EF4-FFF2-40B4-BE49-F238E27FC236}">
              <a16:creationId xmlns:a16="http://schemas.microsoft.com/office/drawing/2014/main" id="{00000000-0008-0000-1000-000044020000}"/>
            </a:ext>
          </a:extLst>
        </xdr:cNvPr>
        <xdr:cNvSpPr txBox="1"/>
      </xdr:nvSpPr>
      <xdr:spPr>
        <a:xfrm>
          <a:off x="22199600" y="72910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1,926</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86360</xdr:rowOff>
    </xdr:from>
    <xdr:to>
      <xdr:col>116</xdr:col>
      <xdr:colOff>152400</xdr:colOff>
      <xdr:row>42</xdr:row>
      <xdr:rowOff>86360</xdr:rowOff>
    </xdr:to>
    <xdr:cxnSp macro="">
      <xdr:nvCxnSpPr>
        <xdr:cNvPr id="581" name="直線コネクタ 580">
          <a:extLst>
            <a:ext uri="{FF2B5EF4-FFF2-40B4-BE49-F238E27FC236}">
              <a16:creationId xmlns:a16="http://schemas.microsoft.com/office/drawing/2014/main" id="{00000000-0008-0000-1000-000045020000}"/>
            </a:ext>
          </a:extLst>
        </xdr:cNvPr>
        <xdr:cNvCxnSpPr/>
      </xdr:nvCxnSpPr>
      <xdr:spPr>
        <a:xfrm>
          <a:off x="22072600" y="7287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132715</xdr:rowOff>
    </xdr:from>
    <xdr:ext cx="598805" cy="255270"/>
    <xdr:sp macro="" textlink="">
      <xdr:nvSpPr>
        <xdr:cNvPr id="582" name="【一般廃棄物処理施設】&#10;一人当たり有形固定資産（償却資産）額最大値テキスト">
          <a:extLst>
            <a:ext uri="{FF2B5EF4-FFF2-40B4-BE49-F238E27FC236}">
              <a16:creationId xmlns:a16="http://schemas.microsoft.com/office/drawing/2014/main" id="{00000000-0008-0000-1000-000046020000}"/>
            </a:ext>
          </a:extLst>
        </xdr:cNvPr>
        <xdr:cNvSpPr txBox="1"/>
      </xdr:nvSpPr>
      <xdr:spPr>
        <a:xfrm>
          <a:off x="22199600" y="544766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496,313</a:t>
          </a:r>
          <a:endParaRPr kumimoji="1" lang="ja-JP" altLang="en-US" sz="1000" b="1">
            <a:latin typeface="ＭＳ Ｐゴシック"/>
            <a:ea typeface="ＭＳ Ｐゴシック"/>
          </a:endParaRPr>
        </a:p>
      </xdr:txBody>
    </xdr:sp>
    <xdr:clientData/>
  </xdr:oneCellAnchor>
  <xdr:twoCellAnchor>
    <xdr:from>
      <xdr:col>115</xdr:col>
      <xdr:colOff>165100</xdr:colOff>
      <xdr:row>33</xdr:row>
      <xdr:rowOff>14605</xdr:rowOff>
    </xdr:from>
    <xdr:to>
      <xdr:col>116</xdr:col>
      <xdr:colOff>152400</xdr:colOff>
      <xdr:row>33</xdr:row>
      <xdr:rowOff>14605</xdr:rowOff>
    </xdr:to>
    <xdr:cxnSp macro="">
      <xdr:nvCxnSpPr>
        <xdr:cNvPr id="583" name="直線コネクタ 582">
          <a:extLst>
            <a:ext uri="{FF2B5EF4-FFF2-40B4-BE49-F238E27FC236}">
              <a16:creationId xmlns:a16="http://schemas.microsoft.com/office/drawing/2014/main" id="{00000000-0008-0000-1000-000047020000}"/>
            </a:ext>
          </a:extLst>
        </xdr:cNvPr>
        <xdr:cNvCxnSpPr/>
      </xdr:nvCxnSpPr>
      <xdr:spPr>
        <a:xfrm>
          <a:off x="22072600" y="5672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27940</xdr:rowOff>
    </xdr:from>
    <xdr:ext cx="598805" cy="259080"/>
    <xdr:sp macro="" textlink="">
      <xdr:nvSpPr>
        <xdr:cNvPr id="584" name="【一般廃棄物処理施設】&#10;一人当たり有形固定資産（償却資産）額平均値テキスト">
          <a:extLst>
            <a:ext uri="{FF2B5EF4-FFF2-40B4-BE49-F238E27FC236}">
              <a16:creationId xmlns:a16="http://schemas.microsoft.com/office/drawing/2014/main" id="{00000000-0008-0000-1000-000048020000}"/>
            </a:ext>
          </a:extLst>
        </xdr:cNvPr>
        <xdr:cNvSpPr txBox="1"/>
      </xdr:nvSpPr>
      <xdr:spPr>
        <a:xfrm>
          <a:off x="22199600" y="671449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116,218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40</xdr:row>
      <xdr:rowOff>5080</xdr:rowOff>
    </xdr:from>
    <xdr:to>
      <xdr:col>116</xdr:col>
      <xdr:colOff>114300</xdr:colOff>
      <xdr:row>40</xdr:row>
      <xdr:rowOff>106680</xdr:rowOff>
    </xdr:to>
    <xdr:sp macro="" textlink="">
      <xdr:nvSpPr>
        <xdr:cNvPr id="585" name="フローチャート: 判断 584">
          <a:extLst>
            <a:ext uri="{FF2B5EF4-FFF2-40B4-BE49-F238E27FC236}">
              <a16:creationId xmlns:a16="http://schemas.microsoft.com/office/drawing/2014/main" id="{00000000-0008-0000-1000-000049020000}"/>
            </a:ext>
          </a:extLst>
        </xdr:cNvPr>
        <xdr:cNvSpPr/>
      </xdr:nvSpPr>
      <xdr:spPr>
        <a:xfrm>
          <a:off x="22110700" y="686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32385</xdr:rowOff>
    </xdr:from>
    <xdr:to>
      <xdr:col>112</xdr:col>
      <xdr:colOff>38100</xdr:colOff>
      <xdr:row>40</xdr:row>
      <xdr:rowOff>133985</xdr:rowOff>
    </xdr:to>
    <xdr:sp macro="" textlink="">
      <xdr:nvSpPr>
        <xdr:cNvPr id="586" name="フローチャート: 判断 585">
          <a:extLst>
            <a:ext uri="{FF2B5EF4-FFF2-40B4-BE49-F238E27FC236}">
              <a16:creationId xmlns:a16="http://schemas.microsoft.com/office/drawing/2014/main" id="{00000000-0008-0000-1000-00004A020000}"/>
            </a:ext>
          </a:extLst>
        </xdr:cNvPr>
        <xdr:cNvSpPr/>
      </xdr:nvSpPr>
      <xdr:spPr>
        <a:xfrm>
          <a:off x="21272500" y="6890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35560</xdr:rowOff>
    </xdr:from>
    <xdr:to>
      <xdr:col>107</xdr:col>
      <xdr:colOff>101600</xdr:colOff>
      <xdr:row>40</xdr:row>
      <xdr:rowOff>137160</xdr:rowOff>
    </xdr:to>
    <xdr:sp macro="" textlink="">
      <xdr:nvSpPr>
        <xdr:cNvPr id="587" name="フローチャート: 判断 586">
          <a:extLst>
            <a:ext uri="{FF2B5EF4-FFF2-40B4-BE49-F238E27FC236}">
              <a16:creationId xmlns:a16="http://schemas.microsoft.com/office/drawing/2014/main" id="{00000000-0008-0000-1000-00004B020000}"/>
            </a:ext>
          </a:extLst>
        </xdr:cNvPr>
        <xdr:cNvSpPr/>
      </xdr:nvSpPr>
      <xdr:spPr>
        <a:xfrm>
          <a:off x="20383500" y="689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58420</xdr:rowOff>
    </xdr:from>
    <xdr:to>
      <xdr:col>102</xdr:col>
      <xdr:colOff>165100</xdr:colOff>
      <xdr:row>40</xdr:row>
      <xdr:rowOff>160020</xdr:rowOff>
    </xdr:to>
    <xdr:sp macro="" textlink="">
      <xdr:nvSpPr>
        <xdr:cNvPr id="588" name="フローチャート: 判断 587">
          <a:extLst>
            <a:ext uri="{FF2B5EF4-FFF2-40B4-BE49-F238E27FC236}">
              <a16:creationId xmlns:a16="http://schemas.microsoft.com/office/drawing/2014/main" id="{00000000-0008-0000-1000-00004C020000}"/>
            </a:ext>
          </a:extLst>
        </xdr:cNvPr>
        <xdr:cNvSpPr/>
      </xdr:nvSpPr>
      <xdr:spPr>
        <a:xfrm>
          <a:off x="19494500" y="691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92075</xdr:rowOff>
    </xdr:from>
    <xdr:to>
      <xdr:col>98</xdr:col>
      <xdr:colOff>38100</xdr:colOff>
      <xdr:row>41</xdr:row>
      <xdr:rowOff>22225</xdr:rowOff>
    </xdr:to>
    <xdr:sp macro="" textlink="">
      <xdr:nvSpPr>
        <xdr:cNvPr id="589" name="フローチャート: 判断 588">
          <a:extLst>
            <a:ext uri="{FF2B5EF4-FFF2-40B4-BE49-F238E27FC236}">
              <a16:creationId xmlns:a16="http://schemas.microsoft.com/office/drawing/2014/main" id="{00000000-0008-0000-1000-00004D020000}"/>
            </a:ext>
          </a:extLst>
        </xdr:cNvPr>
        <xdr:cNvSpPr/>
      </xdr:nvSpPr>
      <xdr:spPr>
        <a:xfrm>
          <a:off x="18605500" y="695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590" name="テキスト ボックス 589">
          <a:extLst>
            <a:ext uri="{FF2B5EF4-FFF2-40B4-BE49-F238E27FC236}">
              <a16:creationId xmlns:a16="http://schemas.microsoft.com/office/drawing/2014/main" id="{00000000-0008-0000-1000-00004E020000}"/>
            </a:ext>
          </a:extLst>
        </xdr:cNvPr>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591" name="テキスト ボックス 590">
          <a:extLst>
            <a:ext uri="{FF2B5EF4-FFF2-40B4-BE49-F238E27FC236}">
              <a16:creationId xmlns:a16="http://schemas.microsoft.com/office/drawing/2014/main" id="{00000000-0008-0000-1000-00004F020000}"/>
            </a:ext>
          </a:extLst>
        </xdr:cNvPr>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592" name="テキスト ボックス 591">
          <a:extLst>
            <a:ext uri="{FF2B5EF4-FFF2-40B4-BE49-F238E27FC236}">
              <a16:creationId xmlns:a16="http://schemas.microsoft.com/office/drawing/2014/main" id="{00000000-0008-0000-1000-000050020000}"/>
            </a:ext>
          </a:extLst>
        </xdr:cNvPr>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593" name="テキスト ボックス 592">
          <a:extLst>
            <a:ext uri="{FF2B5EF4-FFF2-40B4-BE49-F238E27FC236}">
              <a16:creationId xmlns:a16="http://schemas.microsoft.com/office/drawing/2014/main" id="{00000000-0008-0000-1000-000051020000}"/>
            </a:ext>
          </a:extLst>
        </xdr:cNvPr>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594" name="テキスト ボックス 593">
          <a:extLst>
            <a:ext uri="{FF2B5EF4-FFF2-40B4-BE49-F238E27FC236}">
              <a16:creationId xmlns:a16="http://schemas.microsoft.com/office/drawing/2014/main" id="{00000000-0008-0000-1000-000052020000}"/>
            </a:ext>
          </a:extLst>
        </xdr:cNvPr>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41</xdr:row>
      <xdr:rowOff>35560</xdr:rowOff>
    </xdr:from>
    <xdr:to>
      <xdr:col>116</xdr:col>
      <xdr:colOff>114300</xdr:colOff>
      <xdr:row>41</xdr:row>
      <xdr:rowOff>137160</xdr:rowOff>
    </xdr:to>
    <xdr:sp macro="" textlink="">
      <xdr:nvSpPr>
        <xdr:cNvPr id="595" name="楕円 594">
          <a:extLst>
            <a:ext uri="{FF2B5EF4-FFF2-40B4-BE49-F238E27FC236}">
              <a16:creationId xmlns:a16="http://schemas.microsoft.com/office/drawing/2014/main" id="{00000000-0008-0000-1000-000053020000}"/>
            </a:ext>
          </a:extLst>
        </xdr:cNvPr>
        <xdr:cNvSpPr/>
      </xdr:nvSpPr>
      <xdr:spPr>
        <a:xfrm>
          <a:off x="22110700" y="706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13970</xdr:rowOff>
    </xdr:from>
    <xdr:ext cx="534670" cy="259080"/>
    <xdr:sp macro="" textlink="">
      <xdr:nvSpPr>
        <xdr:cNvPr id="596" name="【一般廃棄物処理施設】&#10;一人当たり有形固定資産（償却資産）額該当値テキスト">
          <a:extLst>
            <a:ext uri="{FF2B5EF4-FFF2-40B4-BE49-F238E27FC236}">
              <a16:creationId xmlns:a16="http://schemas.microsoft.com/office/drawing/2014/main" id="{00000000-0008-0000-1000-000054020000}"/>
            </a:ext>
          </a:extLst>
        </xdr:cNvPr>
        <xdr:cNvSpPr txBox="1"/>
      </xdr:nvSpPr>
      <xdr:spPr>
        <a:xfrm>
          <a:off x="22199600" y="70434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54,309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41</xdr:row>
      <xdr:rowOff>37465</xdr:rowOff>
    </xdr:from>
    <xdr:to>
      <xdr:col>112</xdr:col>
      <xdr:colOff>38100</xdr:colOff>
      <xdr:row>41</xdr:row>
      <xdr:rowOff>139065</xdr:rowOff>
    </xdr:to>
    <xdr:sp macro="" textlink="">
      <xdr:nvSpPr>
        <xdr:cNvPr id="597" name="楕円 596">
          <a:extLst>
            <a:ext uri="{FF2B5EF4-FFF2-40B4-BE49-F238E27FC236}">
              <a16:creationId xmlns:a16="http://schemas.microsoft.com/office/drawing/2014/main" id="{00000000-0008-0000-1000-000055020000}"/>
            </a:ext>
          </a:extLst>
        </xdr:cNvPr>
        <xdr:cNvSpPr/>
      </xdr:nvSpPr>
      <xdr:spPr>
        <a:xfrm>
          <a:off x="21272500" y="706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86360</xdr:rowOff>
    </xdr:from>
    <xdr:to>
      <xdr:col>116</xdr:col>
      <xdr:colOff>63500</xdr:colOff>
      <xdr:row>41</xdr:row>
      <xdr:rowOff>88265</xdr:rowOff>
    </xdr:to>
    <xdr:cxnSp macro="">
      <xdr:nvCxnSpPr>
        <xdr:cNvPr id="598" name="直線コネクタ 597">
          <a:extLst>
            <a:ext uri="{FF2B5EF4-FFF2-40B4-BE49-F238E27FC236}">
              <a16:creationId xmlns:a16="http://schemas.microsoft.com/office/drawing/2014/main" id="{00000000-0008-0000-1000-000056020000}"/>
            </a:ext>
          </a:extLst>
        </xdr:cNvPr>
        <xdr:cNvCxnSpPr/>
      </xdr:nvCxnSpPr>
      <xdr:spPr>
        <a:xfrm flipV="1">
          <a:off x="21323300" y="711581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37465</xdr:rowOff>
    </xdr:from>
    <xdr:to>
      <xdr:col>107</xdr:col>
      <xdr:colOff>101600</xdr:colOff>
      <xdr:row>41</xdr:row>
      <xdr:rowOff>139065</xdr:rowOff>
    </xdr:to>
    <xdr:sp macro="" textlink="">
      <xdr:nvSpPr>
        <xdr:cNvPr id="599" name="楕円 598">
          <a:extLst>
            <a:ext uri="{FF2B5EF4-FFF2-40B4-BE49-F238E27FC236}">
              <a16:creationId xmlns:a16="http://schemas.microsoft.com/office/drawing/2014/main" id="{00000000-0008-0000-1000-000057020000}"/>
            </a:ext>
          </a:extLst>
        </xdr:cNvPr>
        <xdr:cNvSpPr/>
      </xdr:nvSpPr>
      <xdr:spPr>
        <a:xfrm>
          <a:off x="20383500" y="706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88265</xdr:rowOff>
    </xdr:from>
    <xdr:to>
      <xdr:col>111</xdr:col>
      <xdr:colOff>177800</xdr:colOff>
      <xdr:row>41</xdr:row>
      <xdr:rowOff>88265</xdr:rowOff>
    </xdr:to>
    <xdr:cxnSp macro="">
      <xdr:nvCxnSpPr>
        <xdr:cNvPr id="600" name="直線コネクタ 599">
          <a:extLst>
            <a:ext uri="{FF2B5EF4-FFF2-40B4-BE49-F238E27FC236}">
              <a16:creationId xmlns:a16="http://schemas.microsoft.com/office/drawing/2014/main" id="{00000000-0008-0000-1000-000058020000}"/>
            </a:ext>
          </a:extLst>
        </xdr:cNvPr>
        <xdr:cNvCxnSpPr/>
      </xdr:nvCxnSpPr>
      <xdr:spPr>
        <a:xfrm flipV="1">
          <a:off x="20434300" y="711771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38100</xdr:rowOff>
    </xdr:from>
    <xdr:to>
      <xdr:col>102</xdr:col>
      <xdr:colOff>165100</xdr:colOff>
      <xdr:row>41</xdr:row>
      <xdr:rowOff>139700</xdr:rowOff>
    </xdr:to>
    <xdr:sp macro="" textlink="">
      <xdr:nvSpPr>
        <xdr:cNvPr id="601" name="楕円 600">
          <a:extLst>
            <a:ext uri="{FF2B5EF4-FFF2-40B4-BE49-F238E27FC236}">
              <a16:creationId xmlns:a16="http://schemas.microsoft.com/office/drawing/2014/main" id="{00000000-0008-0000-1000-000059020000}"/>
            </a:ext>
          </a:extLst>
        </xdr:cNvPr>
        <xdr:cNvSpPr/>
      </xdr:nvSpPr>
      <xdr:spPr>
        <a:xfrm>
          <a:off x="19494500" y="706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88265</xdr:rowOff>
    </xdr:from>
    <xdr:to>
      <xdr:col>107</xdr:col>
      <xdr:colOff>50800</xdr:colOff>
      <xdr:row>41</xdr:row>
      <xdr:rowOff>88900</xdr:rowOff>
    </xdr:to>
    <xdr:cxnSp macro="">
      <xdr:nvCxnSpPr>
        <xdr:cNvPr id="602" name="直線コネクタ 601">
          <a:extLst>
            <a:ext uri="{FF2B5EF4-FFF2-40B4-BE49-F238E27FC236}">
              <a16:creationId xmlns:a16="http://schemas.microsoft.com/office/drawing/2014/main" id="{00000000-0008-0000-1000-00005A020000}"/>
            </a:ext>
          </a:extLst>
        </xdr:cNvPr>
        <xdr:cNvCxnSpPr/>
      </xdr:nvCxnSpPr>
      <xdr:spPr>
        <a:xfrm flipV="1">
          <a:off x="19545300" y="711771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39370</xdr:rowOff>
    </xdr:from>
    <xdr:to>
      <xdr:col>98</xdr:col>
      <xdr:colOff>38100</xdr:colOff>
      <xdr:row>41</xdr:row>
      <xdr:rowOff>140970</xdr:rowOff>
    </xdr:to>
    <xdr:sp macro="" textlink="">
      <xdr:nvSpPr>
        <xdr:cNvPr id="603" name="楕円 602">
          <a:extLst>
            <a:ext uri="{FF2B5EF4-FFF2-40B4-BE49-F238E27FC236}">
              <a16:creationId xmlns:a16="http://schemas.microsoft.com/office/drawing/2014/main" id="{00000000-0008-0000-1000-00005B020000}"/>
            </a:ext>
          </a:extLst>
        </xdr:cNvPr>
        <xdr:cNvSpPr/>
      </xdr:nvSpPr>
      <xdr:spPr>
        <a:xfrm>
          <a:off x="18605500" y="706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88900</xdr:rowOff>
    </xdr:from>
    <xdr:to>
      <xdr:col>102</xdr:col>
      <xdr:colOff>114300</xdr:colOff>
      <xdr:row>41</xdr:row>
      <xdr:rowOff>90170</xdr:rowOff>
    </xdr:to>
    <xdr:cxnSp macro="">
      <xdr:nvCxnSpPr>
        <xdr:cNvPr id="604" name="直線コネクタ 603">
          <a:extLst>
            <a:ext uri="{FF2B5EF4-FFF2-40B4-BE49-F238E27FC236}">
              <a16:creationId xmlns:a16="http://schemas.microsoft.com/office/drawing/2014/main" id="{00000000-0008-0000-1000-00005C020000}"/>
            </a:ext>
          </a:extLst>
        </xdr:cNvPr>
        <xdr:cNvCxnSpPr/>
      </xdr:nvCxnSpPr>
      <xdr:spPr>
        <a:xfrm flipV="1">
          <a:off x="18656300" y="711835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55880</xdr:colOff>
      <xdr:row>38</xdr:row>
      <xdr:rowOff>150495</xdr:rowOff>
    </xdr:from>
    <xdr:ext cx="594995" cy="259080"/>
    <xdr:sp macro="" textlink="">
      <xdr:nvSpPr>
        <xdr:cNvPr id="605" name="n_1aveValue【一般廃棄物処理施設】&#10;一人当たり有形固定資産（償却資産）額">
          <a:extLst>
            <a:ext uri="{FF2B5EF4-FFF2-40B4-BE49-F238E27FC236}">
              <a16:creationId xmlns:a16="http://schemas.microsoft.com/office/drawing/2014/main" id="{00000000-0008-0000-1000-00005D020000}"/>
            </a:ext>
          </a:extLst>
        </xdr:cNvPr>
        <xdr:cNvSpPr txBox="1"/>
      </xdr:nvSpPr>
      <xdr:spPr>
        <a:xfrm>
          <a:off x="21010880" y="666559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107,957</a:t>
          </a:r>
          <a:endParaRPr kumimoji="1" lang="ja-JP" altLang="en-US" sz="1000" b="1">
            <a:solidFill>
              <a:srgbClr val="000080"/>
            </a:solidFill>
            <a:latin typeface="ＭＳ Ｐゴシック"/>
            <a:ea typeface="ＭＳ Ｐゴシック"/>
          </a:endParaRPr>
        </a:p>
      </xdr:txBody>
    </xdr:sp>
    <xdr:clientData/>
  </xdr:oneCellAnchor>
  <xdr:oneCellAnchor>
    <xdr:from>
      <xdr:col>105</xdr:col>
      <xdr:colOff>132080</xdr:colOff>
      <xdr:row>38</xdr:row>
      <xdr:rowOff>153670</xdr:rowOff>
    </xdr:from>
    <xdr:ext cx="594995" cy="259080"/>
    <xdr:sp macro="" textlink="">
      <xdr:nvSpPr>
        <xdr:cNvPr id="606" name="n_2aveValue【一般廃棄物処理施設】&#10;一人当たり有形固定資産（償却資産）額">
          <a:extLst>
            <a:ext uri="{FF2B5EF4-FFF2-40B4-BE49-F238E27FC236}">
              <a16:creationId xmlns:a16="http://schemas.microsoft.com/office/drawing/2014/main" id="{00000000-0008-0000-1000-00005E020000}"/>
            </a:ext>
          </a:extLst>
        </xdr:cNvPr>
        <xdr:cNvSpPr txBox="1"/>
      </xdr:nvSpPr>
      <xdr:spPr>
        <a:xfrm>
          <a:off x="20134580" y="66687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106,881</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37465</xdr:colOff>
      <xdr:row>39</xdr:row>
      <xdr:rowOff>5080</xdr:rowOff>
    </xdr:from>
    <xdr:ext cx="530860" cy="259080"/>
    <xdr:sp macro="" textlink="">
      <xdr:nvSpPr>
        <xdr:cNvPr id="607" name="n_3aveValue【一般廃棄物処理施設】&#10;一人当たり有形固定資産（償却資産）額">
          <a:extLst>
            <a:ext uri="{FF2B5EF4-FFF2-40B4-BE49-F238E27FC236}">
              <a16:creationId xmlns:a16="http://schemas.microsoft.com/office/drawing/2014/main" id="{00000000-0008-0000-1000-00005F020000}"/>
            </a:ext>
          </a:extLst>
        </xdr:cNvPr>
        <xdr:cNvSpPr txBox="1"/>
      </xdr:nvSpPr>
      <xdr:spPr>
        <a:xfrm>
          <a:off x="19277965" y="66916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99,984</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100965</xdr:colOff>
      <xdr:row>39</xdr:row>
      <xdr:rowOff>38735</xdr:rowOff>
    </xdr:from>
    <xdr:ext cx="530860" cy="259080"/>
    <xdr:sp macro="" textlink="">
      <xdr:nvSpPr>
        <xdr:cNvPr id="608" name="n_4aveValue【一般廃棄物処理施設】&#10;一人当たり有形固定資産（償却資産）額">
          <a:extLst>
            <a:ext uri="{FF2B5EF4-FFF2-40B4-BE49-F238E27FC236}">
              <a16:creationId xmlns:a16="http://schemas.microsoft.com/office/drawing/2014/main" id="{00000000-0008-0000-1000-000060020000}"/>
            </a:ext>
          </a:extLst>
        </xdr:cNvPr>
        <xdr:cNvSpPr txBox="1"/>
      </xdr:nvSpPr>
      <xdr:spPr>
        <a:xfrm>
          <a:off x="18388965" y="672528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89,668</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88265</xdr:colOff>
      <xdr:row>41</xdr:row>
      <xdr:rowOff>130175</xdr:rowOff>
    </xdr:from>
    <xdr:ext cx="534670" cy="259080"/>
    <xdr:sp macro="" textlink="">
      <xdr:nvSpPr>
        <xdr:cNvPr id="609" name="n_1mainValue【一般廃棄物処理施設】&#10;一人当たり有形固定資産（償却資産）額">
          <a:extLst>
            <a:ext uri="{FF2B5EF4-FFF2-40B4-BE49-F238E27FC236}">
              <a16:creationId xmlns:a16="http://schemas.microsoft.com/office/drawing/2014/main" id="{00000000-0008-0000-1000-000061020000}"/>
            </a:ext>
          </a:extLst>
        </xdr:cNvPr>
        <xdr:cNvSpPr txBox="1"/>
      </xdr:nvSpPr>
      <xdr:spPr>
        <a:xfrm>
          <a:off x="21043265" y="71596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53,900</a:t>
          </a:r>
          <a:endParaRPr kumimoji="1" lang="ja-JP" altLang="en-US" sz="1000" b="1">
            <a:solidFill>
              <a:srgbClr val="FF0000"/>
            </a:solidFill>
            <a:latin typeface="ＭＳ Ｐゴシック"/>
            <a:ea typeface="ＭＳ Ｐゴシック"/>
          </a:endParaRPr>
        </a:p>
      </xdr:txBody>
    </xdr:sp>
    <xdr:clientData/>
  </xdr:oneCellAnchor>
  <xdr:oneCellAnchor>
    <xdr:from>
      <xdr:col>105</xdr:col>
      <xdr:colOff>164465</xdr:colOff>
      <xdr:row>41</xdr:row>
      <xdr:rowOff>130175</xdr:rowOff>
    </xdr:from>
    <xdr:ext cx="530860" cy="259080"/>
    <xdr:sp macro="" textlink="">
      <xdr:nvSpPr>
        <xdr:cNvPr id="610" name="n_2mainValue【一般廃棄物処理施設】&#10;一人当たり有形固定資産（償却資産）額">
          <a:extLst>
            <a:ext uri="{FF2B5EF4-FFF2-40B4-BE49-F238E27FC236}">
              <a16:creationId xmlns:a16="http://schemas.microsoft.com/office/drawing/2014/main" id="{00000000-0008-0000-1000-000062020000}"/>
            </a:ext>
          </a:extLst>
        </xdr:cNvPr>
        <xdr:cNvSpPr txBox="1"/>
      </xdr:nvSpPr>
      <xdr:spPr>
        <a:xfrm>
          <a:off x="20166965" y="715962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53,792</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37465</xdr:colOff>
      <xdr:row>41</xdr:row>
      <xdr:rowOff>130810</xdr:rowOff>
    </xdr:from>
    <xdr:ext cx="530860" cy="259080"/>
    <xdr:sp macro="" textlink="">
      <xdr:nvSpPr>
        <xdr:cNvPr id="611" name="n_3mainValue【一般廃棄物処理施設】&#10;一人当たり有形固定資産（償却資産）額">
          <a:extLst>
            <a:ext uri="{FF2B5EF4-FFF2-40B4-BE49-F238E27FC236}">
              <a16:creationId xmlns:a16="http://schemas.microsoft.com/office/drawing/2014/main" id="{00000000-0008-0000-1000-000063020000}"/>
            </a:ext>
          </a:extLst>
        </xdr:cNvPr>
        <xdr:cNvSpPr txBox="1"/>
      </xdr:nvSpPr>
      <xdr:spPr>
        <a:xfrm>
          <a:off x="19277965" y="71602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53,645</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100965</xdr:colOff>
      <xdr:row>41</xdr:row>
      <xdr:rowOff>132080</xdr:rowOff>
    </xdr:from>
    <xdr:ext cx="530860" cy="255270"/>
    <xdr:sp macro="" textlink="">
      <xdr:nvSpPr>
        <xdr:cNvPr id="612" name="n_4mainValue【一般廃棄物処理施設】&#10;一人当たり有形固定資産（償却資産）額">
          <a:extLst>
            <a:ext uri="{FF2B5EF4-FFF2-40B4-BE49-F238E27FC236}">
              <a16:creationId xmlns:a16="http://schemas.microsoft.com/office/drawing/2014/main" id="{00000000-0008-0000-1000-000064020000}"/>
            </a:ext>
          </a:extLst>
        </xdr:cNvPr>
        <xdr:cNvSpPr txBox="1"/>
      </xdr:nvSpPr>
      <xdr:spPr>
        <a:xfrm>
          <a:off x="18388965" y="716153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53,306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3" name="正方形/長方形 612">
          <a:extLst>
            <a:ext uri="{FF2B5EF4-FFF2-40B4-BE49-F238E27FC236}">
              <a16:creationId xmlns:a16="http://schemas.microsoft.com/office/drawing/2014/main" id="{00000000-0008-0000-1000-000065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4" name="正方形/長方形 613">
          <a:extLst>
            <a:ext uri="{FF2B5EF4-FFF2-40B4-BE49-F238E27FC236}">
              <a16:creationId xmlns:a16="http://schemas.microsoft.com/office/drawing/2014/main" id="{00000000-0008-0000-1000-000066020000}"/>
            </a:ext>
          </a:extLst>
        </xdr:cNvPr>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5" name="正方形/長方形 614">
          <a:extLst>
            <a:ext uri="{FF2B5EF4-FFF2-40B4-BE49-F238E27FC236}">
              <a16:creationId xmlns:a16="http://schemas.microsoft.com/office/drawing/2014/main" id="{00000000-0008-0000-1000-000067020000}"/>
            </a:ext>
          </a:extLst>
        </xdr:cNvPr>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6" name="正方形/長方形 615">
          <a:extLst>
            <a:ext uri="{FF2B5EF4-FFF2-40B4-BE49-F238E27FC236}">
              <a16:creationId xmlns:a16="http://schemas.microsoft.com/office/drawing/2014/main" id="{00000000-0008-0000-1000-000068020000}"/>
            </a:ext>
          </a:extLst>
        </xdr:cNvPr>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7" name="正方形/長方形 616">
          <a:extLst>
            <a:ext uri="{FF2B5EF4-FFF2-40B4-BE49-F238E27FC236}">
              <a16:creationId xmlns:a16="http://schemas.microsoft.com/office/drawing/2014/main" id="{00000000-0008-0000-1000-000069020000}"/>
            </a:ext>
          </a:extLst>
        </xdr:cNvPr>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8" name="正方形/長方形 617">
          <a:extLst>
            <a:ext uri="{FF2B5EF4-FFF2-40B4-BE49-F238E27FC236}">
              <a16:creationId xmlns:a16="http://schemas.microsoft.com/office/drawing/2014/main" id="{00000000-0008-0000-1000-00006A020000}"/>
            </a:ext>
          </a:extLst>
        </xdr:cNvPr>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9" name="正方形/長方形 618">
          <a:extLst>
            <a:ext uri="{FF2B5EF4-FFF2-40B4-BE49-F238E27FC236}">
              <a16:creationId xmlns:a16="http://schemas.microsoft.com/office/drawing/2014/main" id="{00000000-0008-0000-1000-00006B020000}"/>
            </a:ext>
          </a:extLst>
        </xdr:cNvPr>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0" name="正方形/長方形 619">
          <a:extLst>
            <a:ext uri="{FF2B5EF4-FFF2-40B4-BE49-F238E27FC236}">
              <a16:creationId xmlns:a16="http://schemas.microsoft.com/office/drawing/2014/main" id="{00000000-0008-0000-1000-00006C020000}"/>
            </a:ext>
          </a:extLst>
        </xdr:cNvPr>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4640" cy="225425"/>
    <xdr:sp macro="" textlink="">
      <xdr:nvSpPr>
        <xdr:cNvPr id="621" name="テキスト ボックス 620">
          <a:extLst>
            <a:ext uri="{FF2B5EF4-FFF2-40B4-BE49-F238E27FC236}">
              <a16:creationId xmlns:a16="http://schemas.microsoft.com/office/drawing/2014/main" id="{00000000-0008-0000-1000-00006D020000}"/>
            </a:ext>
          </a:extLst>
        </xdr:cNvPr>
        <xdr:cNvSpPr txBox="1"/>
      </xdr:nvSpPr>
      <xdr:spPr>
        <a:xfrm>
          <a:off x="12407900" y="895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2" name="直線コネクタ 621">
          <a:extLst>
            <a:ext uri="{FF2B5EF4-FFF2-40B4-BE49-F238E27FC236}">
              <a16:creationId xmlns:a16="http://schemas.microsoft.com/office/drawing/2014/main" id="{00000000-0008-0000-1000-00006E020000}"/>
            </a:ext>
          </a:extLst>
        </xdr:cNvPr>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3550" cy="255270"/>
    <xdr:sp macro="" textlink="">
      <xdr:nvSpPr>
        <xdr:cNvPr id="623" name="テキスト ボックス 622">
          <a:extLst>
            <a:ext uri="{FF2B5EF4-FFF2-40B4-BE49-F238E27FC236}">
              <a16:creationId xmlns:a16="http://schemas.microsoft.com/office/drawing/2014/main" id="{00000000-0008-0000-1000-00006F020000}"/>
            </a:ext>
          </a:extLst>
        </xdr:cNvPr>
        <xdr:cNvSpPr txBox="1"/>
      </xdr:nvSpPr>
      <xdr:spPr>
        <a:xfrm>
          <a:off x="11978640" y="11287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130810</xdr:rowOff>
    </xdr:from>
    <xdr:to>
      <xdr:col>89</xdr:col>
      <xdr:colOff>177800</xdr:colOff>
      <xdr:row>64</xdr:row>
      <xdr:rowOff>130810</xdr:rowOff>
    </xdr:to>
    <xdr:cxnSp macro="">
      <xdr:nvCxnSpPr>
        <xdr:cNvPr id="624" name="直線コネクタ 623">
          <a:extLst>
            <a:ext uri="{FF2B5EF4-FFF2-40B4-BE49-F238E27FC236}">
              <a16:creationId xmlns:a16="http://schemas.microsoft.com/office/drawing/2014/main" id="{00000000-0008-0000-1000-000070020000}"/>
            </a:ext>
          </a:extLst>
        </xdr:cNvPr>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160020</xdr:rowOff>
    </xdr:from>
    <xdr:ext cx="463550" cy="259080"/>
    <xdr:sp macro="" textlink="">
      <xdr:nvSpPr>
        <xdr:cNvPr id="625" name="テキスト ボックス 624">
          <a:extLst>
            <a:ext uri="{FF2B5EF4-FFF2-40B4-BE49-F238E27FC236}">
              <a16:creationId xmlns:a16="http://schemas.microsoft.com/office/drawing/2014/main" id="{00000000-0008-0000-1000-000071020000}"/>
            </a:ext>
          </a:extLst>
        </xdr:cNvPr>
        <xdr:cNvSpPr txBox="1"/>
      </xdr:nvSpPr>
      <xdr:spPr>
        <a:xfrm>
          <a:off x="11978640" y="1096137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146685</xdr:rowOff>
    </xdr:from>
    <xdr:to>
      <xdr:col>89</xdr:col>
      <xdr:colOff>177800</xdr:colOff>
      <xdr:row>62</xdr:row>
      <xdr:rowOff>146685</xdr:rowOff>
    </xdr:to>
    <xdr:cxnSp macro="">
      <xdr:nvCxnSpPr>
        <xdr:cNvPr id="626" name="直線コネクタ 625">
          <a:extLst>
            <a:ext uri="{FF2B5EF4-FFF2-40B4-BE49-F238E27FC236}">
              <a16:creationId xmlns:a16="http://schemas.microsoft.com/office/drawing/2014/main" id="{00000000-0008-0000-1000-000072020000}"/>
            </a:ext>
          </a:extLst>
        </xdr:cNvPr>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62</xdr:row>
      <xdr:rowOff>4445</xdr:rowOff>
    </xdr:from>
    <xdr:ext cx="403225" cy="259080"/>
    <xdr:sp macro="" textlink="">
      <xdr:nvSpPr>
        <xdr:cNvPr id="627" name="テキスト ボックス 626">
          <a:extLst>
            <a:ext uri="{FF2B5EF4-FFF2-40B4-BE49-F238E27FC236}">
              <a16:creationId xmlns:a16="http://schemas.microsoft.com/office/drawing/2014/main" id="{00000000-0008-0000-1000-000073020000}"/>
            </a:ext>
          </a:extLst>
        </xdr:cNvPr>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163195</xdr:rowOff>
    </xdr:from>
    <xdr:to>
      <xdr:col>89</xdr:col>
      <xdr:colOff>177800</xdr:colOff>
      <xdr:row>60</xdr:row>
      <xdr:rowOff>163195</xdr:rowOff>
    </xdr:to>
    <xdr:cxnSp macro="">
      <xdr:nvCxnSpPr>
        <xdr:cNvPr id="628" name="直線コネクタ 627">
          <a:extLst>
            <a:ext uri="{FF2B5EF4-FFF2-40B4-BE49-F238E27FC236}">
              <a16:creationId xmlns:a16="http://schemas.microsoft.com/office/drawing/2014/main" id="{00000000-0008-0000-1000-000074020000}"/>
            </a:ext>
          </a:extLst>
        </xdr:cNvPr>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20955</xdr:rowOff>
    </xdr:from>
    <xdr:ext cx="403225" cy="255270"/>
    <xdr:sp macro="" textlink="">
      <xdr:nvSpPr>
        <xdr:cNvPr id="629" name="テキスト ボックス 628">
          <a:extLst>
            <a:ext uri="{FF2B5EF4-FFF2-40B4-BE49-F238E27FC236}">
              <a16:creationId xmlns:a16="http://schemas.microsoft.com/office/drawing/2014/main" id="{00000000-0008-0000-1000-000075020000}"/>
            </a:ext>
          </a:extLst>
        </xdr:cNvPr>
        <xdr:cNvSpPr txBox="1"/>
      </xdr:nvSpPr>
      <xdr:spPr>
        <a:xfrm>
          <a:off x="12042775" y="10307955"/>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8255</xdr:rowOff>
    </xdr:from>
    <xdr:to>
      <xdr:col>89</xdr:col>
      <xdr:colOff>177800</xdr:colOff>
      <xdr:row>59</xdr:row>
      <xdr:rowOff>8255</xdr:rowOff>
    </xdr:to>
    <xdr:cxnSp macro="">
      <xdr:nvCxnSpPr>
        <xdr:cNvPr id="630" name="直線コネクタ 629">
          <a:extLst>
            <a:ext uri="{FF2B5EF4-FFF2-40B4-BE49-F238E27FC236}">
              <a16:creationId xmlns:a16="http://schemas.microsoft.com/office/drawing/2014/main" id="{00000000-0008-0000-1000-000076020000}"/>
            </a:ext>
          </a:extLst>
        </xdr:cNvPr>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58</xdr:row>
      <xdr:rowOff>37465</xdr:rowOff>
    </xdr:from>
    <xdr:ext cx="403225" cy="259080"/>
    <xdr:sp macro="" textlink="">
      <xdr:nvSpPr>
        <xdr:cNvPr id="631" name="テキスト ボックス 630">
          <a:extLst>
            <a:ext uri="{FF2B5EF4-FFF2-40B4-BE49-F238E27FC236}">
              <a16:creationId xmlns:a16="http://schemas.microsoft.com/office/drawing/2014/main" id="{00000000-0008-0000-1000-000077020000}"/>
            </a:ext>
          </a:extLst>
        </xdr:cNvPr>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24765</xdr:rowOff>
    </xdr:from>
    <xdr:to>
      <xdr:col>89</xdr:col>
      <xdr:colOff>177800</xdr:colOff>
      <xdr:row>57</xdr:row>
      <xdr:rowOff>24765</xdr:rowOff>
    </xdr:to>
    <xdr:cxnSp macro="">
      <xdr:nvCxnSpPr>
        <xdr:cNvPr id="632" name="直線コネクタ 631">
          <a:extLst>
            <a:ext uri="{FF2B5EF4-FFF2-40B4-BE49-F238E27FC236}">
              <a16:creationId xmlns:a16="http://schemas.microsoft.com/office/drawing/2014/main" id="{00000000-0008-0000-1000-000078020000}"/>
            </a:ext>
          </a:extLst>
        </xdr:cNvPr>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53975</xdr:rowOff>
    </xdr:from>
    <xdr:ext cx="403225" cy="255270"/>
    <xdr:sp macro="" textlink="">
      <xdr:nvSpPr>
        <xdr:cNvPr id="633" name="テキスト ボックス 632">
          <a:extLst>
            <a:ext uri="{FF2B5EF4-FFF2-40B4-BE49-F238E27FC236}">
              <a16:creationId xmlns:a16="http://schemas.microsoft.com/office/drawing/2014/main" id="{00000000-0008-0000-1000-000079020000}"/>
            </a:ext>
          </a:extLst>
        </xdr:cNvPr>
        <xdr:cNvSpPr txBox="1"/>
      </xdr:nvSpPr>
      <xdr:spPr>
        <a:xfrm>
          <a:off x="12042775" y="9655175"/>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40640</xdr:rowOff>
    </xdr:from>
    <xdr:to>
      <xdr:col>89</xdr:col>
      <xdr:colOff>177800</xdr:colOff>
      <xdr:row>55</xdr:row>
      <xdr:rowOff>40640</xdr:rowOff>
    </xdr:to>
    <xdr:cxnSp macro="">
      <xdr:nvCxnSpPr>
        <xdr:cNvPr id="634" name="直線コネクタ 633">
          <a:extLst>
            <a:ext uri="{FF2B5EF4-FFF2-40B4-BE49-F238E27FC236}">
              <a16:creationId xmlns:a16="http://schemas.microsoft.com/office/drawing/2014/main" id="{00000000-0008-0000-1000-00007A020000}"/>
            </a:ext>
          </a:extLst>
        </xdr:cNvPr>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54</xdr:row>
      <xdr:rowOff>69850</xdr:rowOff>
    </xdr:from>
    <xdr:ext cx="335280" cy="259080"/>
    <xdr:sp macro="" textlink="">
      <xdr:nvSpPr>
        <xdr:cNvPr id="635" name="テキスト ボックス 634">
          <a:extLst>
            <a:ext uri="{FF2B5EF4-FFF2-40B4-BE49-F238E27FC236}">
              <a16:creationId xmlns:a16="http://schemas.microsoft.com/office/drawing/2014/main" id="{00000000-0008-0000-1000-00007B020000}"/>
            </a:ext>
          </a:extLst>
        </xdr:cNvPr>
        <xdr:cNvSpPr txBox="1"/>
      </xdr:nvSpPr>
      <xdr:spPr>
        <a:xfrm>
          <a:off x="12106910" y="9328150"/>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6" name="直線コネクタ 635">
          <a:extLst>
            <a:ext uri="{FF2B5EF4-FFF2-40B4-BE49-F238E27FC236}">
              <a16:creationId xmlns:a16="http://schemas.microsoft.com/office/drawing/2014/main" id="{00000000-0008-0000-1000-00007C020000}"/>
            </a:ext>
          </a:extLst>
        </xdr:cNvPr>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7" name="【保健センター・保健所】&#10;有形固定資産減価償却率グラフ枠">
          <a:extLst>
            <a:ext uri="{FF2B5EF4-FFF2-40B4-BE49-F238E27FC236}">
              <a16:creationId xmlns:a16="http://schemas.microsoft.com/office/drawing/2014/main" id="{00000000-0008-0000-1000-00007D020000}"/>
            </a:ext>
          </a:extLst>
        </xdr:cNvPr>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40640</xdr:rowOff>
    </xdr:from>
    <xdr:to>
      <xdr:col>85</xdr:col>
      <xdr:colOff>126365</xdr:colOff>
      <xdr:row>64</xdr:row>
      <xdr:rowOff>40640</xdr:rowOff>
    </xdr:to>
    <xdr:cxnSp macro="">
      <xdr:nvCxnSpPr>
        <xdr:cNvPr id="638" name="直線コネクタ 637">
          <a:extLst>
            <a:ext uri="{FF2B5EF4-FFF2-40B4-BE49-F238E27FC236}">
              <a16:creationId xmlns:a16="http://schemas.microsoft.com/office/drawing/2014/main" id="{00000000-0008-0000-1000-00007E020000}"/>
            </a:ext>
          </a:extLst>
        </xdr:cNvPr>
        <xdr:cNvCxnSpPr/>
      </xdr:nvCxnSpPr>
      <xdr:spPr>
        <a:xfrm flipV="1">
          <a:off x="16318865" y="9470390"/>
          <a:ext cx="0" cy="1543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44450</xdr:rowOff>
    </xdr:from>
    <xdr:ext cx="405130" cy="259080"/>
    <xdr:sp macro="" textlink="">
      <xdr:nvSpPr>
        <xdr:cNvPr id="639" name="【保健センター・保健所】&#10;有形固定資産減価償却率最小値テキスト">
          <a:extLst>
            <a:ext uri="{FF2B5EF4-FFF2-40B4-BE49-F238E27FC236}">
              <a16:creationId xmlns:a16="http://schemas.microsoft.com/office/drawing/2014/main" id="{00000000-0008-0000-1000-00007F020000}"/>
            </a:ext>
          </a:extLst>
        </xdr:cNvPr>
        <xdr:cNvSpPr txBox="1"/>
      </xdr:nvSpPr>
      <xdr:spPr>
        <a:xfrm>
          <a:off x="16357600" y="110172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94.5</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40640</xdr:rowOff>
    </xdr:from>
    <xdr:to>
      <xdr:col>86</xdr:col>
      <xdr:colOff>25400</xdr:colOff>
      <xdr:row>64</xdr:row>
      <xdr:rowOff>40640</xdr:rowOff>
    </xdr:to>
    <xdr:cxnSp macro="">
      <xdr:nvCxnSpPr>
        <xdr:cNvPr id="640" name="直線コネクタ 639">
          <a:extLst>
            <a:ext uri="{FF2B5EF4-FFF2-40B4-BE49-F238E27FC236}">
              <a16:creationId xmlns:a16="http://schemas.microsoft.com/office/drawing/2014/main" id="{00000000-0008-0000-1000-000080020000}"/>
            </a:ext>
          </a:extLst>
        </xdr:cNvPr>
        <xdr:cNvCxnSpPr/>
      </xdr:nvCxnSpPr>
      <xdr:spPr>
        <a:xfrm>
          <a:off x="16230600" y="11013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158750</xdr:rowOff>
    </xdr:from>
    <xdr:ext cx="340360" cy="259080"/>
    <xdr:sp macro="" textlink="">
      <xdr:nvSpPr>
        <xdr:cNvPr id="641" name="【保健センター・保健所】&#10;有形固定資産減価償却率最大値テキスト">
          <a:extLst>
            <a:ext uri="{FF2B5EF4-FFF2-40B4-BE49-F238E27FC236}">
              <a16:creationId xmlns:a16="http://schemas.microsoft.com/office/drawing/2014/main" id="{00000000-0008-0000-1000-000081020000}"/>
            </a:ext>
          </a:extLst>
        </xdr:cNvPr>
        <xdr:cNvSpPr txBox="1"/>
      </xdr:nvSpPr>
      <xdr:spPr>
        <a:xfrm>
          <a:off x="16357600" y="924560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40640</xdr:rowOff>
    </xdr:from>
    <xdr:to>
      <xdr:col>86</xdr:col>
      <xdr:colOff>25400</xdr:colOff>
      <xdr:row>55</xdr:row>
      <xdr:rowOff>40640</xdr:rowOff>
    </xdr:to>
    <xdr:cxnSp macro="">
      <xdr:nvCxnSpPr>
        <xdr:cNvPr id="642" name="直線コネクタ 641">
          <a:extLst>
            <a:ext uri="{FF2B5EF4-FFF2-40B4-BE49-F238E27FC236}">
              <a16:creationId xmlns:a16="http://schemas.microsoft.com/office/drawing/2014/main" id="{00000000-0008-0000-1000-000082020000}"/>
            </a:ext>
          </a:extLst>
        </xdr:cNvPr>
        <xdr:cNvCxnSpPr/>
      </xdr:nvCxnSpPr>
      <xdr:spPr>
        <a:xfrm>
          <a:off x="16230600" y="947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167640</xdr:rowOff>
    </xdr:from>
    <xdr:ext cx="405130" cy="255270"/>
    <xdr:sp macro="" textlink="">
      <xdr:nvSpPr>
        <xdr:cNvPr id="643" name="【保健センター・保健所】&#10;有形固定資産減価償却率平均値テキスト">
          <a:extLst>
            <a:ext uri="{FF2B5EF4-FFF2-40B4-BE49-F238E27FC236}">
              <a16:creationId xmlns:a16="http://schemas.microsoft.com/office/drawing/2014/main" id="{00000000-0008-0000-1000-000083020000}"/>
            </a:ext>
          </a:extLst>
        </xdr:cNvPr>
        <xdr:cNvSpPr txBox="1"/>
      </xdr:nvSpPr>
      <xdr:spPr>
        <a:xfrm>
          <a:off x="16357600" y="10283190"/>
          <a:ext cx="40513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60</xdr:row>
      <xdr:rowOff>17780</xdr:rowOff>
    </xdr:from>
    <xdr:to>
      <xdr:col>85</xdr:col>
      <xdr:colOff>177800</xdr:colOff>
      <xdr:row>60</xdr:row>
      <xdr:rowOff>119380</xdr:rowOff>
    </xdr:to>
    <xdr:sp macro="" textlink="">
      <xdr:nvSpPr>
        <xdr:cNvPr id="644" name="フローチャート: 判断 643">
          <a:extLst>
            <a:ext uri="{FF2B5EF4-FFF2-40B4-BE49-F238E27FC236}">
              <a16:creationId xmlns:a16="http://schemas.microsoft.com/office/drawing/2014/main" id="{00000000-0008-0000-1000-000084020000}"/>
            </a:ext>
          </a:extLst>
        </xdr:cNvPr>
        <xdr:cNvSpPr/>
      </xdr:nvSpPr>
      <xdr:spPr>
        <a:xfrm>
          <a:off x="162687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17780</xdr:rowOff>
    </xdr:from>
    <xdr:to>
      <xdr:col>81</xdr:col>
      <xdr:colOff>101600</xdr:colOff>
      <xdr:row>60</xdr:row>
      <xdr:rowOff>119380</xdr:rowOff>
    </xdr:to>
    <xdr:sp macro="" textlink="">
      <xdr:nvSpPr>
        <xdr:cNvPr id="645" name="フローチャート: 判断 644">
          <a:extLst>
            <a:ext uri="{FF2B5EF4-FFF2-40B4-BE49-F238E27FC236}">
              <a16:creationId xmlns:a16="http://schemas.microsoft.com/office/drawing/2014/main" id="{00000000-0008-0000-1000-000085020000}"/>
            </a:ext>
          </a:extLst>
        </xdr:cNvPr>
        <xdr:cNvSpPr/>
      </xdr:nvSpPr>
      <xdr:spPr>
        <a:xfrm>
          <a:off x="15430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145415</xdr:rowOff>
    </xdr:from>
    <xdr:to>
      <xdr:col>76</xdr:col>
      <xdr:colOff>165100</xdr:colOff>
      <xdr:row>60</xdr:row>
      <xdr:rowOff>75565</xdr:rowOff>
    </xdr:to>
    <xdr:sp macro="" textlink="">
      <xdr:nvSpPr>
        <xdr:cNvPr id="646" name="フローチャート: 判断 645">
          <a:extLst>
            <a:ext uri="{FF2B5EF4-FFF2-40B4-BE49-F238E27FC236}">
              <a16:creationId xmlns:a16="http://schemas.microsoft.com/office/drawing/2014/main" id="{00000000-0008-0000-1000-000086020000}"/>
            </a:ext>
          </a:extLst>
        </xdr:cNvPr>
        <xdr:cNvSpPr/>
      </xdr:nvSpPr>
      <xdr:spPr>
        <a:xfrm>
          <a:off x="14541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106045</xdr:rowOff>
    </xdr:from>
    <xdr:to>
      <xdr:col>72</xdr:col>
      <xdr:colOff>38100</xdr:colOff>
      <xdr:row>60</xdr:row>
      <xdr:rowOff>36195</xdr:rowOff>
    </xdr:to>
    <xdr:sp macro="" textlink="">
      <xdr:nvSpPr>
        <xdr:cNvPr id="647" name="フローチャート: 判断 646">
          <a:extLst>
            <a:ext uri="{FF2B5EF4-FFF2-40B4-BE49-F238E27FC236}">
              <a16:creationId xmlns:a16="http://schemas.microsoft.com/office/drawing/2014/main" id="{00000000-0008-0000-1000-000087020000}"/>
            </a:ext>
          </a:extLst>
        </xdr:cNvPr>
        <xdr:cNvSpPr/>
      </xdr:nvSpPr>
      <xdr:spPr>
        <a:xfrm>
          <a:off x="13652500" y="1022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92710</xdr:rowOff>
    </xdr:from>
    <xdr:to>
      <xdr:col>67</xdr:col>
      <xdr:colOff>101600</xdr:colOff>
      <xdr:row>60</xdr:row>
      <xdr:rowOff>22860</xdr:rowOff>
    </xdr:to>
    <xdr:sp macro="" textlink="">
      <xdr:nvSpPr>
        <xdr:cNvPr id="648" name="フローチャート: 判断 647">
          <a:extLst>
            <a:ext uri="{FF2B5EF4-FFF2-40B4-BE49-F238E27FC236}">
              <a16:creationId xmlns:a16="http://schemas.microsoft.com/office/drawing/2014/main" id="{00000000-0008-0000-1000-000088020000}"/>
            </a:ext>
          </a:extLst>
        </xdr:cNvPr>
        <xdr:cNvSpPr/>
      </xdr:nvSpPr>
      <xdr:spPr>
        <a:xfrm>
          <a:off x="12763500" y="1020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5270"/>
    <xdr:sp macro="" textlink="">
      <xdr:nvSpPr>
        <xdr:cNvPr id="649" name="テキスト ボックス 648">
          <a:extLst>
            <a:ext uri="{FF2B5EF4-FFF2-40B4-BE49-F238E27FC236}">
              <a16:creationId xmlns:a16="http://schemas.microsoft.com/office/drawing/2014/main" id="{00000000-0008-0000-1000-000089020000}"/>
            </a:ext>
          </a:extLst>
        </xdr:cNvPr>
        <xdr:cNvSpPr txBox="1"/>
      </xdr:nvSpPr>
      <xdr:spPr>
        <a:xfrm>
          <a:off x="161290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5270"/>
    <xdr:sp macro="" textlink="">
      <xdr:nvSpPr>
        <xdr:cNvPr id="650" name="テキスト ボックス 649">
          <a:extLst>
            <a:ext uri="{FF2B5EF4-FFF2-40B4-BE49-F238E27FC236}">
              <a16:creationId xmlns:a16="http://schemas.microsoft.com/office/drawing/2014/main" id="{00000000-0008-0000-1000-00008A020000}"/>
            </a:ext>
          </a:extLst>
        </xdr:cNvPr>
        <xdr:cNvSpPr txBox="1"/>
      </xdr:nvSpPr>
      <xdr:spPr>
        <a:xfrm>
          <a:off x="15290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5270"/>
    <xdr:sp macro="" textlink="">
      <xdr:nvSpPr>
        <xdr:cNvPr id="651" name="テキスト ボックス 650">
          <a:extLst>
            <a:ext uri="{FF2B5EF4-FFF2-40B4-BE49-F238E27FC236}">
              <a16:creationId xmlns:a16="http://schemas.microsoft.com/office/drawing/2014/main" id="{00000000-0008-0000-1000-00008B020000}"/>
            </a:ext>
          </a:extLst>
        </xdr:cNvPr>
        <xdr:cNvSpPr txBox="1"/>
      </xdr:nvSpPr>
      <xdr:spPr>
        <a:xfrm>
          <a:off x="14401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5270"/>
    <xdr:sp macro="" textlink="">
      <xdr:nvSpPr>
        <xdr:cNvPr id="652" name="テキスト ボックス 651">
          <a:extLst>
            <a:ext uri="{FF2B5EF4-FFF2-40B4-BE49-F238E27FC236}">
              <a16:creationId xmlns:a16="http://schemas.microsoft.com/office/drawing/2014/main" id="{00000000-0008-0000-1000-00008C020000}"/>
            </a:ext>
          </a:extLst>
        </xdr:cNvPr>
        <xdr:cNvSpPr txBox="1"/>
      </xdr:nvSpPr>
      <xdr:spPr>
        <a:xfrm>
          <a:off x="13512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5270"/>
    <xdr:sp macro="" textlink="">
      <xdr:nvSpPr>
        <xdr:cNvPr id="653" name="テキスト ボックス 652">
          <a:extLst>
            <a:ext uri="{FF2B5EF4-FFF2-40B4-BE49-F238E27FC236}">
              <a16:creationId xmlns:a16="http://schemas.microsoft.com/office/drawing/2014/main" id="{00000000-0008-0000-1000-00008D020000}"/>
            </a:ext>
          </a:extLst>
        </xdr:cNvPr>
        <xdr:cNvSpPr txBox="1"/>
      </xdr:nvSpPr>
      <xdr:spPr>
        <a:xfrm>
          <a:off x="12623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57</xdr:row>
      <xdr:rowOff>95885</xdr:rowOff>
    </xdr:from>
    <xdr:to>
      <xdr:col>85</xdr:col>
      <xdr:colOff>177800</xdr:colOff>
      <xdr:row>58</xdr:row>
      <xdr:rowOff>26035</xdr:rowOff>
    </xdr:to>
    <xdr:sp macro="" textlink="">
      <xdr:nvSpPr>
        <xdr:cNvPr id="654" name="楕円 653">
          <a:extLst>
            <a:ext uri="{FF2B5EF4-FFF2-40B4-BE49-F238E27FC236}">
              <a16:creationId xmlns:a16="http://schemas.microsoft.com/office/drawing/2014/main" id="{00000000-0008-0000-1000-00008E020000}"/>
            </a:ext>
          </a:extLst>
        </xdr:cNvPr>
        <xdr:cNvSpPr/>
      </xdr:nvSpPr>
      <xdr:spPr>
        <a:xfrm>
          <a:off x="16268700" y="986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118745</xdr:rowOff>
    </xdr:from>
    <xdr:ext cx="405130" cy="259080"/>
    <xdr:sp macro="" textlink="">
      <xdr:nvSpPr>
        <xdr:cNvPr id="655" name="【保健センター・保健所】&#10;有形固定資産減価償却率該当値テキスト">
          <a:extLst>
            <a:ext uri="{FF2B5EF4-FFF2-40B4-BE49-F238E27FC236}">
              <a16:creationId xmlns:a16="http://schemas.microsoft.com/office/drawing/2014/main" id="{00000000-0008-0000-1000-00008F020000}"/>
            </a:ext>
          </a:extLst>
        </xdr:cNvPr>
        <xdr:cNvSpPr txBox="1"/>
      </xdr:nvSpPr>
      <xdr:spPr>
        <a:xfrm>
          <a:off x="16357600" y="97199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60</xdr:row>
      <xdr:rowOff>78105</xdr:rowOff>
    </xdr:from>
    <xdr:to>
      <xdr:col>81</xdr:col>
      <xdr:colOff>101600</xdr:colOff>
      <xdr:row>61</xdr:row>
      <xdr:rowOff>8255</xdr:rowOff>
    </xdr:to>
    <xdr:sp macro="" textlink="">
      <xdr:nvSpPr>
        <xdr:cNvPr id="656" name="楕円 655">
          <a:extLst>
            <a:ext uri="{FF2B5EF4-FFF2-40B4-BE49-F238E27FC236}">
              <a16:creationId xmlns:a16="http://schemas.microsoft.com/office/drawing/2014/main" id="{00000000-0008-0000-1000-000090020000}"/>
            </a:ext>
          </a:extLst>
        </xdr:cNvPr>
        <xdr:cNvSpPr/>
      </xdr:nvSpPr>
      <xdr:spPr>
        <a:xfrm>
          <a:off x="15430500" y="1036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146685</xdr:rowOff>
    </xdr:from>
    <xdr:to>
      <xdr:col>85</xdr:col>
      <xdr:colOff>127000</xdr:colOff>
      <xdr:row>60</xdr:row>
      <xdr:rowOff>128905</xdr:rowOff>
    </xdr:to>
    <xdr:cxnSp macro="">
      <xdr:nvCxnSpPr>
        <xdr:cNvPr id="657" name="直線コネクタ 656">
          <a:extLst>
            <a:ext uri="{FF2B5EF4-FFF2-40B4-BE49-F238E27FC236}">
              <a16:creationId xmlns:a16="http://schemas.microsoft.com/office/drawing/2014/main" id="{00000000-0008-0000-1000-000091020000}"/>
            </a:ext>
          </a:extLst>
        </xdr:cNvPr>
        <xdr:cNvCxnSpPr/>
      </xdr:nvCxnSpPr>
      <xdr:spPr>
        <a:xfrm flipV="1">
          <a:off x="15481300" y="9919335"/>
          <a:ext cx="838200" cy="496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43815</xdr:rowOff>
    </xdr:from>
    <xdr:to>
      <xdr:col>76</xdr:col>
      <xdr:colOff>165100</xdr:colOff>
      <xdr:row>60</xdr:row>
      <xdr:rowOff>145415</xdr:rowOff>
    </xdr:to>
    <xdr:sp macro="" textlink="">
      <xdr:nvSpPr>
        <xdr:cNvPr id="658" name="楕円 657">
          <a:extLst>
            <a:ext uri="{FF2B5EF4-FFF2-40B4-BE49-F238E27FC236}">
              <a16:creationId xmlns:a16="http://schemas.microsoft.com/office/drawing/2014/main" id="{00000000-0008-0000-1000-000092020000}"/>
            </a:ext>
          </a:extLst>
        </xdr:cNvPr>
        <xdr:cNvSpPr/>
      </xdr:nvSpPr>
      <xdr:spPr>
        <a:xfrm>
          <a:off x="14541500" y="1033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94615</xdr:rowOff>
    </xdr:from>
    <xdr:to>
      <xdr:col>81</xdr:col>
      <xdr:colOff>50800</xdr:colOff>
      <xdr:row>60</xdr:row>
      <xdr:rowOff>128905</xdr:rowOff>
    </xdr:to>
    <xdr:cxnSp macro="">
      <xdr:nvCxnSpPr>
        <xdr:cNvPr id="659" name="直線コネクタ 658">
          <a:extLst>
            <a:ext uri="{FF2B5EF4-FFF2-40B4-BE49-F238E27FC236}">
              <a16:creationId xmlns:a16="http://schemas.microsoft.com/office/drawing/2014/main" id="{00000000-0008-0000-1000-000093020000}"/>
            </a:ext>
          </a:extLst>
        </xdr:cNvPr>
        <xdr:cNvCxnSpPr/>
      </xdr:nvCxnSpPr>
      <xdr:spPr>
        <a:xfrm>
          <a:off x="14592300" y="1038161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9525</xdr:rowOff>
    </xdr:from>
    <xdr:to>
      <xdr:col>72</xdr:col>
      <xdr:colOff>38100</xdr:colOff>
      <xdr:row>60</xdr:row>
      <xdr:rowOff>111125</xdr:rowOff>
    </xdr:to>
    <xdr:sp macro="" textlink="">
      <xdr:nvSpPr>
        <xdr:cNvPr id="660" name="楕円 659">
          <a:extLst>
            <a:ext uri="{FF2B5EF4-FFF2-40B4-BE49-F238E27FC236}">
              <a16:creationId xmlns:a16="http://schemas.microsoft.com/office/drawing/2014/main" id="{00000000-0008-0000-1000-000094020000}"/>
            </a:ext>
          </a:extLst>
        </xdr:cNvPr>
        <xdr:cNvSpPr/>
      </xdr:nvSpPr>
      <xdr:spPr>
        <a:xfrm>
          <a:off x="13652500" y="1029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60325</xdr:rowOff>
    </xdr:from>
    <xdr:to>
      <xdr:col>76</xdr:col>
      <xdr:colOff>114300</xdr:colOff>
      <xdr:row>60</xdr:row>
      <xdr:rowOff>94615</xdr:rowOff>
    </xdr:to>
    <xdr:cxnSp macro="">
      <xdr:nvCxnSpPr>
        <xdr:cNvPr id="661" name="直線コネクタ 660">
          <a:extLst>
            <a:ext uri="{FF2B5EF4-FFF2-40B4-BE49-F238E27FC236}">
              <a16:creationId xmlns:a16="http://schemas.microsoft.com/office/drawing/2014/main" id="{00000000-0008-0000-1000-000095020000}"/>
            </a:ext>
          </a:extLst>
        </xdr:cNvPr>
        <xdr:cNvCxnSpPr/>
      </xdr:nvCxnSpPr>
      <xdr:spPr>
        <a:xfrm>
          <a:off x="13703300" y="1034732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148590</xdr:rowOff>
    </xdr:from>
    <xdr:to>
      <xdr:col>67</xdr:col>
      <xdr:colOff>101600</xdr:colOff>
      <xdr:row>60</xdr:row>
      <xdr:rowOff>78740</xdr:rowOff>
    </xdr:to>
    <xdr:sp macro="" textlink="">
      <xdr:nvSpPr>
        <xdr:cNvPr id="662" name="楕円 661">
          <a:extLst>
            <a:ext uri="{FF2B5EF4-FFF2-40B4-BE49-F238E27FC236}">
              <a16:creationId xmlns:a16="http://schemas.microsoft.com/office/drawing/2014/main" id="{00000000-0008-0000-1000-000096020000}"/>
            </a:ext>
          </a:extLst>
        </xdr:cNvPr>
        <xdr:cNvSpPr/>
      </xdr:nvSpPr>
      <xdr:spPr>
        <a:xfrm>
          <a:off x="12763500" y="1026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27940</xdr:rowOff>
    </xdr:from>
    <xdr:to>
      <xdr:col>71</xdr:col>
      <xdr:colOff>177800</xdr:colOff>
      <xdr:row>60</xdr:row>
      <xdr:rowOff>60325</xdr:rowOff>
    </xdr:to>
    <xdr:cxnSp macro="">
      <xdr:nvCxnSpPr>
        <xdr:cNvPr id="663" name="直線コネクタ 662">
          <a:extLst>
            <a:ext uri="{FF2B5EF4-FFF2-40B4-BE49-F238E27FC236}">
              <a16:creationId xmlns:a16="http://schemas.microsoft.com/office/drawing/2014/main" id="{00000000-0008-0000-1000-000097020000}"/>
            </a:ext>
          </a:extLst>
        </xdr:cNvPr>
        <xdr:cNvCxnSpPr/>
      </xdr:nvCxnSpPr>
      <xdr:spPr>
        <a:xfrm>
          <a:off x="12814300" y="1031494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58</xdr:row>
      <xdr:rowOff>135890</xdr:rowOff>
    </xdr:from>
    <xdr:ext cx="405130" cy="259080"/>
    <xdr:sp macro="" textlink="">
      <xdr:nvSpPr>
        <xdr:cNvPr id="664" name="n_1aveValue【保健センター・保健所】&#10;有形固定資産減価償却率">
          <a:extLst>
            <a:ext uri="{FF2B5EF4-FFF2-40B4-BE49-F238E27FC236}">
              <a16:creationId xmlns:a16="http://schemas.microsoft.com/office/drawing/2014/main" id="{00000000-0008-0000-1000-000098020000}"/>
            </a:ext>
          </a:extLst>
        </xdr:cNvPr>
        <xdr:cNvSpPr txBox="1"/>
      </xdr:nvSpPr>
      <xdr:spPr>
        <a:xfrm>
          <a:off x="15266035" y="100799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58</xdr:row>
      <xdr:rowOff>92075</xdr:rowOff>
    </xdr:from>
    <xdr:ext cx="401320" cy="259080"/>
    <xdr:sp macro="" textlink="">
      <xdr:nvSpPr>
        <xdr:cNvPr id="665" name="n_2aveValue【保健センター・保健所】&#10;有形固定資産減価償却率">
          <a:extLst>
            <a:ext uri="{FF2B5EF4-FFF2-40B4-BE49-F238E27FC236}">
              <a16:creationId xmlns:a16="http://schemas.microsoft.com/office/drawing/2014/main" id="{00000000-0008-0000-1000-000099020000}"/>
            </a:ext>
          </a:extLst>
        </xdr:cNvPr>
        <xdr:cNvSpPr txBox="1"/>
      </xdr:nvSpPr>
      <xdr:spPr>
        <a:xfrm>
          <a:off x="14389735" y="1003617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58</xdr:row>
      <xdr:rowOff>52705</xdr:rowOff>
    </xdr:from>
    <xdr:ext cx="401320" cy="255270"/>
    <xdr:sp macro="" textlink="">
      <xdr:nvSpPr>
        <xdr:cNvPr id="666" name="n_3aveValue【保健センター・保健所】&#10;有形固定資産減価償却率">
          <a:extLst>
            <a:ext uri="{FF2B5EF4-FFF2-40B4-BE49-F238E27FC236}">
              <a16:creationId xmlns:a16="http://schemas.microsoft.com/office/drawing/2014/main" id="{00000000-0008-0000-1000-00009A020000}"/>
            </a:ext>
          </a:extLst>
        </xdr:cNvPr>
        <xdr:cNvSpPr txBox="1"/>
      </xdr:nvSpPr>
      <xdr:spPr>
        <a:xfrm>
          <a:off x="13500735" y="999680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49.1</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58</xdr:row>
      <xdr:rowOff>39370</xdr:rowOff>
    </xdr:from>
    <xdr:ext cx="401320" cy="259080"/>
    <xdr:sp macro="" textlink="">
      <xdr:nvSpPr>
        <xdr:cNvPr id="667" name="n_4aveValue【保健センター・保健所】&#10;有形固定資産減価償却率">
          <a:extLst>
            <a:ext uri="{FF2B5EF4-FFF2-40B4-BE49-F238E27FC236}">
              <a16:creationId xmlns:a16="http://schemas.microsoft.com/office/drawing/2014/main" id="{00000000-0008-0000-1000-00009B020000}"/>
            </a:ext>
          </a:extLst>
        </xdr:cNvPr>
        <xdr:cNvSpPr txBox="1"/>
      </xdr:nvSpPr>
      <xdr:spPr>
        <a:xfrm>
          <a:off x="12611735" y="998347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60</xdr:row>
      <xdr:rowOff>170815</xdr:rowOff>
    </xdr:from>
    <xdr:ext cx="405130" cy="258445"/>
    <xdr:sp macro="" textlink="">
      <xdr:nvSpPr>
        <xdr:cNvPr id="668" name="n_1mainValue【保健センター・保健所】&#10;有形固定資産減価償却率">
          <a:extLst>
            <a:ext uri="{FF2B5EF4-FFF2-40B4-BE49-F238E27FC236}">
              <a16:creationId xmlns:a16="http://schemas.microsoft.com/office/drawing/2014/main" id="{00000000-0008-0000-1000-00009C020000}"/>
            </a:ext>
          </a:extLst>
        </xdr:cNvPr>
        <xdr:cNvSpPr txBox="1"/>
      </xdr:nvSpPr>
      <xdr:spPr>
        <a:xfrm>
          <a:off x="15266035" y="104578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57.9</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60</xdr:row>
      <xdr:rowOff>136525</xdr:rowOff>
    </xdr:from>
    <xdr:ext cx="401320" cy="258445"/>
    <xdr:sp macro="" textlink="">
      <xdr:nvSpPr>
        <xdr:cNvPr id="669" name="n_2mainValue【保健センター・保健所】&#10;有形固定資産減価償却率">
          <a:extLst>
            <a:ext uri="{FF2B5EF4-FFF2-40B4-BE49-F238E27FC236}">
              <a16:creationId xmlns:a16="http://schemas.microsoft.com/office/drawing/2014/main" id="{00000000-0008-0000-1000-00009D020000}"/>
            </a:ext>
          </a:extLst>
        </xdr:cNvPr>
        <xdr:cNvSpPr txBox="1"/>
      </xdr:nvSpPr>
      <xdr:spPr>
        <a:xfrm>
          <a:off x="14389735" y="10423525"/>
          <a:ext cx="401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55.8</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60</xdr:row>
      <xdr:rowOff>102235</xdr:rowOff>
    </xdr:from>
    <xdr:ext cx="401320" cy="258445"/>
    <xdr:sp macro="" textlink="">
      <xdr:nvSpPr>
        <xdr:cNvPr id="670" name="n_3mainValue【保健センター・保健所】&#10;有形固定資産減価償却率">
          <a:extLst>
            <a:ext uri="{FF2B5EF4-FFF2-40B4-BE49-F238E27FC236}">
              <a16:creationId xmlns:a16="http://schemas.microsoft.com/office/drawing/2014/main" id="{00000000-0008-0000-1000-00009E020000}"/>
            </a:ext>
          </a:extLst>
        </xdr:cNvPr>
        <xdr:cNvSpPr txBox="1"/>
      </xdr:nvSpPr>
      <xdr:spPr>
        <a:xfrm>
          <a:off x="13500735" y="10389235"/>
          <a:ext cx="401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53.7</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60</xdr:row>
      <xdr:rowOff>69850</xdr:rowOff>
    </xdr:from>
    <xdr:ext cx="401320" cy="259080"/>
    <xdr:sp macro="" textlink="">
      <xdr:nvSpPr>
        <xdr:cNvPr id="671" name="n_4mainValue【保健センター・保健所】&#10;有形固定資産減価償却率">
          <a:extLst>
            <a:ext uri="{FF2B5EF4-FFF2-40B4-BE49-F238E27FC236}">
              <a16:creationId xmlns:a16="http://schemas.microsoft.com/office/drawing/2014/main" id="{00000000-0008-0000-1000-00009F020000}"/>
            </a:ext>
          </a:extLst>
        </xdr:cNvPr>
        <xdr:cNvSpPr txBox="1"/>
      </xdr:nvSpPr>
      <xdr:spPr>
        <a:xfrm>
          <a:off x="12611735" y="1035685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2" name="正方形/長方形 671">
          <a:extLst>
            <a:ext uri="{FF2B5EF4-FFF2-40B4-BE49-F238E27FC236}">
              <a16:creationId xmlns:a16="http://schemas.microsoft.com/office/drawing/2014/main" id="{00000000-0008-0000-1000-0000A0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3" name="正方形/長方形 672">
          <a:extLst>
            <a:ext uri="{FF2B5EF4-FFF2-40B4-BE49-F238E27FC236}">
              <a16:creationId xmlns:a16="http://schemas.microsoft.com/office/drawing/2014/main" id="{00000000-0008-0000-1000-0000A1020000}"/>
            </a:ext>
          </a:extLst>
        </xdr:cNvPr>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4" name="正方形/長方形 673">
          <a:extLst>
            <a:ext uri="{FF2B5EF4-FFF2-40B4-BE49-F238E27FC236}">
              <a16:creationId xmlns:a16="http://schemas.microsoft.com/office/drawing/2014/main" id="{00000000-0008-0000-1000-0000A2020000}"/>
            </a:ext>
          </a:extLst>
        </xdr:cNvPr>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38/61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5" name="正方形/長方形 674">
          <a:extLst>
            <a:ext uri="{FF2B5EF4-FFF2-40B4-BE49-F238E27FC236}">
              <a16:creationId xmlns:a16="http://schemas.microsoft.com/office/drawing/2014/main" id="{00000000-0008-0000-1000-0000A3020000}"/>
            </a:ext>
          </a:extLst>
        </xdr:cNvPr>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6" name="正方形/長方形 675">
          <a:extLst>
            <a:ext uri="{FF2B5EF4-FFF2-40B4-BE49-F238E27FC236}">
              <a16:creationId xmlns:a16="http://schemas.microsoft.com/office/drawing/2014/main" id="{00000000-0008-0000-1000-0000A4020000}"/>
            </a:ext>
          </a:extLst>
        </xdr:cNvPr>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7" name="正方形/長方形 676">
          <a:extLst>
            <a:ext uri="{FF2B5EF4-FFF2-40B4-BE49-F238E27FC236}">
              <a16:creationId xmlns:a16="http://schemas.microsoft.com/office/drawing/2014/main" id="{00000000-0008-0000-1000-0000A5020000}"/>
            </a:ext>
          </a:extLst>
        </xdr:cNvPr>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8" name="正方形/長方形 677">
          <a:extLst>
            <a:ext uri="{FF2B5EF4-FFF2-40B4-BE49-F238E27FC236}">
              <a16:creationId xmlns:a16="http://schemas.microsoft.com/office/drawing/2014/main" id="{00000000-0008-0000-1000-0000A6020000}"/>
            </a:ext>
          </a:extLst>
        </xdr:cNvPr>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9" name="正方形/長方形 678">
          <a:extLst>
            <a:ext uri="{FF2B5EF4-FFF2-40B4-BE49-F238E27FC236}">
              <a16:creationId xmlns:a16="http://schemas.microsoft.com/office/drawing/2014/main" id="{00000000-0008-0000-1000-0000A7020000}"/>
            </a:ext>
          </a:extLst>
        </xdr:cNvPr>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6075" cy="225425"/>
    <xdr:sp macro="" textlink="">
      <xdr:nvSpPr>
        <xdr:cNvPr id="680" name="テキスト ボックス 679">
          <a:extLst>
            <a:ext uri="{FF2B5EF4-FFF2-40B4-BE49-F238E27FC236}">
              <a16:creationId xmlns:a16="http://schemas.microsoft.com/office/drawing/2014/main" id="{00000000-0008-0000-1000-0000A8020000}"/>
            </a:ext>
          </a:extLst>
        </xdr:cNvPr>
        <xdr:cNvSpPr txBox="1"/>
      </xdr:nvSpPr>
      <xdr:spPr>
        <a:xfrm>
          <a:off x="18249900" y="895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1" name="直線コネクタ 680">
          <a:extLst>
            <a:ext uri="{FF2B5EF4-FFF2-40B4-BE49-F238E27FC236}">
              <a16:creationId xmlns:a16="http://schemas.microsoft.com/office/drawing/2014/main" id="{00000000-0008-0000-1000-0000A9020000}"/>
            </a:ext>
          </a:extLst>
        </xdr:cNvPr>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2" name="直線コネクタ 681">
          <a:extLst>
            <a:ext uri="{FF2B5EF4-FFF2-40B4-BE49-F238E27FC236}">
              <a16:creationId xmlns:a16="http://schemas.microsoft.com/office/drawing/2014/main" id="{00000000-0008-0000-1000-0000AA020000}"/>
            </a:ext>
          </a:extLst>
        </xdr:cNvPr>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105410</xdr:rowOff>
    </xdr:from>
    <xdr:ext cx="463550" cy="259080"/>
    <xdr:sp macro="" textlink="">
      <xdr:nvSpPr>
        <xdr:cNvPr id="683" name="テキスト ボックス 682">
          <a:extLst>
            <a:ext uri="{FF2B5EF4-FFF2-40B4-BE49-F238E27FC236}">
              <a16:creationId xmlns:a16="http://schemas.microsoft.com/office/drawing/2014/main" id="{00000000-0008-0000-1000-0000AB020000}"/>
            </a:ext>
          </a:extLst>
        </xdr:cNvPr>
        <xdr:cNvSpPr txBox="1"/>
      </xdr:nvSpPr>
      <xdr:spPr>
        <a:xfrm>
          <a:off x="17820640" y="10906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4" name="直線コネクタ 683">
          <a:extLst>
            <a:ext uri="{FF2B5EF4-FFF2-40B4-BE49-F238E27FC236}">
              <a16:creationId xmlns:a16="http://schemas.microsoft.com/office/drawing/2014/main" id="{00000000-0008-0000-1000-0000AC020000}"/>
            </a:ext>
          </a:extLst>
        </xdr:cNvPr>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61</xdr:row>
      <xdr:rowOff>67310</xdr:rowOff>
    </xdr:from>
    <xdr:ext cx="463550" cy="259080"/>
    <xdr:sp macro="" textlink="">
      <xdr:nvSpPr>
        <xdr:cNvPr id="685" name="テキスト ボックス 684">
          <a:extLst>
            <a:ext uri="{FF2B5EF4-FFF2-40B4-BE49-F238E27FC236}">
              <a16:creationId xmlns:a16="http://schemas.microsoft.com/office/drawing/2014/main" id="{00000000-0008-0000-1000-0000AD020000}"/>
            </a:ext>
          </a:extLst>
        </xdr:cNvPr>
        <xdr:cNvSpPr txBox="1"/>
      </xdr:nvSpPr>
      <xdr:spPr>
        <a:xfrm>
          <a:off x="17820640" y="10525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6" name="直線コネクタ 685">
          <a:extLst>
            <a:ext uri="{FF2B5EF4-FFF2-40B4-BE49-F238E27FC236}">
              <a16:creationId xmlns:a16="http://schemas.microsoft.com/office/drawing/2014/main" id="{00000000-0008-0000-1000-0000AE020000}"/>
            </a:ext>
          </a:extLst>
        </xdr:cNvPr>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29210</xdr:rowOff>
    </xdr:from>
    <xdr:ext cx="463550" cy="255270"/>
    <xdr:sp macro="" textlink="">
      <xdr:nvSpPr>
        <xdr:cNvPr id="687" name="テキスト ボックス 686">
          <a:extLst>
            <a:ext uri="{FF2B5EF4-FFF2-40B4-BE49-F238E27FC236}">
              <a16:creationId xmlns:a16="http://schemas.microsoft.com/office/drawing/2014/main" id="{00000000-0008-0000-1000-0000AF020000}"/>
            </a:ext>
          </a:extLst>
        </xdr:cNvPr>
        <xdr:cNvSpPr txBox="1"/>
      </xdr:nvSpPr>
      <xdr:spPr>
        <a:xfrm>
          <a:off x="17820640" y="10144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8" name="直線コネクタ 687">
          <a:extLst>
            <a:ext uri="{FF2B5EF4-FFF2-40B4-BE49-F238E27FC236}">
              <a16:creationId xmlns:a16="http://schemas.microsoft.com/office/drawing/2014/main" id="{00000000-0008-0000-1000-0000B0020000}"/>
            </a:ext>
          </a:extLst>
        </xdr:cNvPr>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162560</xdr:rowOff>
    </xdr:from>
    <xdr:ext cx="463550" cy="259080"/>
    <xdr:sp macro="" textlink="">
      <xdr:nvSpPr>
        <xdr:cNvPr id="689" name="テキスト ボックス 688">
          <a:extLst>
            <a:ext uri="{FF2B5EF4-FFF2-40B4-BE49-F238E27FC236}">
              <a16:creationId xmlns:a16="http://schemas.microsoft.com/office/drawing/2014/main" id="{00000000-0008-0000-1000-0000B1020000}"/>
            </a:ext>
          </a:extLst>
        </xdr:cNvPr>
        <xdr:cNvSpPr txBox="1"/>
      </xdr:nvSpPr>
      <xdr:spPr>
        <a:xfrm>
          <a:off x="17820640" y="9763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90" name="直線コネクタ 689">
          <a:extLst>
            <a:ext uri="{FF2B5EF4-FFF2-40B4-BE49-F238E27FC236}">
              <a16:creationId xmlns:a16="http://schemas.microsoft.com/office/drawing/2014/main" id="{00000000-0008-0000-1000-0000B2020000}"/>
            </a:ext>
          </a:extLst>
        </xdr:cNvPr>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124460</xdr:rowOff>
    </xdr:from>
    <xdr:ext cx="463550" cy="259080"/>
    <xdr:sp macro="" textlink="">
      <xdr:nvSpPr>
        <xdr:cNvPr id="691" name="テキスト ボックス 690">
          <a:extLst>
            <a:ext uri="{FF2B5EF4-FFF2-40B4-BE49-F238E27FC236}">
              <a16:creationId xmlns:a16="http://schemas.microsoft.com/office/drawing/2014/main" id="{00000000-0008-0000-1000-0000B3020000}"/>
            </a:ext>
          </a:extLst>
        </xdr:cNvPr>
        <xdr:cNvSpPr txBox="1"/>
      </xdr:nvSpPr>
      <xdr:spPr>
        <a:xfrm>
          <a:off x="17820640" y="9382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2" name="直線コネクタ 691">
          <a:extLst>
            <a:ext uri="{FF2B5EF4-FFF2-40B4-BE49-F238E27FC236}">
              <a16:creationId xmlns:a16="http://schemas.microsoft.com/office/drawing/2014/main" id="{00000000-0008-0000-1000-0000B4020000}"/>
            </a:ext>
          </a:extLst>
        </xdr:cNvPr>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3550" cy="255270"/>
    <xdr:sp macro="" textlink="">
      <xdr:nvSpPr>
        <xdr:cNvPr id="693" name="テキスト ボックス 692">
          <a:extLst>
            <a:ext uri="{FF2B5EF4-FFF2-40B4-BE49-F238E27FC236}">
              <a16:creationId xmlns:a16="http://schemas.microsoft.com/office/drawing/2014/main" id="{00000000-0008-0000-1000-0000B5020000}"/>
            </a:ext>
          </a:extLst>
        </xdr:cNvPr>
        <xdr:cNvSpPr txBox="1"/>
      </xdr:nvSpPr>
      <xdr:spPr>
        <a:xfrm>
          <a:off x="17820640" y="9001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4" name="【保健センター・保健所】&#10;一人当たり面積グラフ枠">
          <a:extLst>
            <a:ext uri="{FF2B5EF4-FFF2-40B4-BE49-F238E27FC236}">
              <a16:creationId xmlns:a16="http://schemas.microsoft.com/office/drawing/2014/main" id="{00000000-0008-0000-1000-0000B6020000}"/>
            </a:ext>
          </a:extLst>
        </xdr:cNvPr>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54</xdr:row>
      <xdr:rowOff>167640</xdr:rowOff>
    </xdr:from>
    <xdr:to>
      <xdr:col>116</xdr:col>
      <xdr:colOff>62865</xdr:colOff>
      <xdr:row>64</xdr:row>
      <xdr:rowOff>53340</xdr:rowOff>
    </xdr:to>
    <xdr:cxnSp macro="">
      <xdr:nvCxnSpPr>
        <xdr:cNvPr id="695" name="直線コネクタ 694">
          <a:extLst>
            <a:ext uri="{FF2B5EF4-FFF2-40B4-BE49-F238E27FC236}">
              <a16:creationId xmlns:a16="http://schemas.microsoft.com/office/drawing/2014/main" id="{00000000-0008-0000-1000-0000B7020000}"/>
            </a:ext>
          </a:extLst>
        </xdr:cNvPr>
        <xdr:cNvCxnSpPr/>
      </xdr:nvCxnSpPr>
      <xdr:spPr>
        <a:xfrm flipV="1">
          <a:off x="22160865" y="9425940"/>
          <a:ext cx="0" cy="1600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57150</xdr:rowOff>
    </xdr:from>
    <xdr:ext cx="469900" cy="259080"/>
    <xdr:sp macro="" textlink="">
      <xdr:nvSpPr>
        <xdr:cNvPr id="696" name="【保健センター・保健所】&#10;一人当たり面積最小値テキスト">
          <a:extLst>
            <a:ext uri="{FF2B5EF4-FFF2-40B4-BE49-F238E27FC236}">
              <a16:creationId xmlns:a16="http://schemas.microsoft.com/office/drawing/2014/main" id="{00000000-0008-0000-1000-0000B8020000}"/>
            </a:ext>
          </a:extLst>
        </xdr:cNvPr>
        <xdr:cNvSpPr txBox="1"/>
      </xdr:nvSpPr>
      <xdr:spPr>
        <a:xfrm>
          <a:off x="22199600" y="110299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697" name="直線コネクタ 696">
          <a:extLst>
            <a:ext uri="{FF2B5EF4-FFF2-40B4-BE49-F238E27FC236}">
              <a16:creationId xmlns:a16="http://schemas.microsoft.com/office/drawing/2014/main" id="{00000000-0008-0000-1000-0000B9020000}"/>
            </a:ext>
          </a:extLst>
        </xdr:cNvPr>
        <xdr:cNvCxnSpPr/>
      </xdr:nvCxnSpPr>
      <xdr:spPr>
        <a:xfrm>
          <a:off x="22072600" y="11026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114300</xdr:rowOff>
    </xdr:from>
    <xdr:ext cx="469900" cy="259080"/>
    <xdr:sp macro="" textlink="">
      <xdr:nvSpPr>
        <xdr:cNvPr id="698" name="【保健センター・保健所】&#10;一人当たり面積最大値テキスト">
          <a:extLst>
            <a:ext uri="{FF2B5EF4-FFF2-40B4-BE49-F238E27FC236}">
              <a16:creationId xmlns:a16="http://schemas.microsoft.com/office/drawing/2014/main" id="{00000000-0008-0000-1000-0000BA020000}"/>
            </a:ext>
          </a:extLst>
        </xdr:cNvPr>
        <xdr:cNvSpPr txBox="1"/>
      </xdr:nvSpPr>
      <xdr:spPr>
        <a:xfrm>
          <a:off x="22199600" y="92011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0.426</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167640</xdr:rowOff>
    </xdr:from>
    <xdr:to>
      <xdr:col>116</xdr:col>
      <xdr:colOff>152400</xdr:colOff>
      <xdr:row>54</xdr:row>
      <xdr:rowOff>167640</xdr:rowOff>
    </xdr:to>
    <xdr:cxnSp macro="">
      <xdr:nvCxnSpPr>
        <xdr:cNvPr id="699" name="直線コネクタ 698">
          <a:extLst>
            <a:ext uri="{FF2B5EF4-FFF2-40B4-BE49-F238E27FC236}">
              <a16:creationId xmlns:a16="http://schemas.microsoft.com/office/drawing/2014/main" id="{00000000-0008-0000-1000-0000BB020000}"/>
            </a:ext>
          </a:extLst>
        </xdr:cNvPr>
        <xdr:cNvCxnSpPr/>
      </xdr:nvCxnSpPr>
      <xdr:spPr>
        <a:xfrm>
          <a:off x="22072600" y="9425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162560</xdr:rowOff>
    </xdr:from>
    <xdr:ext cx="469900" cy="259080"/>
    <xdr:sp macro="" textlink="">
      <xdr:nvSpPr>
        <xdr:cNvPr id="700" name="【保健センター・保健所】&#10;一人当たり面積平均値テキスト">
          <a:extLst>
            <a:ext uri="{FF2B5EF4-FFF2-40B4-BE49-F238E27FC236}">
              <a16:creationId xmlns:a16="http://schemas.microsoft.com/office/drawing/2014/main" id="{00000000-0008-0000-1000-0000BC020000}"/>
            </a:ext>
          </a:extLst>
        </xdr:cNvPr>
        <xdr:cNvSpPr txBox="1"/>
      </xdr:nvSpPr>
      <xdr:spPr>
        <a:xfrm>
          <a:off x="22199600" y="106210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62</xdr:row>
      <xdr:rowOff>139700</xdr:rowOff>
    </xdr:from>
    <xdr:to>
      <xdr:col>116</xdr:col>
      <xdr:colOff>114300</xdr:colOff>
      <xdr:row>63</xdr:row>
      <xdr:rowOff>69850</xdr:rowOff>
    </xdr:to>
    <xdr:sp macro="" textlink="">
      <xdr:nvSpPr>
        <xdr:cNvPr id="701" name="フローチャート: 判断 700">
          <a:extLst>
            <a:ext uri="{FF2B5EF4-FFF2-40B4-BE49-F238E27FC236}">
              <a16:creationId xmlns:a16="http://schemas.microsoft.com/office/drawing/2014/main" id="{00000000-0008-0000-1000-0000BD020000}"/>
            </a:ext>
          </a:extLst>
        </xdr:cNvPr>
        <xdr:cNvSpPr/>
      </xdr:nvSpPr>
      <xdr:spPr>
        <a:xfrm>
          <a:off x="221107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135890</xdr:rowOff>
    </xdr:from>
    <xdr:to>
      <xdr:col>112</xdr:col>
      <xdr:colOff>38100</xdr:colOff>
      <xdr:row>63</xdr:row>
      <xdr:rowOff>66040</xdr:rowOff>
    </xdr:to>
    <xdr:sp macro="" textlink="">
      <xdr:nvSpPr>
        <xdr:cNvPr id="702" name="フローチャート: 判断 701">
          <a:extLst>
            <a:ext uri="{FF2B5EF4-FFF2-40B4-BE49-F238E27FC236}">
              <a16:creationId xmlns:a16="http://schemas.microsoft.com/office/drawing/2014/main" id="{00000000-0008-0000-1000-0000BE020000}"/>
            </a:ext>
          </a:extLst>
        </xdr:cNvPr>
        <xdr:cNvSpPr/>
      </xdr:nvSpPr>
      <xdr:spPr>
        <a:xfrm>
          <a:off x="21272500" y="1076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139700</xdr:rowOff>
    </xdr:from>
    <xdr:to>
      <xdr:col>107</xdr:col>
      <xdr:colOff>101600</xdr:colOff>
      <xdr:row>63</xdr:row>
      <xdr:rowOff>69850</xdr:rowOff>
    </xdr:to>
    <xdr:sp macro="" textlink="">
      <xdr:nvSpPr>
        <xdr:cNvPr id="703" name="フローチャート: 判断 702">
          <a:extLst>
            <a:ext uri="{FF2B5EF4-FFF2-40B4-BE49-F238E27FC236}">
              <a16:creationId xmlns:a16="http://schemas.microsoft.com/office/drawing/2014/main" id="{00000000-0008-0000-1000-0000BF020000}"/>
            </a:ext>
          </a:extLst>
        </xdr:cNvPr>
        <xdr:cNvSpPr/>
      </xdr:nvSpPr>
      <xdr:spPr>
        <a:xfrm>
          <a:off x="203835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151130</xdr:rowOff>
    </xdr:from>
    <xdr:to>
      <xdr:col>102</xdr:col>
      <xdr:colOff>165100</xdr:colOff>
      <xdr:row>63</xdr:row>
      <xdr:rowOff>81280</xdr:rowOff>
    </xdr:to>
    <xdr:sp macro="" textlink="">
      <xdr:nvSpPr>
        <xdr:cNvPr id="704" name="フローチャート: 判断 703">
          <a:extLst>
            <a:ext uri="{FF2B5EF4-FFF2-40B4-BE49-F238E27FC236}">
              <a16:creationId xmlns:a16="http://schemas.microsoft.com/office/drawing/2014/main" id="{00000000-0008-0000-1000-0000C0020000}"/>
            </a:ext>
          </a:extLst>
        </xdr:cNvPr>
        <xdr:cNvSpPr/>
      </xdr:nvSpPr>
      <xdr:spPr>
        <a:xfrm>
          <a:off x="19494500" y="107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166370</xdr:rowOff>
    </xdr:from>
    <xdr:to>
      <xdr:col>98</xdr:col>
      <xdr:colOff>38100</xdr:colOff>
      <xdr:row>63</xdr:row>
      <xdr:rowOff>96520</xdr:rowOff>
    </xdr:to>
    <xdr:sp macro="" textlink="">
      <xdr:nvSpPr>
        <xdr:cNvPr id="705" name="フローチャート: 判断 704">
          <a:extLst>
            <a:ext uri="{FF2B5EF4-FFF2-40B4-BE49-F238E27FC236}">
              <a16:creationId xmlns:a16="http://schemas.microsoft.com/office/drawing/2014/main" id="{00000000-0008-0000-1000-0000C1020000}"/>
            </a:ext>
          </a:extLst>
        </xdr:cNvPr>
        <xdr:cNvSpPr/>
      </xdr:nvSpPr>
      <xdr:spPr>
        <a:xfrm>
          <a:off x="18605500" y="1079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5270"/>
    <xdr:sp macro="" textlink="">
      <xdr:nvSpPr>
        <xdr:cNvPr id="706" name="テキスト ボックス 705">
          <a:extLst>
            <a:ext uri="{FF2B5EF4-FFF2-40B4-BE49-F238E27FC236}">
              <a16:creationId xmlns:a16="http://schemas.microsoft.com/office/drawing/2014/main" id="{00000000-0008-0000-1000-0000C2020000}"/>
            </a:ext>
          </a:extLst>
        </xdr:cNvPr>
        <xdr:cNvSpPr txBox="1"/>
      </xdr:nvSpPr>
      <xdr:spPr>
        <a:xfrm>
          <a:off x="219710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5270"/>
    <xdr:sp macro="" textlink="">
      <xdr:nvSpPr>
        <xdr:cNvPr id="707" name="テキスト ボックス 706">
          <a:extLst>
            <a:ext uri="{FF2B5EF4-FFF2-40B4-BE49-F238E27FC236}">
              <a16:creationId xmlns:a16="http://schemas.microsoft.com/office/drawing/2014/main" id="{00000000-0008-0000-1000-0000C3020000}"/>
            </a:ext>
          </a:extLst>
        </xdr:cNvPr>
        <xdr:cNvSpPr txBox="1"/>
      </xdr:nvSpPr>
      <xdr:spPr>
        <a:xfrm>
          <a:off x="21132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5270"/>
    <xdr:sp macro="" textlink="">
      <xdr:nvSpPr>
        <xdr:cNvPr id="708" name="テキスト ボックス 707">
          <a:extLst>
            <a:ext uri="{FF2B5EF4-FFF2-40B4-BE49-F238E27FC236}">
              <a16:creationId xmlns:a16="http://schemas.microsoft.com/office/drawing/2014/main" id="{00000000-0008-0000-1000-0000C4020000}"/>
            </a:ext>
          </a:extLst>
        </xdr:cNvPr>
        <xdr:cNvSpPr txBox="1"/>
      </xdr:nvSpPr>
      <xdr:spPr>
        <a:xfrm>
          <a:off x="20243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5270"/>
    <xdr:sp macro="" textlink="">
      <xdr:nvSpPr>
        <xdr:cNvPr id="709" name="テキスト ボックス 708">
          <a:extLst>
            <a:ext uri="{FF2B5EF4-FFF2-40B4-BE49-F238E27FC236}">
              <a16:creationId xmlns:a16="http://schemas.microsoft.com/office/drawing/2014/main" id="{00000000-0008-0000-1000-0000C5020000}"/>
            </a:ext>
          </a:extLst>
        </xdr:cNvPr>
        <xdr:cNvSpPr txBox="1"/>
      </xdr:nvSpPr>
      <xdr:spPr>
        <a:xfrm>
          <a:off x="19354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5270"/>
    <xdr:sp macro="" textlink="">
      <xdr:nvSpPr>
        <xdr:cNvPr id="710" name="テキスト ボックス 709">
          <a:extLst>
            <a:ext uri="{FF2B5EF4-FFF2-40B4-BE49-F238E27FC236}">
              <a16:creationId xmlns:a16="http://schemas.microsoft.com/office/drawing/2014/main" id="{00000000-0008-0000-1000-0000C6020000}"/>
            </a:ext>
          </a:extLst>
        </xdr:cNvPr>
        <xdr:cNvSpPr txBox="1"/>
      </xdr:nvSpPr>
      <xdr:spPr>
        <a:xfrm>
          <a:off x="18465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63</xdr:row>
      <xdr:rowOff>55880</xdr:rowOff>
    </xdr:from>
    <xdr:to>
      <xdr:col>116</xdr:col>
      <xdr:colOff>114300</xdr:colOff>
      <xdr:row>63</xdr:row>
      <xdr:rowOff>157480</xdr:rowOff>
    </xdr:to>
    <xdr:sp macro="" textlink="">
      <xdr:nvSpPr>
        <xdr:cNvPr id="711" name="楕円 710">
          <a:extLst>
            <a:ext uri="{FF2B5EF4-FFF2-40B4-BE49-F238E27FC236}">
              <a16:creationId xmlns:a16="http://schemas.microsoft.com/office/drawing/2014/main" id="{00000000-0008-0000-1000-0000C7020000}"/>
            </a:ext>
          </a:extLst>
        </xdr:cNvPr>
        <xdr:cNvSpPr/>
      </xdr:nvSpPr>
      <xdr:spPr>
        <a:xfrm>
          <a:off x="22110700" y="1085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142240</xdr:rowOff>
    </xdr:from>
    <xdr:ext cx="469900" cy="259080"/>
    <xdr:sp macro="" textlink="">
      <xdr:nvSpPr>
        <xdr:cNvPr id="712" name="【保健センター・保健所】&#10;一人当たり面積該当値テキスト">
          <a:extLst>
            <a:ext uri="{FF2B5EF4-FFF2-40B4-BE49-F238E27FC236}">
              <a16:creationId xmlns:a16="http://schemas.microsoft.com/office/drawing/2014/main" id="{00000000-0008-0000-1000-0000C8020000}"/>
            </a:ext>
          </a:extLst>
        </xdr:cNvPr>
        <xdr:cNvSpPr txBox="1"/>
      </xdr:nvSpPr>
      <xdr:spPr>
        <a:xfrm>
          <a:off x="22199600" y="107721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63</xdr:row>
      <xdr:rowOff>55880</xdr:rowOff>
    </xdr:from>
    <xdr:to>
      <xdr:col>112</xdr:col>
      <xdr:colOff>38100</xdr:colOff>
      <xdr:row>63</xdr:row>
      <xdr:rowOff>157480</xdr:rowOff>
    </xdr:to>
    <xdr:sp macro="" textlink="">
      <xdr:nvSpPr>
        <xdr:cNvPr id="713" name="楕円 712">
          <a:extLst>
            <a:ext uri="{FF2B5EF4-FFF2-40B4-BE49-F238E27FC236}">
              <a16:creationId xmlns:a16="http://schemas.microsoft.com/office/drawing/2014/main" id="{00000000-0008-0000-1000-0000C9020000}"/>
            </a:ext>
          </a:extLst>
        </xdr:cNvPr>
        <xdr:cNvSpPr/>
      </xdr:nvSpPr>
      <xdr:spPr>
        <a:xfrm>
          <a:off x="21272500" y="1085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106680</xdr:rowOff>
    </xdr:from>
    <xdr:to>
      <xdr:col>116</xdr:col>
      <xdr:colOff>63500</xdr:colOff>
      <xdr:row>63</xdr:row>
      <xdr:rowOff>106680</xdr:rowOff>
    </xdr:to>
    <xdr:cxnSp macro="">
      <xdr:nvCxnSpPr>
        <xdr:cNvPr id="714" name="直線コネクタ 713">
          <a:extLst>
            <a:ext uri="{FF2B5EF4-FFF2-40B4-BE49-F238E27FC236}">
              <a16:creationId xmlns:a16="http://schemas.microsoft.com/office/drawing/2014/main" id="{00000000-0008-0000-1000-0000CA020000}"/>
            </a:ext>
          </a:extLst>
        </xdr:cNvPr>
        <xdr:cNvCxnSpPr/>
      </xdr:nvCxnSpPr>
      <xdr:spPr>
        <a:xfrm>
          <a:off x="21323300" y="1090803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55880</xdr:rowOff>
    </xdr:from>
    <xdr:to>
      <xdr:col>107</xdr:col>
      <xdr:colOff>101600</xdr:colOff>
      <xdr:row>63</xdr:row>
      <xdr:rowOff>157480</xdr:rowOff>
    </xdr:to>
    <xdr:sp macro="" textlink="">
      <xdr:nvSpPr>
        <xdr:cNvPr id="715" name="楕円 714">
          <a:extLst>
            <a:ext uri="{FF2B5EF4-FFF2-40B4-BE49-F238E27FC236}">
              <a16:creationId xmlns:a16="http://schemas.microsoft.com/office/drawing/2014/main" id="{00000000-0008-0000-1000-0000CB020000}"/>
            </a:ext>
          </a:extLst>
        </xdr:cNvPr>
        <xdr:cNvSpPr/>
      </xdr:nvSpPr>
      <xdr:spPr>
        <a:xfrm>
          <a:off x="20383500" y="1085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106680</xdr:rowOff>
    </xdr:from>
    <xdr:to>
      <xdr:col>111</xdr:col>
      <xdr:colOff>177800</xdr:colOff>
      <xdr:row>63</xdr:row>
      <xdr:rowOff>106680</xdr:rowOff>
    </xdr:to>
    <xdr:cxnSp macro="">
      <xdr:nvCxnSpPr>
        <xdr:cNvPr id="716" name="直線コネクタ 715">
          <a:extLst>
            <a:ext uri="{FF2B5EF4-FFF2-40B4-BE49-F238E27FC236}">
              <a16:creationId xmlns:a16="http://schemas.microsoft.com/office/drawing/2014/main" id="{00000000-0008-0000-1000-0000CC020000}"/>
            </a:ext>
          </a:extLst>
        </xdr:cNvPr>
        <xdr:cNvCxnSpPr/>
      </xdr:nvCxnSpPr>
      <xdr:spPr>
        <a:xfrm>
          <a:off x="20434300" y="109080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55880</xdr:rowOff>
    </xdr:from>
    <xdr:to>
      <xdr:col>102</xdr:col>
      <xdr:colOff>165100</xdr:colOff>
      <xdr:row>63</xdr:row>
      <xdr:rowOff>157480</xdr:rowOff>
    </xdr:to>
    <xdr:sp macro="" textlink="">
      <xdr:nvSpPr>
        <xdr:cNvPr id="717" name="楕円 716">
          <a:extLst>
            <a:ext uri="{FF2B5EF4-FFF2-40B4-BE49-F238E27FC236}">
              <a16:creationId xmlns:a16="http://schemas.microsoft.com/office/drawing/2014/main" id="{00000000-0008-0000-1000-0000CD020000}"/>
            </a:ext>
          </a:extLst>
        </xdr:cNvPr>
        <xdr:cNvSpPr/>
      </xdr:nvSpPr>
      <xdr:spPr>
        <a:xfrm>
          <a:off x="19494500" y="1085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106680</xdr:rowOff>
    </xdr:from>
    <xdr:to>
      <xdr:col>107</xdr:col>
      <xdr:colOff>50800</xdr:colOff>
      <xdr:row>63</xdr:row>
      <xdr:rowOff>106680</xdr:rowOff>
    </xdr:to>
    <xdr:cxnSp macro="">
      <xdr:nvCxnSpPr>
        <xdr:cNvPr id="718" name="直線コネクタ 717">
          <a:extLst>
            <a:ext uri="{FF2B5EF4-FFF2-40B4-BE49-F238E27FC236}">
              <a16:creationId xmlns:a16="http://schemas.microsoft.com/office/drawing/2014/main" id="{00000000-0008-0000-1000-0000CE020000}"/>
            </a:ext>
          </a:extLst>
        </xdr:cNvPr>
        <xdr:cNvCxnSpPr/>
      </xdr:nvCxnSpPr>
      <xdr:spPr>
        <a:xfrm>
          <a:off x="19545300" y="109080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59690</xdr:rowOff>
    </xdr:from>
    <xdr:to>
      <xdr:col>98</xdr:col>
      <xdr:colOff>38100</xdr:colOff>
      <xdr:row>63</xdr:row>
      <xdr:rowOff>161290</xdr:rowOff>
    </xdr:to>
    <xdr:sp macro="" textlink="">
      <xdr:nvSpPr>
        <xdr:cNvPr id="719" name="楕円 718">
          <a:extLst>
            <a:ext uri="{FF2B5EF4-FFF2-40B4-BE49-F238E27FC236}">
              <a16:creationId xmlns:a16="http://schemas.microsoft.com/office/drawing/2014/main" id="{00000000-0008-0000-1000-0000CF020000}"/>
            </a:ext>
          </a:extLst>
        </xdr:cNvPr>
        <xdr:cNvSpPr/>
      </xdr:nvSpPr>
      <xdr:spPr>
        <a:xfrm>
          <a:off x="18605500" y="108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106680</xdr:rowOff>
    </xdr:from>
    <xdr:to>
      <xdr:col>102</xdr:col>
      <xdr:colOff>114300</xdr:colOff>
      <xdr:row>63</xdr:row>
      <xdr:rowOff>110490</xdr:rowOff>
    </xdr:to>
    <xdr:cxnSp macro="">
      <xdr:nvCxnSpPr>
        <xdr:cNvPr id="720" name="直線コネクタ 719">
          <a:extLst>
            <a:ext uri="{FF2B5EF4-FFF2-40B4-BE49-F238E27FC236}">
              <a16:creationId xmlns:a16="http://schemas.microsoft.com/office/drawing/2014/main" id="{00000000-0008-0000-1000-0000D0020000}"/>
            </a:ext>
          </a:extLst>
        </xdr:cNvPr>
        <xdr:cNvCxnSpPr/>
      </xdr:nvCxnSpPr>
      <xdr:spPr>
        <a:xfrm flipV="1">
          <a:off x="18656300" y="1090803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61</xdr:row>
      <xdr:rowOff>82550</xdr:rowOff>
    </xdr:from>
    <xdr:ext cx="469900" cy="259080"/>
    <xdr:sp macro="" textlink="">
      <xdr:nvSpPr>
        <xdr:cNvPr id="721" name="n_1aveValue【保健センター・保健所】&#10;一人当たり面積">
          <a:extLst>
            <a:ext uri="{FF2B5EF4-FFF2-40B4-BE49-F238E27FC236}">
              <a16:creationId xmlns:a16="http://schemas.microsoft.com/office/drawing/2014/main" id="{00000000-0008-0000-1000-0000D1020000}"/>
            </a:ext>
          </a:extLst>
        </xdr:cNvPr>
        <xdr:cNvSpPr txBox="1"/>
      </xdr:nvSpPr>
      <xdr:spPr>
        <a:xfrm>
          <a:off x="21075650" y="105410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0.061</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61</xdr:row>
      <xdr:rowOff>86360</xdr:rowOff>
    </xdr:from>
    <xdr:ext cx="466090" cy="255270"/>
    <xdr:sp macro="" textlink="">
      <xdr:nvSpPr>
        <xdr:cNvPr id="722" name="n_2aveValue【保健センター・保健所】&#10;一人当たり面積">
          <a:extLst>
            <a:ext uri="{FF2B5EF4-FFF2-40B4-BE49-F238E27FC236}">
              <a16:creationId xmlns:a16="http://schemas.microsoft.com/office/drawing/2014/main" id="{00000000-0008-0000-1000-0000D2020000}"/>
            </a:ext>
          </a:extLst>
        </xdr:cNvPr>
        <xdr:cNvSpPr txBox="1"/>
      </xdr:nvSpPr>
      <xdr:spPr>
        <a:xfrm>
          <a:off x="20199350" y="1054481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61</xdr:row>
      <xdr:rowOff>97790</xdr:rowOff>
    </xdr:from>
    <xdr:ext cx="466090" cy="255270"/>
    <xdr:sp macro="" textlink="">
      <xdr:nvSpPr>
        <xdr:cNvPr id="723" name="n_3aveValue【保健センター・保健所】&#10;一人当たり面積">
          <a:extLst>
            <a:ext uri="{FF2B5EF4-FFF2-40B4-BE49-F238E27FC236}">
              <a16:creationId xmlns:a16="http://schemas.microsoft.com/office/drawing/2014/main" id="{00000000-0008-0000-1000-0000D3020000}"/>
            </a:ext>
          </a:extLst>
        </xdr:cNvPr>
        <xdr:cNvSpPr txBox="1"/>
      </xdr:nvSpPr>
      <xdr:spPr>
        <a:xfrm>
          <a:off x="19310350" y="1055624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0.057</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61</xdr:row>
      <xdr:rowOff>113030</xdr:rowOff>
    </xdr:from>
    <xdr:ext cx="466090" cy="259080"/>
    <xdr:sp macro="" textlink="">
      <xdr:nvSpPr>
        <xdr:cNvPr id="724" name="n_4aveValue【保健センター・保健所】&#10;一人当たり面積">
          <a:extLst>
            <a:ext uri="{FF2B5EF4-FFF2-40B4-BE49-F238E27FC236}">
              <a16:creationId xmlns:a16="http://schemas.microsoft.com/office/drawing/2014/main" id="{00000000-0008-0000-1000-0000D4020000}"/>
            </a:ext>
          </a:extLst>
        </xdr:cNvPr>
        <xdr:cNvSpPr txBox="1"/>
      </xdr:nvSpPr>
      <xdr:spPr>
        <a:xfrm>
          <a:off x="18421350" y="1057148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0.053</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63</xdr:row>
      <xdr:rowOff>148590</xdr:rowOff>
    </xdr:from>
    <xdr:ext cx="469900" cy="259080"/>
    <xdr:sp macro="" textlink="">
      <xdr:nvSpPr>
        <xdr:cNvPr id="725" name="n_1mainValue【保健センター・保健所】&#10;一人当たり面積">
          <a:extLst>
            <a:ext uri="{FF2B5EF4-FFF2-40B4-BE49-F238E27FC236}">
              <a16:creationId xmlns:a16="http://schemas.microsoft.com/office/drawing/2014/main" id="{00000000-0008-0000-1000-0000D5020000}"/>
            </a:ext>
          </a:extLst>
        </xdr:cNvPr>
        <xdr:cNvSpPr txBox="1"/>
      </xdr:nvSpPr>
      <xdr:spPr>
        <a:xfrm>
          <a:off x="21075650" y="109499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0.037</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63</xdr:row>
      <xdr:rowOff>148590</xdr:rowOff>
    </xdr:from>
    <xdr:ext cx="466090" cy="259080"/>
    <xdr:sp macro="" textlink="">
      <xdr:nvSpPr>
        <xdr:cNvPr id="726" name="n_2mainValue【保健センター・保健所】&#10;一人当たり面積">
          <a:extLst>
            <a:ext uri="{FF2B5EF4-FFF2-40B4-BE49-F238E27FC236}">
              <a16:creationId xmlns:a16="http://schemas.microsoft.com/office/drawing/2014/main" id="{00000000-0008-0000-1000-0000D6020000}"/>
            </a:ext>
          </a:extLst>
        </xdr:cNvPr>
        <xdr:cNvSpPr txBox="1"/>
      </xdr:nvSpPr>
      <xdr:spPr>
        <a:xfrm>
          <a:off x="20199350" y="1094994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0.037</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63</xdr:row>
      <xdr:rowOff>148590</xdr:rowOff>
    </xdr:from>
    <xdr:ext cx="466090" cy="259080"/>
    <xdr:sp macro="" textlink="">
      <xdr:nvSpPr>
        <xdr:cNvPr id="727" name="n_3mainValue【保健センター・保健所】&#10;一人当たり面積">
          <a:extLst>
            <a:ext uri="{FF2B5EF4-FFF2-40B4-BE49-F238E27FC236}">
              <a16:creationId xmlns:a16="http://schemas.microsoft.com/office/drawing/2014/main" id="{00000000-0008-0000-1000-0000D7020000}"/>
            </a:ext>
          </a:extLst>
        </xdr:cNvPr>
        <xdr:cNvSpPr txBox="1"/>
      </xdr:nvSpPr>
      <xdr:spPr>
        <a:xfrm>
          <a:off x="19310350" y="1094994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0.037</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63</xdr:row>
      <xdr:rowOff>152400</xdr:rowOff>
    </xdr:from>
    <xdr:ext cx="466090" cy="259080"/>
    <xdr:sp macro="" textlink="">
      <xdr:nvSpPr>
        <xdr:cNvPr id="728" name="n_4mainValue【保健センター・保健所】&#10;一人当たり面積">
          <a:extLst>
            <a:ext uri="{FF2B5EF4-FFF2-40B4-BE49-F238E27FC236}">
              <a16:creationId xmlns:a16="http://schemas.microsoft.com/office/drawing/2014/main" id="{00000000-0008-0000-1000-0000D8020000}"/>
            </a:ext>
          </a:extLst>
        </xdr:cNvPr>
        <xdr:cNvSpPr txBox="1"/>
      </xdr:nvSpPr>
      <xdr:spPr>
        <a:xfrm>
          <a:off x="18421350" y="109537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9" name="正方形/長方形 728">
          <a:extLst>
            <a:ext uri="{FF2B5EF4-FFF2-40B4-BE49-F238E27FC236}">
              <a16:creationId xmlns:a16="http://schemas.microsoft.com/office/drawing/2014/main" id="{00000000-0008-0000-1000-0000D9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0" name="正方形/長方形 729">
          <a:extLst>
            <a:ext uri="{FF2B5EF4-FFF2-40B4-BE49-F238E27FC236}">
              <a16:creationId xmlns:a16="http://schemas.microsoft.com/office/drawing/2014/main" id="{00000000-0008-0000-1000-0000DA020000}"/>
            </a:ext>
          </a:extLst>
        </xdr:cNvPr>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1" name="正方形/長方形 730">
          <a:extLst>
            <a:ext uri="{FF2B5EF4-FFF2-40B4-BE49-F238E27FC236}">
              <a16:creationId xmlns:a16="http://schemas.microsoft.com/office/drawing/2014/main" id="{00000000-0008-0000-1000-0000DB020000}"/>
            </a:ext>
          </a:extLst>
        </xdr:cNvPr>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2" name="正方形/長方形 731">
          <a:extLst>
            <a:ext uri="{FF2B5EF4-FFF2-40B4-BE49-F238E27FC236}">
              <a16:creationId xmlns:a16="http://schemas.microsoft.com/office/drawing/2014/main" id="{00000000-0008-0000-1000-0000DC020000}"/>
            </a:ext>
          </a:extLst>
        </xdr:cNvPr>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3" name="正方形/長方形 732">
          <a:extLst>
            <a:ext uri="{FF2B5EF4-FFF2-40B4-BE49-F238E27FC236}">
              <a16:creationId xmlns:a16="http://schemas.microsoft.com/office/drawing/2014/main" id="{00000000-0008-0000-1000-0000DD020000}"/>
            </a:ext>
          </a:extLst>
        </xdr:cNvPr>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4" name="正方形/長方形 733">
          <a:extLst>
            <a:ext uri="{FF2B5EF4-FFF2-40B4-BE49-F238E27FC236}">
              <a16:creationId xmlns:a16="http://schemas.microsoft.com/office/drawing/2014/main" id="{00000000-0008-0000-1000-0000DE020000}"/>
            </a:ext>
          </a:extLst>
        </xdr:cNvPr>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5" name="正方形/長方形 734">
          <a:extLst>
            <a:ext uri="{FF2B5EF4-FFF2-40B4-BE49-F238E27FC236}">
              <a16:creationId xmlns:a16="http://schemas.microsoft.com/office/drawing/2014/main" id="{00000000-0008-0000-1000-0000DF020000}"/>
            </a:ext>
          </a:extLst>
        </xdr:cNvPr>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6" name="正方形/長方形 735">
          <a:extLst>
            <a:ext uri="{FF2B5EF4-FFF2-40B4-BE49-F238E27FC236}">
              <a16:creationId xmlns:a16="http://schemas.microsoft.com/office/drawing/2014/main" id="{00000000-0008-0000-1000-0000E0020000}"/>
            </a:ext>
          </a:extLst>
        </xdr:cNvPr>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4640" cy="221615"/>
    <xdr:sp macro="" textlink="">
      <xdr:nvSpPr>
        <xdr:cNvPr id="737" name="テキスト ボックス 736">
          <a:extLst>
            <a:ext uri="{FF2B5EF4-FFF2-40B4-BE49-F238E27FC236}">
              <a16:creationId xmlns:a16="http://schemas.microsoft.com/office/drawing/2014/main" id="{00000000-0008-0000-1000-0000E1020000}"/>
            </a:ext>
          </a:extLst>
        </xdr:cNvPr>
        <xdr:cNvSpPr txBox="1"/>
      </xdr:nvSpPr>
      <xdr:spPr>
        <a:xfrm>
          <a:off x="12407900" y="12763500"/>
          <a:ext cx="29464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8" name="直線コネクタ 737">
          <a:extLst>
            <a:ext uri="{FF2B5EF4-FFF2-40B4-BE49-F238E27FC236}">
              <a16:creationId xmlns:a16="http://schemas.microsoft.com/office/drawing/2014/main" id="{00000000-0008-0000-1000-0000E2020000}"/>
            </a:ext>
          </a:extLst>
        </xdr:cNvPr>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3550" cy="259080"/>
    <xdr:sp macro="" textlink="">
      <xdr:nvSpPr>
        <xdr:cNvPr id="739" name="テキスト ボックス 738">
          <a:extLst>
            <a:ext uri="{FF2B5EF4-FFF2-40B4-BE49-F238E27FC236}">
              <a16:creationId xmlns:a16="http://schemas.microsoft.com/office/drawing/2014/main" id="{00000000-0008-0000-1000-0000E3020000}"/>
            </a:ext>
          </a:extLst>
        </xdr:cNvPr>
        <xdr:cNvSpPr txBox="1"/>
      </xdr:nvSpPr>
      <xdr:spPr>
        <a:xfrm>
          <a:off x="11978640" y="1509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0" name="直線コネクタ 739">
          <a:extLst>
            <a:ext uri="{FF2B5EF4-FFF2-40B4-BE49-F238E27FC236}">
              <a16:creationId xmlns:a16="http://schemas.microsoft.com/office/drawing/2014/main" id="{00000000-0008-0000-1000-0000E4020000}"/>
            </a:ext>
          </a:extLst>
        </xdr:cNvPr>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85</xdr:row>
      <xdr:rowOff>143510</xdr:rowOff>
    </xdr:from>
    <xdr:ext cx="463550" cy="255270"/>
    <xdr:sp macro="" textlink="">
      <xdr:nvSpPr>
        <xdr:cNvPr id="741" name="テキスト ボックス 740">
          <a:extLst>
            <a:ext uri="{FF2B5EF4-FFF2-40B4-BE49-F238E27FC236}">
              <a16:creationId xmlns:a16="http://schemas.microsoft.com/office/drawing/2014/main" id="{00000000-0008-0000-1000-0000E5020000}"/>
            </a:ext>
          </a:extLst>
        </xdr:cNvPr>
        <xdr:cNvSpPr txBox="1"/>
      </xdr:nvSpPr>
      <xdr:spPr>
        <a:xfrm>
          <a:off x="11978640" y="14716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2" name="直線コネクタ 741">
          <a:extLst>
            <a:ext uri="{FF2B5EF4-FFF2-40B4-BE49-F238E27FC236}">
              <a16:creationId xmlns:a16="http://schemas.microsoft.com/office/drawing/2014/main" id="{00000000-0008-0000-1000-0000E6020000}"/>
            </a:ext>
          </a:extLst>
        </xdr:cNvPr>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83</xdr:row>
      <xdr:rowOff>105410</xdr:rowOff>
    </xdr:from>
    <xdr:ext cx="403225" cy="259080"/>
    <xdr:sp macro="" textlink="">
      <xdr:nvSpPr>
        <xdr:cNvPr id="743" name="テキスト ボックス 742">
          <a:extLst>
            <a:ext uri="{FF2B5EF4-FFF2-40B4-BE49-F238E27FC236}">
              <a16:creationId xmlns:a16="http://schemas.microsoft.com/office/drawing/2014/main" id="{00000000-0008-0000-1000-0000E7020000}"/>
            </a:ext>
          </a:extLst>
        </xdr:cNvPr>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4" name="直線コネクタ 743">
          <a:extLst>
            <a:ext uri="{FF2B5EF4-FFF2-40B4-BE49-F238E27FC236}">
              <a16:creationId xmlns:a16="http://schemas.microsoft.com/office/drawing/2014/main" id="{00000000-0008-0000-1000-0000E8020000}"/>
            </a:ext>
          </a:extLst>
        </xdr:cNvPr>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81</xdr:row>
      <xdr:rowOff>67310</xdr:rowOff>
    </xdr:from>
    <xdr:ext cx="403225" cy="259080"/>
    <xdr:sp macro="" textlink="">
      <xdr:nvSpPr>
        <xdr:cNvPr id="745" name="テキスト ボックス 744">
          <a:extLst>
            <a:ext uri="{FF2B5EF4-FFF2-40B4-BE49-F238E27FC236}">
              <a16:creationId xmlns:a16="http://schemas.microsoft.com/office/drawing/2014/main" id="{00000000-0008-0000-1000-0000E9020000}"/>
            </a:ext>
          </a:extLst>
        </xdr:cNvPr>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6" name="直線コネクタ 745">
          <a:extLst>
            <a:ext uri="{FF2B5EF4-FFF2-40B4-BE49-F238E27FC236}">
              <a16:creationId xmlns:a16="http://schemas.microsoft.com/office/drawing/2014/main" id="{00000000-0008-0000-1000-0000EA020000}"/>
            </a:ext>
          </a:extLst>
        </xdr:cNvPr>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79</xdr:row>
      <xdr:rowOff>29210</xdr:rowOff>
    </xdr:from>
    <xdr:ext cx="403225" cy="255270"/>
    <xdr:sp macro="" textlink="">
      <xdr:nvSpPr>
        <xdr:cNvPr id="747" name="テキスト ボックス 746">
          <a:extLst>
            <a:ext uri="{FF2B5EF4-FFF2-40B4-BE49-F238E27FC236}">
              <a16:creationId xmlns:a16="http://schemas.microsoft.com/office/drawing/2014/main" id="{00000000-0008-0000-1000-0000EB020000}"/>
            </a:ext>
          </a:extLst>
        </xdr:cNvPr>
        <xdr:cNvSpPr txBox="1"/>
      </xdr:nvSpPr>
      <xdr:spPr>
        <a:xfrm>
          <a:off x="12042775" y="13573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8" name="直線コネクタ 747">
          <a:extLst>
            <a:ext uri="{FF2B5EF4-FFF2-40B4-BE49-F238E27FC236}">
              <a16:creationId xmlns:a16="http://schemas.microsoft.com/office/drawing/2014/main" id="{00000000-0008-0000-1000-0000EC020000}"/>
            </a:ext>
          </a:extLst>
        </xdr:cNvPr>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76</xdr:row>
      <xdr:rowOff>162560</xdr:rowOff>
    </xdr:from>
    <xdr:ext cx="403225" cy="259080"/>
    <xdr:sp macro="" textlink="">
      <xdr:nvSpPr>
        <xdr:cNvPr id="749" name="テキスト ボックス 748">
          <a:extLst>
            <a:ext uri="{FF2B5EF4-FFF2-40B4-BE49-F238E27FC236}">
              <a16:creationId xmlns:a16="http://schemas.microsoft.com/office/drawing/2014/main" id="{00000000-0008-0000-1000-0000ED020000}"/>
            </a:ext>
          </a:extLst>
        </xdr:cNvPr>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0" name="直線コネクタ 749">
          <a:extLst>
            <a:ext uri="{FF2B5EF4-FFF2-40B4-BE49-F238E27FC236}">
              <a16:creationId xmlns:a16="http://schemas.microsoft.com/office/drawing/2014/main" id="{00000000-0008-0000-1000-0000EE020000}"/>
            </a:ext>
          </a:extLst>
        </xdr:cNvPr>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74</xdr:row>
      <xdr:rowOff>124460</xdr:rowOff>
    </xdr:from>
    <xdr:ext cx="335280" cy="259080"/>
    <xdr:sp macro="" textlink="">
      <xdr:nvSpPr>
        <xdr:cNvPr id="751" name="テキスト ボックス 750">
          <a:extLst>
            <a:ext uri="{FF2B5EF4-FFF2-40B4-BE49-F238E27FC236}">
              <a16:creationId xmlns:a16="http://schemas.microsoft.com/office/drawing/2014/main" id="{00000000-0008-0000-1000-0000EF020000}"/>
            </a:ext>
          </a:extLst>
        </xdr:cNvPr>
        <xdr:cNvSpPr txBox="1"/>
      </xdr:nvSpPr>
      <xdr:spPr>
        <a:xfrm>
          <a:off x="12106910" y="12811760"/>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2" name="【消防施設】&#10;有形固定資産減価償却率グラフ枠">
          <a:extLst>
            <a:ext uri="{FF2B5EF4-FFF2-40B4-BE49-F238E27FC236}">
              <a16:creationId xmlns:a16="http://schemas.microsoft.com/office/drawing/2014/main" id="{00000000-0008-0000-1000-0000F0020000}"/>
            </a:ext>
          </a:extLst>
        </xdr:cNvPr>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78</xdr:row>
      <xdr:rowOff>133350</xdr:rowOff>
    </xdr:from>
    <xdr:to>
      <xdr:col>85</xdr:col>
      <xdr:colOff>126365</xdr:colOff>
      <xdr:row>86</xdr:row>
      <xdr:rowOff>68580</xdr:rowOff>
    </xdr:to>
    <xdr:cxnSp macro="">
      <xdr:nvCxnSpPr>
        <xdr:cNvPr id="753" name="直線コネクタ 752">
          <a:extLst>
            <a:ext uri="{FF2B5EF4-FFF2-40B4-BE49-F238E27FC236}">
              <a16:creationId xmlns:a16="http://schemas.microsoft.com/office/drawing/2014/main" id="{00000000-0008-0000-1000-0000F1020000}"/>
            </a:ext>
          </a:extLst>
        </xdr:cNvPr>
        <xdr:cNvCxnSpPr/>
      </xdr:nvCxnSpPr>
      <xdr:spPr>
        <a:xfrm flipV="1">
          <a:off x="16318865" y="13506450"/>
          <a:ext cx="0" cy="1306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72390</xdr:rowOff>
    </xdr:from>
    <xdr:ext cx="405130" cy="259080"/>
    <xdr:sp macro="" textlink="">
      <xdr:nvSpPr>
        <xdr:cNvPr id="754" name="【消防施設】&#10;有形固定資産減価償却率最小値テキスト">
          <a:extLst>
            <a:ext uri="{FF2B5EF4-FFF2-40B4-BE49-F238E27FC236}">
              <a16:creationId xmlns:a16="http://schemas.microsoft.com/office/drawing/2014/main" id="{00000000-0008-0000-1000-0000F2020000}"/>
            </a:ext>
          </a:extLst>
        </xdr:cNvPr>
        <xdr:cNvSpPr txBox="1"/>
      </xdr:nvSpPr>
      <xdr:spPr>
        <a:xfrm>
          <a:off x="16357600" y="148170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97.6</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68580</xdr:rowOff>
    </xdr:from>
    <xdr:to>
      <xdr:col>86</xdr:col>
      <xdr:colOff>25400</xdr:colOff>
      <xdr:row>86</xdr:row>
      <xdr:rowOff>68580</xdr:rowOff>
    </xdr:to>
    <xdr:cxnSp macro="">
      <xdr:nvCxnSpPr>
        <xdr:cNvPr id="755" name="直線コネクタ 754">
          <a:extLst>
            <a:ext uri="{FF2B5EF4-FFF2-40B4-BE49-F238E27FC236}">
              <a16:creationId xmlns:a16="http://schemas.microsoft.com/office/drawing/2014/main" id="{00000000-0008-0000-1000-0000F3020000}"/>
            </a:ext>
          </a:extLst>
        </xdr:cNvPr>
        <xdr:cNvCxnSpPr/>
      </xdr:nvCxnSpPr>
      <xdr:spPr>
        <a:xfrm>
          <a:off x="16230600" y="14813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80010</xdr:rowOff>
    </xdr:from>
    <xdr:ext cx="405130" cy="259080"/>
    <xdr:sp macro="" textlink="">
      <xdr:nvSpPr>
        <xdr:cNvPr id="756" name="【消防施設】&#10;有形固定資産減価償却率最大値テキスト">
          <a:extLst>
            <a:ext uri="{FF2B5EF4-FFF2-40B4-BE49-F238E27FC236}">
              <a16:creationId xmlns:a16="http://schemas.microsoft.com/office/drawing/2014/main" id="{00000000-0008-0000-1000-0000F4020000}"/>
            </a:ext>
          </a:extLst>
        </xdr:cNvPr>
        <xdr:cNvSpPr txBox="1"/>
      </xdr:nvSpPr>
      <xdr:spPr>
        <a:xfrm>
          <a:off x="16357600" y="132816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29.0</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133350</xdr:rowOff>
    </xdr:from>
    <xdr:to>
      <xdr:col>86</xdr:col>
      <xdr:colOff>25400</xdr:colOff>
      <xdr:row>78</xdr:row>
      <xdr:rowOff>133350</xdr:rowOff>
    </xdr:to>
    <xdr:cxnSp macro="">
      <xdr:nvCxnSpPr>
        <xdr:cNvPr id="757" name="直線コネクタ 756">
          <a:extLst>
            <a:ext uri="{FF2B5EF4-FFF2-40B4-BE49-F238E27FC236}">
              <a16:creationId xmlns:a16="http://schemas.microsoft.com/office/drawing/2014/main" id="{00000000-0008-0000-1000-0000F5020000}"/>
            </a:ext>
          </a:extLst>
        </xdr:cNvPr>
        <xdr:cNvCxnSpPr/>
      </xdr:nvCxnSpPr>
      <xdr:spPr>
        <a:xfrm>
          <a:off x="16230600" y="13506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40640</xdr:rowOff>
    </xdr:from>
    <xdr:ext cx="405130" cy="255270"/>
    <xdr:sp macro="" textlink="">
      <xdr:nvSpPr>
        <xdr:cNvPr id="758" name="【消防施設】&#10;有形固定資産減価償却率平均値テキスト">
          <a:extLst>
            <a:ext uri="{FF2B5EF4-FFF2-40B4-BE49-F238E27FC236}">
              <a16:creationId xmlns:a16="http://schemas.microsoft.com/office/drawing/2014/main" id="{00000000-0008-0000-1000-0000F6020000}"/>
            </a:ext>
          </a:extLst>
        </xdr:cNvPr>
        <xdr:cNvSpPr txBox="1"/>
      </xdr:nvSpPr>
      <xdr:spPr>
        <a:xfrm>
          <a:off x="16357600" y="14099540"/>
          <a:ext cx="40513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61595</xdr:rowOff>
    </xdr:from>
    <xdr:to>
      <xdr:col>85</xdr:col>
      <xdr:colOff>177800</xdr:colOff>
      <xdr:row>82</xdr:row>
      <xdr:rowOff>163195</xdr:rowOff>
    </xdr:to>
    <xdr:sp macro="" textlink="">
      <xdr:nvSpPr>
        <xdr:cNvPr id="759" name="フローチャート: 判断 758">
          <a:extLst>
            <a:ext uri="{FF2B5EF4-FFF2-40B4-BE49-F238E27FC236}">
              <a16:creationId xmlns:a16="http://schemas.microsoft.com/office/drawing/2014/main" id="{00000000-0008-0000-1000-0000F7020000}"/>
            </a:ext>
          </a:extLst>
        </xdr:cNvPr>
        <xdr:cNvSpPr/>
      </xdr:nvSpPr>
      <xdr:spPr>
        <a:xfrm>
          <a:off x="162687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34925</xdr:rowOff>
    </xdr:from>
    <xdr:to>
      <xdr:col>81</xdr:col>
      <xdr:colOff>101600</xdr:colOff>
      <xdr:row>82</xdr:row>
      <xdr:rowOff>136525</xdr:rowOff>
    </xdr:to>
    <xdr:sp macro="" textlink="">
      <xdr:nvSpPr>
        <xdr:cNvPr id="760" name="フローチャート: 判断 759">
          <a:extLst>
            <a:ext uri="{FF2B5EF4-FFF2-40B4-BE49-F238E27FC236}">
              <a16:creationId xmlns:a16="http://schemas.microsoft.com/office/drawing/2014/main" id="{00000000-0008-0000-1000-0000F8020000}"/>
            </a:ext>
          </a:extLst>
        </xdr:cNvPr>
        <xdr:cNvSpPr/>
      </xdr:nvSpPr>
      <xdr:spPr>
        <a:xfrm>
          <a:off x="15430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158750</xdr:rowOff>
    </xdr:from>
    <xdr:to>
      <xdr:col>76</xdr:col>
      <xdr:colOff>165100</xdr:colOff>
      <xdr:row>82</xdr:row>
      <xdr:rowOff>88900</xdr:rowOff>
    </xdr:to>
    <xdr:sp macro="" textlink="">
      <xdr:nvSpPr>
        <xdr:cNvPr id="761" name="フローチャート: 判断 760">
          <a:extLst>
            <a:ext uri="{FF2B5EF4-FFF2-40B4-BE49-F238E27FC236}">
              <a16:creationId xmlns:a16="http://schemas.microsoft.com/office/drawing/2014/main" id="{00000000-0008-0000-1000-0000F9020000}"/>
            </a:ext>
          </a:extLst>
        </xdr:cNvPr>
        <xdr:cNvSpPr/>
      </xdr:nvSpPr>
      <xdr:spPr>
        <a:xfrm>
          <a:off x="14541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153035</xdr:rowOff>
    </xdr:from>
    <xdr:to>
      <xdr:col>72</xdr:col>
      <xdr:colOff>38100</xdr:colOff>
      <xdr:row>82</xdr:row>
      <xdr:rowOff>83185</xdr:rowOff>
    </xdr:to>
    <xdr:sp macro="" textlink="">
      <xdr:nvSpPr>
        <xdr:cNvPr id="762" name="フローチャート: 判断 761">
          <a:extLst>
            <a:ext uri="{FF2B5EF4-FFF2-40B4-BE49-F238E27FC236}">
              <a16:creationId xmlns:a16="http://schemas.microsoft.com/office/drawing/2014/main" id="{00000000-0008-0000-1000-0000FA020000}"/>
            </a:ext>
          </a:extLst>
        </xdr:cNvPr>
        <xdr:cNvSpPr/>
      </xdr:nvSpPr>
      <xdr:spPr>
        <a:xfrm>
          <a:off x="13652500" y="1404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101600</xdr:rowOff>
    </xdr:from>
    <xdr:to>
      <xdr:col>67</xdr:col>
      <xdr:colOff>101600</xdr:colOff>
      <xdr:row>82</xdr:row>
      <xdr:rowOff>31750</xdr:rowOff>
    </xdr:to>
    <xdr:sp macro="" textlink="">
      <xdr:nvSpPr>
        <xdr:cNvPr id="763" name="フローチャート: 判断 762">
          <a:extLst>
            <a:ext uri="{FF2B5EF4-FFF2-40B4-BE49-F238E27FC236}">
              <a16:creationId xmlns:a16="http://schemas.microsoft.com/office/drawing/2014/main" id="{00000000-0008-0000-1000-0000FB020000}"/>
            </a:ext>
          </a:extLst>
        </xdr:cNvPr>
        <xdr:cNvSpPr/>
      </xdr:nvSpPr>
      <xdr:spPr>
        <a:xfrm>
          <a:off x="12763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764" name="テキスト ボックス 763">
          <a:extLst>
            <a:ext uri="{FF2B5EF4-FFF2-40B4-BE49-F238E27FC236}">
              <a16:creationId xmlns:a16="http://schemas.microsoft.com/office/drawing/2014/main" id="{00000000-0008-0000-1000-0000FC020000}"/>
            </a:ext>
          </a:extLst>
        </xdr:cNvPr>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765" name="テキスト ボックス 764">
          <a:extLst>
            <a:ext uri="{FF2B5EF4-FFF2-40B4-BE49-F238E27FC236}">
              <a16:creationId xmlns:a16="http://schemas.microsoft.com/office/drawing/2014/main" id="{00000000-0008-0000-1000-0000FD020000}"/>
            </a:ext>
          </a:extLst>
        </xdr:cNvPr>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766" name="テキスト ボックス 765">
          <a:extLst>
            <a:ext uri="{FF2B5EF4-FFF2-40B4-BE49-F238E27FC236}">
              <a16:creationId xmlns:a16="http://schemas.microsoft.com/office/drawing/2014/main" id="{00000000-0008-0000-1000-0000FE020000}"/>
            </a:ext>
          </a:extLst>
        </xdr:cNvPr>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767" name="テキスト ボックス 766">
          <a:extLst>
            <a:ext uri="{FF2B5EF4-FFF2-40B4-BE49-F238E27FC236}">
              <a16:creationId xmlns:a16="http://schemas.microsoft.com/office/drawing/2014/main" id="{00000000-0008-0000-1000-0000FF020000}"/>
            </a:ext>
          </a:extLst>
        </xdr:cNvPr>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768" name="テキスト ボックス 767">
          <a:extLst>
            <a:ext uri="{FF2B5EF4-FFF2-40B4-BE49-F238E27FC236}">
              <a16:creationId xmlns:a16="http://schemas.microsoft.com/office/drawing/2014/main" id="{00000000-0008-0000-1000-000000030000}"/>
            </a:ext>
          </a:extLst>
        </xdr:cNvPr>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78</xdr:row>
      <xdr:rowOff>93980</xdr:rowOff>
    </xdr:from>
    <xdr:to>
      <xdr:col>85</xdr:col>
      <xdr:colOff>177800</xdr:colOff>
      <xdr:row>79</xdr:row>
      <xdr:rowOff>24130</xdr:rowOff>
    </xdr:to>
    <xdr:sp macro="" textlink="">
      <xdr:nvSpPr>
        <xdr:cNvPr id="769" name="楕円 768">
          <a:extLst>
            <a:ext uri="{FF2B5EF4-FFF2-40B4-BE49-F238E27FC236}">
              <a16:creationId xmlns:a16="http://schemas.microsoft.com/office/drawing/2014/main" id="{00000000-0008-0000-1000-000001030000}"/>
            </a:ext>
          </a:extLst>
        </xdr:cNvPr>
        <xdr:cNvSpPr/>
      </xdr:nvSpPr>
      <xdr:spPr>
        <a:xfrm>
          <a:off x="16268700" y="1346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35560</xdr:rowOff>
    </xdr:from>
    <xdr:ext cx="405130" cy="259080"/>
    <xdr:sp macro="" textlink="">
      <xdr:nvSpPr>
        <xdr:cNvPr id="770" name="【消防施設】&#10;有形固定資産減価償却率該当値テキスト">
          <a:extLst>
            <a:ext uri="{FF2B5EF4-FFF2-40B4-BE49-F238E27FC236}">
              <a16:creationId xmlns:a16="http://schemas.microsoft.com/office/drawing/2014/main" id="{00000000-0008-0000-1000-000002030000}"/>
            </a:ext>
          </a:extLst>
        </xdr:cNvPr>
        <xdr:cNvSpPr txBox="1"/>
      </xdr:nvSpPr>
      <xdr:spPr>
        <a:xfrm>
          <a:off x="16357600" y="134086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25400</xdr:rowOff>
    </xdr:from>
    <xdr:to>
      <xdr:col>81</xdr:col>
      <xdr:colOff>101600</xdr:colOff>
      <xdr:row>78</xdr:row>
      <xdr:rowOff>127000</xdr:rowOff>
    </xdr:to>
    <xdr:sp macro="" textlink="">
      <xdr:nvSpPr>
        <xdr:cNvPr id="771" name="楕円 770">
          <a:extLst>
            <a:ext uri="{FF2B5EF4-FFF2-40B4-BE49-F238E27FC236}">
              <a16:creationId xmlns:a16="http://schemas.microsoft.com/office/drawing/2014/main" id="{00000000-0008-0000-1000-000003030000}"/>
            </a:ext>
          </a:extLst>
        </xdr:cNvPr>
        <xdr:cNvSpPr/>
      </xdr:nvSpPr>
      <xdr:spPr>
        <a:xfrm>
          <a:off x="15430500" y="1339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76200</xdr:rowOff>
    </xdr:from>
    <xdr:to>
      <xdr:col>85</xdr:col>
      <xdr:colOff>127000</xdr:colOff>
      <xdr:row>78</xdr:row>
      <xdr:rowOff>144780</xdr:rowOff>
    </xdr:to>
    <xdr:cxnSp macro="">
      <xdr:nvCxnSpPr>
        <xdr:cNvPr id="772" name="直線コネクタ 771">
          <a:extLst>
            <a:ext uri="{FF2B5EF4-FFF2-40B4-BE49-F238E27FC236}">
              <a16:creationId xmlns:a16="http://schemas.microsoft.com/office/drawing/2014/main" id="{00000000-0008-0000-1000-000004030000}"/>
            </a:ext>
          </a:extLst>
        </xdr:cNvPr>
        <xdr:cNvCxnSpPr/>
      </xdr:nvCxnSpPr>
      <xdr:spPr>
        <a:xfrm>
          <a:off x="15481300" y="13449300"/>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132080</xdr:rowOff>
    </xdr:from>
    <xdr:to>
      <xdr:col>76</xdr:col>
      <xdr:colOff>165100</xdr:colOff>
      <xdr:row>78</xdr:row>
      <xdr:rowOff>62230</xdr:rowOff>
    </xdr:to>
    <xdr:sp macro="" textlink="">
      <xdr:nvSpPr>
        <xdr:cNvPr id="773" name="楕円 772">
          <a:extLst>
            <a:ext uri="{FF2B5EF4-FFF2-40B4-BE49-F238E27FC236}">
              <a16:creationId xmlns:a16="http://schemas.microsoft.com/office/drawing/2014/main" id="{00000000-0008-0000-1000-000005030000}"/>
            </a:ext>
          </a:extLst>
        </xdr:cNvPr>
        <xdr:cNvSpPr/>
      </xdr:nvSpPr>
      <xdr:spPr>
        <a:xfrm>
          <a:off x="14541500" y="1333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11430</xdr:rowOff>
    </xdr:from>
    <xdr:to>
      <xdr:col>81</xdr:col>
      <xdr:colOff>50800</xdr:colOff>
      <xdr:row>78</xdr:row>
      <xdr:rowOff>76200</xdr:rowOff>
    </xdr:to>
    <xdr:cxnSp macro="">
      <xdr:nvCxnSpPr>
        <xdr:cNvPr id="774" name="直線コネクタ 773">
          <a:extLst>
            <a:ext uri="{FF2B5EF4-FFF2-40B4-BE49-F238E27FC236}">
              <a16:creationId xmlns:a16="http://schemas.microsoft.com/office/drawing/2014/main" id="{00000000-0008-0000-1000-000006030000}"/>
            </a:ext>
          </a:extLst>
        </xdr:cNvPr>
        <xdr:cNvCxnSpPr/>
      </xdr:nvCxnSpPr>
      <xdr:spPr>
        <a:xfrm>
          <a:off x="14592300" y="13384530"/>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99695</xdr:rowOff>
    </xdr:from>
    <xdr:to>
      <xdr:col>72</xdr:col>
      <xdr:colOff>38100</xdr:colOff>
      <xdr:row>78</xdr:row>
      <xdr:rowOff>29845</xdr:rowOff>
    </xdr:to>
    <xdr:sp macro="" textlink="">
      <xdr:nvSpPr>
        <xdr:cNvPr id="775" name="楕円 774">
          <a:extLst>
            <a:ext uri="{FF2B5EF4-FFF2-40B4-BE49-F238E27FC236}">
              <a16:creationId xmlns:a16="http://schemas.microsoft.com/office/drawing/2014/main" id="{00000000-0008-0000-1000-000007030000}"/>
            </a:ext>
          </a:extLst>
        </xdr:cNvPr>
        <xdr:cNvSpPr/>
      </xdr:nvSpPr>
      <xdr:spPr>
        <a:xfrm>
          <a:off x="13652500" y="1330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150495</xdr:rowOff>
    </xdr:from>
    <xdr:to>
      <xdr:col>76</xdr:col>
      <xdr:colOff>114300</xdr:colOff>
      <xdr:row>78</xdr:row>
      <xdr:rowOff>11430</xdr:rowOff>
    </xdr:to>
    <xdr:cxnSp macro="">
      <xdr:nvCxnSpPr>
        <xdr:cNvPr id="776" name="直線コネクタ 775">
          <a:extLst>
            <a:ext uri="{FF2B5EF4-FFF2-40B4-BE49-F238E27FC236}">
              <a16:creationId xmlns:a16="http://schemas.microsoft.com/office/drawing/2014/main" id="{00000000-0008-0000-1000-000008030000}"/>
            </a:ext>
          </a:extLst>
        </xdr:cNvPr>
        <xdr:cNvCxnSpPr/>
      </xdr:nvCxnSpPr>
      <xdr:spPr>
        <a:xfrm>
          <a:off x="13703300" y="1335214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76835</xdr:rowOff>
    </xdr:from>
    <xdr:to>
      <xdr:col>67</xdr:col>
      <xdr:colOff>101600</xdr:colOff>
      <xdr:row>78</xdr:row>
      <xdr:rowOff>6985</xdr:rowOff>
    </xdr:to>
    <xdr:sp macro="" textlink="">
      <xdr:nvSpPr>
        <xdr:cNvPr id="777" name="楕円 776">
          <a:extLst>
            <a:ext uri="{FF2B5EF4-FFF2-40B4-BE49-F238E27FC236}">
              <a16:creationId xmlns:a16="http://schemas.microsoft.com/office/drawing/2014/main" id="{00000000-0008-0000-1000-000009030000}"/>
            </a:ext>
          </a:extLst>
        </xdr:cNvPr>
        <xdr:cNvSpPr/>
      </xdr:nvSpPr>
      <xdr:spPr>
        <a:xfrm>
          <a:off x="12763500" y="1327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77</xdr:row>
      <xdr:rowOff>127635</xdr:rowOff>
    </xdr:from>
    <xdr:to>
      <xdr:col>71</xdr:col>
      <xdr:colOff>177800</xdr:colOff>
      <xdr:row>77</xdr:row>
      <xdr:rowOff>150495</xdr:rowOff>
    </xdr:to>
    <xdr:cxnSp macro="">
      <xdr:nvCxnSpPr>
        <xdr:cNvPr id="778" name="直線コネクタ 777">
          <a:extLst>
            <a:ext uri="{FF2B5EF4-FFF2-40B4-BE49-F238E27FC236}">
              <a16:creationId xmlns:a16="http://schemas.microsoft.com/office/drawing/2014/main" id="{00000000-0008-0000-1000-00000A030000}"/>
            </a:ext>
          </a:extLst>
        </xdr:cNvPr>
        <xdr:cNvCxnSpPr/>
      </xdr:nvCxnSpPr>
      <xdr:spPr>
        <a:xfrm>
          <a:off x="12814300" y="1332928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82</xdr:row>
      <xdr:rowOff>127635</xdr:rowOff>
    </xdr:from>
    <xdr:ext cx="405130" cy="259080"/>
    <xdr:sp macro="" textlink="">
      <xdr:nvSpPr>
        <xdr:cNvPr id="779" name="n_1aveValue【消防施設】&#10;有形固定資産減価償却率">
          <a:extLst>
            <a:ext uri="{FF2B5EF4-FFF2-40B4-BE49-F238E27FC236}">
              <a16:creationId xmlns:a16="http://schemas.microsoft.com/office/drawing/2014/main" id="{00000000-0008-0000-1000-00000B030000}"/>
            </a:ext>
          </a:extLst>
        </xdr:cNvPr>
        <xdr:cNvSpPr txBox="1"/>
      </xdr:nvSpPr>
      <xdr:spPr>
        <a:xfrm>
          <a:off x="15266035" y="141865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82</xdr:row>
      <xdr:rowOff>80010</xdr:rowOff>
    </xdr:from>
    <xdr:ext cx="401320" cy="259080"/>
    <xdr:sp macro="" textlink="">
      <xdr:nvSpPr>
        <xdr:cNvPr id="780" name="n_2aveValue【消防施設】&#10;有形固定資産減価償却率">
          <a:extLst>
            <a:ext uri="{FF2B5EF4-FFF2-40B4-BE49-F238E27FC236}">
              <a16:creationId xmlns:a16="http://schemas.microsoft.com/office/drawing/2014/main" id="{00000000-0008-0000-1000-00000C030000}"/>
            </a:ext>
          </a:extLst>
        </xdr:cNvPr>
        <xdr:cNvSpPr txBox="1"/>
      </xdr:nvSpPr>
      <xdr:spPr>
        <a:xfrm>
          <a:off x="14389735" y="1413891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82</xdr:row>
      <xdr:rowOff>74930</xdr:rowOff>
    </xdr:from>
    <xdr:ext cx="401320" cy="255270"/>
    <xdr:sp macro="" textlink="">
      <xdr:nvSpPr>
        <xdr:cNvPr id="781" name="n_3aveValue【消防施設】&#10;有形固定資産減価償却率">
          <a:extLst>
            <a:ext uri="{FF2B5EF4-FFF2-40B4-BE49-F238E27FC236}">
              <a16:creationId xmlns:a16="http://schemas.microsoft.com/office/drawing/2014/main" id="{00000000-0008-0000-1000-00000D030000}"/>
            </a:ext>
          </a:extLst>
        </xdr:cNvPr>
        <xdr:cNvSpPr txBox="1"/>
      </xdr:nvSpPr>
      <xdr:spPr>
        <a:xfrm>
          <a:off x="13500735" y="1413383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82</xdr:row>
      <xdr:rowOff>22860</xdr:rowOff>
    </xdr:from>
    <xdr:ext cx="401320" cy="259080"/>
    <xdr:sp macro="" textlink="">
      <xdr:nvSpPr>
        <xdr:cNvPr id="782" name="n_4aveValue【消防施設】&#10;有形固定資産減価償却率">
          <a:extLst>
            <a:ext uri="{FF2B5EF4-FFF2-40B4-BE49-F238E27FC236}">
              <a16:creationId xmlns:a16="http://schemas.microsoft.com/office/drawing/2014/main" id="{00000000-0008-0000-1000-00000E030000}"/>
            </a:ext>
          </a:extLst>
        </xdr:cNvPr>
        <xdr:cNvSpPr txBox="1"/>
      </xdr:nvSpPr>
      <xdr:spPr>
        <a:xfrm>
          <a:off x="12611735" y="1408176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76</xdr:row>
      <xdr:rowOff>143510</xdr:rowOff>
    </xdr:from>
    <xdr:ext cx="405130" cy="255270"/>
    <xdr:sp macro="" textlink="">
      <xdr:nvSpPr>
        <xdr:cNvPr id="783" name="n_1mainValue【消防施設】&#10;有形固定資産減価償却率">
          <a:extLst>
            <a:ext uri="{FF2B5EF4-FFF2-40B4-BE49-F238E27FC236}">
              <a16:creationId xmlns:a16="http://schemas.microsoft.com/office/drawing/2014/main" id="{00000000-0008-0000-1000-00000F030000}"/>
            </a:ext>
          </a:extLst>
        </xdr:cNvPr>
        <xdr:cNvSpPr txBox="1"/>
      </xdr:nvSpPr>
      <xdr:spPr>
        <a:xfrm>
          <a:off x="15266035" y="1317371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76</xdr:row>
      <xdr:rowOff>78740</xdr:rowOff>
    </xdr:from>
    <xdr:ext cx="401320" cy="259080"/>
    <xdr:sp macro="" textlink="">
      <xdr:nvSpPr>
        <xdr:cNvPr id="784" name="n_2mainValue【消防施設】&#10;有形固定資産減価償却率">
          <a:extLst>
            <a:ext uri="{FF2B5EF4-FFF2-40B4-BE49-F238E27FC236}">
              <a16:creationId xmlns:a16="http://schemas.microsoft.com/office/drawing/2014/main" id="{00000000-0008-0000-1000-000010030000}"/>
            </a:ext>
          </a:extLst>
        </xdr:cNvPr>
        <xdr:cNvSpPr txBox="1"/>
      </xdr:nvSpPr>
      <xdr:spPr>
        <a:xfrm>
          <a:off x="14389735" y="1310894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76</xdr:row>
      <xdr:rowOff>46355</xdr:rowOff>
    </xdr:from>
    <xdr:ext cx="401320" cy="259080"/>
    <xdr:sp macro="" textlink="">
      <xdr:nvSpPr>
        <xdr:cNvPr id="785" name="n_3mainValue【消防施設】&#10;有形固定資産減価償却率">
          <a:extLst>
            <a:ext uri="{FF2B5EF4-FFF2-40B4-BE49-F238E27FC236}">
              <a16:creationId xmlns:a16="http://schemas.microsoft.com/office/drawing/2014/main" id="{00000000-0008-0000-1000-000011030000}"/>
            </a:ext>
          </a:extLst>
        </xdr:cNvPr>
        <xdr:cNvSpPr txBox="1"/>
      </xdr:nvSpPr>
      <xdr:spPr>
        <a:xfrm>
          <a:off x="13500735" y="1307655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76</xdr:row>
      <xdr:rowOff>23495</xdr:rowOff>
    </xdr:from>
    <xdr:ext cx="401320" cy="259080"/>
    <xdr:sp macro="" textlink="">
      <xdr:nvSpPr>
        <xdr:cNvPr id="786" name="n_4mainValue【消防施設】&#10;有形固定資産減価償却率">
          <a:extLst>
            <a:ext uri="{FF2B5EF4-FFF2-40B4-BE49-F238E27FC236}">
              <a16:creationId xmlns:a16="http://schemas.microsoft.com/office/drawing/2014/main" id="{00000000-0008-0000-1000-000012030000}"/>
            </a:ext>
          </a:extLst>
        </xdr:cNvPr>
        <xdr:cNvSpPr txBox="1"/>
      </xdr:nvSpPr>
      <xdr:spPr>
        <a:xfrm>
          <a:off x="12611735" y="1305369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7" name="正方形/長方形 786">
          <a:extLst>
            <a:ext uri="{FF2B5EF4-FFF2-40B4-BE49-F238E27FC236}">
              <a16:creationId xmlns:a16="http://schemas.microsoft.com/office/drawing/2014/main" id="{00000000-0008-0000-1000-000013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8" name="正方形/長方形 787">
          <a:extLst>
            <a:ext uri="{FF2B5EF4-FFF2-40B4-BE49-F238E27FC236}">
              <a16:creationId xmlns:a16="http://schemas.microsoft.com/office/drawing/2014/main" id="{00000000-0008-0000-1000-000014030000}"/>
            </a:ext>
          </a:extLst>
        </xdr:cNvPr>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9" name="正方形/長方形 788">
          <a:extLst>
            <a:ext uri="{FF2B5EF4-FFF2-40B4-BE49-F238E27FC236}">
              <a16:creationId xmlns:a16="http://schemas.microsoft.com/office/drawing/2014/main" id="{00000000-0008-0000-1000-000015030000}"/>
            </a:ext>
          </a:extLst>
        </xdr:cNvPr>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0" name="正方形/長方形 789">
          <a:extLst>
            <a:ext uri="{FF2B5EF4-FFF2-40B4-BE49-F238E27FC236}">
              <a16:creationId xmlns:a16="http://schemas.microsoft.com/office/drawing/2014/main" id="{00000000-0008-0000-1000-000016030000}"/>
            </a:ext>
          </a:extLst>
        </xdr:cNvPr>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1" name="正方形/長方形 790">
          <a:extLst>
            <a:ext uri="{FF2B5EF4-FFF2-40B4-BE49-F238E27FC236}">
              <a16:creationId xmlns:a16="http://schemas.microsoft.com/office/drawing/2014/main" id="{00000000-0008-0000-1000-000017030000}"/>
            </a:ext>
          </a:extLst>
        </xdr:cNvPr>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2" name="正方形/長方形 791">
          <a:extLst>
            <a:ext uri="{FF2B5EF4-FFF2-40B4-BE49-F238E27FC236}">
              <a16:creationId xmlns:a16="http://schemas.microsoft.com/office/drawing/2014/main" id="{00000000-0008-0000-1000-000018030000}"/>
            </a:ext>
          </a:extLst>
        </xdr:cNvPr>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3" name="正方形/長方形 792">
          <a:extLst>
            <a:ext uri="{FF2B5EF4-FFF2-40B4-BE49-F238E27FC236}">
              <a16:creationId xmlns:a16="http://schemas.microsoft.com/office/drawing/2014/main" id="{00000000-0008-0000-1000-000019030000}"/>
            </a:ext>
          </a:extLst>
        </xdr:cNvPr>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4" name="正方形/長方形 793">
          <a:extLst>
            <a:ext uri="{FF2B5EF4-FFF2-40B4-BE49-F238E27FC236}">
              <a16:creationId xmlns:a16="http://schemas.microsoft.com/office/drawing/2014/main" id="{00000000-0008-0000-1000-00001A030000}"/>
            </a:ext>
          </a:extLst>
        </xdr:cNvPr>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6075" cy="221615"/>
    <xdr:sp macro="" textlink="">
      <xdr:nvSpPr>
        <xdr:cNvPr id="795" name="テキスト ボックス 794">
          <a:extLst>
            <a:ext uri="{FF2B5EF4-FFF2-40B4-BE49-F238E27FC236}">
              <a16:creationId xmlns:a16="http://schemas.microsoft.com/office/drawing/2014/main" id="{00000000-0008-0000-1000-00001B030000}"/>
            </a:ext>
          </a:extLst>
        </xdr:cNvPr>
        <xdr:cNvSpPr txBox="1"/>
      </xdr:nvSpPr>
      <xdr:spPr>
        <a:xfrm>
          <a:off x="18249900" y="1276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6" name="直線コネクタ 795">
          <a:extLst>
            <a:ext uri="{FF2B5EF4-FFF2-40B4-BE49-F238E27FC236}">
              <a16:creationId xmlns:a16="http://schemas.microsoft.com/office/drawing/2014/main" id="{00000000-0008-0000-1000-00001C030000}"/>
            </a:ext>
          </a:extLst>
        </xdr:cNvPr>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168910</xdr:rowOff>
    </xdr:from>
    <xdr:to>
      <xdr:col>120</xdr:col>
      <xdr:colOff>114300</xdr:colOff>
      <xdr:row>86</xdr:row>
      <xdr:rowOff>168910</xdr:rowOff>
    </xdr:to>
    <xdr:cxnSp macro="">
      <xdr:nvCxnSpPr>
        <xdr:cNvPr id="797" name="直線コネクタ 796">
          <a:extLst>
            <a:ext uri="{FF2B5EF4-FFF2-40B4-BE49-F238E27FC236}">
              <a16:creationId xmlns:a16="http://schemas.microsoft.com/office/drawing/2014/main" id="{00000000-0008-0000-1000-00001D030000}"/>
            </a:ext>
          </a:extLst>
        </xdr:cNvPr>
        <xdr:cNvCxnSpPr/>
      </xdr:nvCxnSpPr>
      <xdr:spPr>
        <a:xfrm>
          <a:off x="18288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86</xdr:row>
      <xdr:rowOff>26670</xdr:rowOff>
    </xdr:from>
    <xdr:ext cx="463550" cy="259080"/>
    <xdr:sp macro="" textlink="">
      <xdr:nvSpPr>
        <xdr:cNvPr id="798" name="テキスト ボックス 797">
          <a:extLst>
            <a:ext uri="{FF2B5EF4-FFF2-40B4-BE49-F238E27FC236}">
              <a16:creationId xmlns:a16="http://schemas.microsoft.com/office/drawing/2014/main" id="{00000000-0008-0000-1000-00001E030000}"/>
            </a:ext>
          </a:extLst>
        </xdr:cNvPr>
        <xdr:cNvSpPr txBox="1"/>
      </xdr:nvSpPr>
      <xdr:spPr>
        <a:xfrm>
          <a:off x="17820640" y="1477137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85</xdr:row>
      <xdr:rowOff>13335</xdr:rowOff>
    </xdr:from>
    <xdr:to>
      <xdr:col>120</xdr:col>
      <xdr:colOff>114300</xdr:colOff>
      <xdr:row>85</xdr:row>
      <xdr:rowOff>13335</xdr:rowOff>
    </xdr:to>
    <xdr:cxnSp macro="">
      <xdr:nvCxnSpPr>
        <xdr:cNvPr id="799" name="直線コネクタ 798">
          <a:extLst>
            <a:ext uri="{FF2B5EF4-FFF2-40B4-BE49-F238E27FC236}">
              <a16:creationId xmlns:a16="http://schemas.microsoft.com/office/drawing/2014/main" id="{00000000-0008-0000-1000-00001F030000}"/>
            </a:ext>
          </a:extLst>
        </xdr:cNvPr>
        <xdr:cNvCxnSpPr/>
      </xdr:nvCxnSpPr>
      <xdr:spPr>
        <a:xfrm>
          <a:off x="18288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84</xdr:row>
      <xdr:rowOff>42545</xdr:rowOff>
    </xdr:from>
    <xdr:ext cx="463550" cy="255270"/>
    <xdr:sp macro="" textlink="">
      <xdr:nvSpPr>
        <xdr:cNvPr id="800" name="テキスト ボックス 799">
          <a:extLst>
            <a:ext uri="{FF2B5EF4-FFF2-40B4-BE49-F238E27FC236}">
              <a16:creationId xmlns:a16="http://schemas.microsoft.com/office/drawing/2014/main" id="{00000000-0008-0000-1000-000020030000}"/>
            </a:ext>
          </a:extLst>
        </xdr:cNvPr>
        <xdr:cNvSpPr txBox="1"/>
      </xdr:nvSpPr>
      <xdr:spPr>
        <a:xfrm>
          <a:off x="17820640" y="14444345"/>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83</xdr:row>
      <xdr:rowOff>29845</xdr:rowOff>
    </xdr:from>
    <xdr:to>
      <xdr:col>120</xdr:col>
      <xdr:colOff>114300</xdr:colOff>
      <xdr:row>83</xdr:row>
      <xdr:rowOff>29845</xdr:rowOff>
    </xdr:to>
    <xdr:cxnSp macro="">
      <xdr:nvCxnSpPr>
        <xdr:cNvPr id="801" name="直線コネクタ 800">
          <a:extLst>
            <a:ext uri="{FF2B5EF4-FFF2-40B4-BE49-F238E27FC236}">
              <a16:creationId xmlns:a16="http://schemas.microsoft.com/office/drawing/2014/main" id="{00000000-0008-0000-1000-000021030000}"/>
            </a:ext>
          </a:extLst>
        </xdr:cNvPr>
        <xdr:cNvCxnSpPr/>
      </xdr:nvCxnSpPr>
      <xdr:spPr>
        <a:xfrm>
          <a:off x="18288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82</xdr:row>
      <xdr:rowOff>59055</xdr:rowOff>
    </xdr:from>
    <xdr:ext cx="463550" cy="259080"/>
    <xdr:sp macro="" textlink="">
      <xdr:nvSpPr>
        <xdr:cNvPr id="802" name="テキスト ボックス 801">
          <a:extLst>
            <a:ext uri="{FF2B5EF4-FFF2-40B4-BE49-F238E27FC236}">
              <a16:creationId xmlns:a16="http://schemas.microsoft.com/office/drawing/2014/main" id="{00000000-0008-0000-1000-000022030000}"/>
            </a:ext>
          </a:extLst>
        </xdr:cNvPr>
        <xdr:cNvSpPr txBox="1"/>
      </xdr:nvSpPr>
      <xdr:spPr>
        <a:xfrm>
          <a:off x="17820640" y="1411795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81</xdr:row>
      <xdr:rowOff>46355</xdr:rowOff>
    </xdr:from>
    <xdr:to>
      <xdr:col>120</xdr:col>
      <xdr:colOff>114300</xdr:colOff>
      <xdr:row>81</xdr:row>
      <xdr:rowOff>46355</xdr:rowOff>
    </xdr:to>
    <xdr:cxnSp macro="">
      <xdr:nvCxnSpPr>
        <xdr:cNvPr id="803" name="直線コネクタ 802">
          <a:extLst>
            <a:ext uri="{FF2B5EF4-FFF2-40B4-BE49-F238E27FC236}">
              <a16:creationId xmlns:a16="http://schemas.microsoft.com/office/drawing/2014/main" id="{00000000-0008-0000-1000-000023030000}"/>
            </a:ext>
          </a:extLst>
        </xdr:cNvPr>
        <xdr:cNvCxnSpPr/>
      </xdr:nvCxnSpPr>
      <xdr:spPr>
        <a:xfrm>
          <a:off x="18288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80</xdr:row>
      <xdr:rowOff>75565</xdr:rowOff>
    </xdr:from>
    <xdr:ext cx="463550" cy="255270"/>
    <xdr:sp macro="" textlink="">
      <xdr:nvSpPr>
        <xdr:cNvPr id="804" name="テキスト ボックス 803">
          <a:extLst>
            <a:ext uri="{FF2B5EF4-FFF2-40B4-BE49-F238E27FC236}">
              <a16:creationId xmlns:a16="http://schemas.microsoft.com/office/drawing/2014/main" id="{00000000-0008-0000-1000-000024030000}"/>
            </a:ext>
          </a:extLst>
        </xdr:cNvPr>
        <xdr:cNvSpPr txBox="1"/>
      </xdr:nvSpPr>
      <xdr:spPr>
        <a:xfrm>
          <a:off x="17820640" y="13791565"/>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96</xdr:col>
      <xdr:colOff>0</xdr:colOff>
      <xdr:row>79</xdr:row>
      <xdr:rowOff>63500</xdr:rowOff>
    </xdr:from>
    <xdr:to>
      <xdr:col>120</xdr:col>
      <xdr:colOff>114300</xdr:colOff>
      <xdr:row>79</xdr:row>
      <xdr:rowOff>63500</xdr:rowOff>
    </xdr:to>
    <xdr:cxnSp macro="">
      <xdr:nvCxnSpPr>
        <xdr:cNvPr id="805" name="直線コネクタ 804">
          <a:extLst>
            <a:ext uri="{FF2B5EF4-FFF2-40B4-BE49-F238E27FC236}">
              <a16:creationId xmlns:a16="http://schemas.microsoft.com/office/drawing/2014/main" id="{00000000-0008-0000-1000-000025030000}"/>
            </a:ext>
          </a:extLst>
        </xdr:cNvPr>
        <xdr:cNvCxnSpPr/>
      </xdr:nvCxnSpPr>
      <xdr:spPr>
        <a:xfrm>
          <a:off x="18288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78</xdr:row>
      <xdr:rowOff>92075</xdr:rowOff>
    </xdr:from>
    <xdr:ext cx="463550" cy="259080"/>
    <xdr:sp macro="" textlink="">
      <xdr:nvSpPr>
        <xdr:cNvPr id="806" name="テキスト ボックス 805">
          <a:extLst>
            <a:ext uri="{FF2B5EF4-FFF2-40B4-BE49-F238E27FC236}">
              <a16:creationId xmlns:a16="http://schemas.microsoft.com/office/drawing/2014/main" id="{00000000-0008-0000-1000-000026030000}"/>
            </a:ext>
          </a:extLst>
        </xdr:cNvPr>
        <xdr:cNvSpPr txBox="1"/>
      </xdr:nvSpPr>
      <xdr:spPr>
        <a:xfrm>
          <a:off x="17820640" y="1346517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77</xdr:row>
      <xdr:rowOff>78740</xdr:rowOff>
    </xdr:from>
    <xdr:to>
      <xdr:col>120</xdr:col>
      <xdr:colOff>114300</xdr:colOff>
      <xdr:row>77</xdr:row>
      <xdr:rowOff>78740</xdr:rowOff>
    </xdr:to>
    <xdr:cxnSp macro="">
      <xdr:nvCxnSpPr>
        <xdr:cNvPr id="807" name="直線コネクタ 806">
          <a:extLst>
            <a:ext uri="{FF2B5EF4-FFF2-40B4-BE49-F238E27FC236}">
              <a16:creationId xmlns:a16="http://schemas.microsoft.com/office/drawing/2014/main" id="{00000000-0008-0000-1000-000027030000}"/>
            </a:ext>
          </a:extLst>
        </xdr:cNvPr>
        <xdr:cNvCxnSpPr/>
      </xdr:nvCxnSpPr>
      <xdr:spPr>
        <a:xfrm>
          <a:off x="18288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107950</xdr:rowOff>
    </xdr:from>
    <xdr:ext cx="463550" cy="259080"/>
    <xdr:sp macro="" textlink="">
      <xdr:nvSpPr>
        <xdr:cNvPr id="808" name="テキスト ボックス 807">
          <a:extLst>
            <a:ext uri="{FF2B5EF4-FFF2-40B4-BE49-F238E27FC236}">
              <a16:creationId xmlns:a16="http://schemas.microsoft.com/office/drawing/2014/main" id="{00000000-0008-0000-1000-000028030000}"/>
            </a:ext>
          </a:extLst>
        </xdr:cNvPr>
        <xdr:cNvSpPr txBox="1"/>
      </xdr:nvSpPr>
      <xdr:spPr>
        <a:xfrm>
          <a:off x="17820640" y="1313815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9" name="直線コネクタ 808">
          <a:extLst>
            <a:ext uri="{FF2B5EF4-FFF2-40B4-BE49-F238E27FC236}">
              <a16:creationId xmlns:a16="http://schemas.microsoft.com/office/drawing/2014/main" id="{00000000-0008-0000-1000-000029030000}"/>
            </a:ext>
          </a:extLst>
        </xdr:cNvPr>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3550" cy="259080"/>
    <xdr:sp macro="" textlink="">
      <xdr:nvSpPr>
        <xdr:cNvPr id="810" name="テキスト ボックス 809">
          <a:extLst>
            <a:ext uri="{FF2B5EF4-FFF2-40B4-BE49-F238E27FC236}">
              <a16:creationId xmlns:a16="http://schemas.microsoft.com/office/drawing/2014/main" id="{00000000-0008-0000-1000-00002A030000}"/>
            </a:ext>
          </a:extLst>
        </xdr:cNvPr>
        <xdr:cNvSpPr txBox="1"/>
      </xdr:nvSpPr>
      <xdr:spPr>
        <a:xfrm>
          <a:off x="17820640" y="1281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1" name="【消防施設】&#10;一人当たり面積グラフ枠">
          <a:extLst>
            <a:ext uri="{FF2B5EF4-FFF2-40B4-BE49-F238E27FC236}">
              <a16:creationId xmlns:a16="http://schemas.microsoft.com/office/drawing/2014/main" id="{00000000-0008-0000-1000-00002B030000}"/>
            </a:ext>
          </a:extLst>
        </xdr:cNvPr>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78</xdr:row>
      <xdr:rowOff>73025</xdr:rowOff>
    </xdr:from>
    <xdr:to>
      <xdr:col>116</xdr:col>
      <xdr:colOff>62865</xdr:colOff>
      <xdr:row>86</xdr:row>
      <xdr:rowOff>147955</xdr:rowOff>
    </xdr:to>
    <xdr:cxnSp macro="">
      <xdr:nvCxnSpPr>
        <xdr:cNvPr id="812" name="直線コネクタ 811">
          <a:extLst>
            <a:ext uri="{FF2B5EF4-FFF2-40B4-BE49-F238E27FC236}">
              <a16:creationId xmlns:a16="http://schemas.microsoft.com/office/drawing/2014/main" id="{00000000-0008-0000-1000-00002C030000}"/>
            </a:ext>
          </a:extLst>
        </xdr:cNvPr>
        <xdr:cNvCxnSpPr/>
      </xdr:nvCxnSpPr>
      <xdr:spPr>
        <a:xfrm flipV="1">
          <a:off x="22160865" y="13446125"/>
          <a:ext cx="0" cy="1446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151765</xdr:rowOff>
    </xdr:from>
    <xdr:ext cx="469900" cy="259080"/>
    <xdr:sp macro="" textlink="">
      <xdr:nvSpPr>
        <xdr:cNvPr id="813" name="【消防施設】&#10;一人当たり面積最小値テキスト">
          <a:extLst>
            <a:ext uri="{FF2B5EF4-FFF2-40B4-BE49-F238E27FC236}">
              <a16:creationId xmlns:a16="http://schemas.microsoft.com/office/drawing/2014/main" id="{00000000-0008-0000-1000-00002D030000}"/>
            </a:ext>
          </a:extLst>
        </xdr:cNvPr>
        <xdr:cNvSpPr txBox="1"/>
      </xdr:nvSpPr>
      <xdr:spPr>
        <a:xfrm>
          <a:off x="22199600" y="148964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0.019</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147955</xdr:rowOff>
    </xdr:from>
    <xdr:to>
      <xdr:col>116</xdr:col>
      <xdr:colOff>152400</xdr:colOff>
      <xdr:row>86</xdr:row>
      <xdr:rowOff>147955</xdr:rowOff>
    </xdr:to>
    <xdr:cxnSp macro="">
      <xdr:nvCxnSpPr>
        <xdr:cNvPr id="814" name="直線コネクタ 813">
          <a:extLst>
            <a:ext uri="{FF2B5EF4-FFF2-40B4-BE49-F238E27FC236}">
              <a16:creationId xmlns:a16="http://schemas.microsoft.com/office/drawing/2014/main" id="{00000000-0008-0000-1000-00002E030000}"/>
            </a:ext>
          </a:extLst>
        </xdr:cNvPr>
        <xdr:cNvCxnSpPr/>
      </xdr:nvCxnSpPr>
      <xdr:spPr>
        <a:xfrm>
          <a:off x="22072600" y="148926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19685</xdr:rowOff>
    </xdr:from>
    <xdr:ext cx="469900" cy="255270"/>
    <xdr:sp macro="" textlink="">
      <xdr:nvSpPr>
        <xdr:cNvPr id="815" name="【消防施設】&#10;一人当たり面積最大値テキスト">
          <a:extLst>
            <a:ext uri="{FF2B5EF4-FFF2-40B4-BE49-F238E27FC236}">
              <a16:creationId xmlns:a16="http://schemas.microsoft.com/office/drawing/2014/main" id="{00000000-0008-0000-1000-00002F030000}"/>
            </a:ext>
          </a:extLst>
        </xdr:cNvPr>
        <xdr:cNvSpPr txBox="1"/>
      </xdr:nvSpPr>
      <xdr:spPr>
        <a:xfrm>
          <a:off x="22199600" y="1322133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1.348</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73025</xdr:rowOff>
    </xdr:from>
    <xdr:to>
      <xdr:col>116</xdr:col>
      <xdr:colOff>152400</xdr:colOff>
      <xdr:row>78</xdr:row>
      <xdr:rowOff>73025</xdr:rowOff>
    </xdr:to>
    <xdr:cxnSp macro="">
      <xdr:nvCxnSpPr>
        <xdr:cNvPr id="816" name="直線コネクタ 815">
          <a:extLst>
            <a:ext uri="{FF2B5EF4-FFF2-40B4-BE49-F238E27FC236}">
              <a16:creationId xmlns:a16="http://schemas.microsoft.com/office/drawing/2014/main" id="{00000000-0008-0000-1000-000030030000}"/>
            </a:ext>
          </a:extLst>
        </xdr:cNvPr>
        <xdr:cNvCxnSpPr/>
      </xdr:nvCxnSpPr>
      <xdr:spPr>
        <a:xfrm>
          <a:off x="22072600" y="13446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132080</xdr:rowOff>
    </xdr:from>
    <xdr:ext cx="469900" cy="255270"/>
    <xdr:sp macro="" textlink="">
      <xdr:nvSpPr>
        <xdr:cNvPr id="817" name="【消防施設】&#10;一人当たり面積平均値テキスト">
          <a:extLst>
            <a:ext uri="{FF2B5EF4-FFF2-40B4-BE49-F238E27FC236}">
              <a16:creationId xmlns:a16="http://schemas.microsoft.com/office/drawing/2014/main" id="{00000000-0008-0000-1000-000031030000}"/>
            </a:ext>
          </a:extLst>
        </xdr:cNvPr>
        <xdr:cNvSpPr txBox="1"/>
      </xdr:nvSpPr>
      <xdr:spPr>
        <a:xfrm>
          <a:off x="22199600" y="14705330"/>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0.125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85</xdr:row>
      <xdr:rowOff>153035</xdr:rowOff>
    </xdr:from>
    <xdr:to>
      <xdr:col>116</xdr:col>
      <xdr:colOff>114300</xdr:colOff>
      <xdr:row>86</xdr:row>
      <xdr:rowOff>83185</xdr:rowOff>
    </xdr:to>
    <xdr:sp macro="" textlink="">
      <xdr:nvSpPr>
        <xdr:cNvPr id="818" name="フローチャート: 判断 817">
          <a:extLst>
            <a:ext uri="{FF2B5EF4-FFF2-40B4-BE49-F238E27FC236}">
              <a16:creationId xmlns:a16="http://schemas.microsoft.com/office/drawing/2014/main" id="{00000000-0008-0000-1000-000032030000}"/>
            </a:ext>
          </a:extLst>
        </xdr:cNvPr>
        <xdr:cNvSpPr/>
      </xdr:nvSpPr>
      <xdr:spPr>
        <a:xfrm>
          <a:off x="22110700" y="14726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153035</xdr:rowOff>
    </xdr:from>
    <xdr:to>
      <xdr:col>112</xdr:col>
      <xdr:colOff>38100</xdr:colOff>
      <xdr:row>86</xdr:row>
      <xdr:rowOff>83185</xdr:rowOff>
    </xdr:to>
    <xdr:sp macro="" textlink="">
      <xdr:nvSpPr>
        <xdr:cNvPr id="819" name="フローチャート: 判断 818">
          <a:extLst>
            <a:ext uri="{FF2B5EF4-FFF2-40B4-BE49-F238E27FC236}">
              <a16:creationId xmlns:a16="http://schemas.microsoft.com/office/drawing/2014/main" id="{00000000-0008-0000-1000-000033030000}"/>
            </a:ext>
          </a:extLst>
        </xdr:cNvPr>
        <xdr:cNvSpPr/>
      </xdr:nvSpPr>
      <xdr:spPr>
        <a:xfrm>
          <a:off x="21272500" y="14726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149225</xdr:rowOff>
    </xdr:from>
    <xdr:to>
      <xdr:col>107</xdr:col>
      <xdr:colOff>101600</xdr:colOff>
      <xdr:row>86</xdr:row>
      <xdr:rowOff>79375</xdr:rowOff>
    </xdr:to>
    <xdr:sp macro="" textlink="">
      <xdr:nvSpPr>
        <xdr:cNvPr id="820" name="フローチャート: 判断 819">
          <a:extLst>
            <a:ext uri="{FF2B5EF4-FFF2-40B4-BE49-F238E27FC236}">
              <a16:creationId xmlns:a16="http://schemas.microsoft.com/office/drawing/2014/main" id="{00000000-0008-0000-1000-000034030000}"/>
            </a:ext>
          </a:extLst>
        </xdr:cNvPr>
        <xdr:cNvSpPr/>
      </xdr:nvSpPr>
      <xdr:spPr>
        <a:xfrm>
          <a:off x="20383500" y="1472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157480</xdr:rowOff>
    </xdr:from>
    <xdr:to>
      <xdr:col>102</xdr:col>
      <xdr:colOff>165100</xdr:colOff>
      <xdr:row>86</xdr:row>
      <xdr:rowOff>87630</xdr:rowOff>
    </xdr:to>
    <xdr:sp macro="" textlink="">
      <xdr:nvSpPr>
        <xdr:cNvPr id="821" name="フローチャート: 判断 820">
          <a:extLst>
            <a:ext uri="{FF2B5EF4-FFF2-40B4-BE49-F238E27FC236}">
              <a16:creationId xmlns:a16="http://schemas.microsoft.com/office/drawing/2014/main" id="{00000000-0008-0000-1000-000035030000}"/>
            </a:ext>
          </a:extLst>
        </xdr:cNvPr>
        <xdr:cNvSpPr/>
      </xdr:nvSpPr>
      <xdr:spPr>
        <a:xfrm>
          <a:off x="19494500" y="1473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164465</xdr:rowOff>
    </xdr:from>
    <xdr:to>
      <xdr:col>98</xdr:col>
      <xdr:colOff>38100</xdr:colOff>
      <xdr:row>86</xdr:row>
      <xdr:rowOff>94615</xdr:rowOff>
    </xdr:to>
    <xdr:sp macro="" textlink="">
      <xdr:nvSpPr>
        <xdr:cNvPr id="822" name="フローチャート: 判断 821">
          <a:extLst>
            <a:ext uri="{FF2B5EF4-FFF2-40B4-BE49-F238E27FC236}">
              <a16:creationId xmlns:a16="http://schemas.microsoft.com/office/drawing/2014/main" id="{00000000-0008-0000-1000-000036030000}"/>
            </a:ext>
          </a:extLst>
        </xdr:cNvPr>
        <xdr:cNvSpPr/>
      </xdr:nvSpPr>
      <xdr:spPr>
        <a:xfrm>
          <a:off x="18605500" y="1473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823" name="テキスト ボックス 822">
          <a:extLst>
            <a:ext uri="{FF2B5EF4-FFF2-40B4-BE49-F238E27FC236}">
              <a16:creationId xmlns:a16="http://schemas.microsoft.com/office/drawing/2014/main" id="{00000000-0008-0000-1000-000037030000}"/>
            </a:ext>
          </a:extLst>
        </xdr:cNvPr>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824" name="テキスト ボックス 823">
          <a:extLst>
            <a:ext uri="{FF2B5EF4-FFF2-40B4-BE49-F238E27FC236}">
              <a16:creationId xmlns:a16="http://schemas.microsoft.com/office/drawing/2014/main" id="{00000000-0008-0000-1000-000038030000}"/>
            </a:ext>
          </a:extLst>
        </xdr:cNvPr>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825" name="テキスト ボックス 824">
          <a:extLst>
            <a:ext uri="{FF2B5EF4-FFF2-40B4-BE49-F238E27FC236}">
              <a16:creationId xmlns:a16="http://schemas.microsoft.com/office/drawing/2014/main" id="{00000000-0008-0000-1000-000039030000}"/>
            </a:ext>
          </a:extLst>
        </xdr:cNvPr>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826" name="テキスト ボックス 825">
          <a:extLst>
            <a:ext uri="{FF2B5EF4-FFF2-40B4-BE49-F238E27FC236}">
              <a16:creationId xmlns:a16="http://schemas.microsoft.com/office/drawing/2014/main" id="{00000000-0008-0000-1000-00003A030000}"/>
            </a:ext>
          </a:extLst>
        </xdr:cNvPr>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827" name="テキスト ボックス 826">
          <a:extLst>
            <a:ext uri="{FF2B5EF4-FFF2-40B4-BE49-F238E27FC236}">
              <a16:creationId xmlns:a16="http://schemas.microsoft.com/office/drawing/2014/main" id="{00000000-0008-0000-1000-00003B030000}"/>
            </a:ext>
          </a:extLst>
        </xdr:cNvPr>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85</xdr:row>
      <xdr:rowOff>135890</xdr:rowOff>
    </xdr:from>
    <xdr:to>
      <xdr:col>116</xdr:col>
      <xdr:colOff>114300</xdr:colOff>
      <xdr:row>86</xdr:row>
      <xdr:rowOff>66040</xdr:rowOff>
    </xdr:to>
    <xdr:sp macro="" textlink="">
      <xdr:nvSpPr>
        <xdr:cNvPr id="828" name="楕円 827">
          <a:extLst>
            <a:ext uri="{FF2B5EF4-FFF2-40B4-BE49-F238E27FC236}">
              <a16:creationId xmlns:a16="http://schemas.microsoft.com/office/drawing/2014/main" id="{00000000-0008-0000-1000-00003C030000}"/>
            </a:ext>
          </a:extLst>
        </xdr:cNvPr>
        <xdr:cNvSpPr/>
      </xdr:nvSpPr>
      <xdr:spPr>
        <a:xfrm>
          <a:off x="22110700" y="1470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158750</xdr:rowOff>
    </xdr:from>
    <xdr:ext cx="469900" cy="259080"/>
    <xdr:sp macro="" textlink="">
      <xdr:nvSpPr>
        <xdr:cNvPr id="829" name="【消防施設】&#10;一人当たり面積該当値テキスト">
          <a:extLst>
            <a:ext uri="{FF2B5EF4-FFF2-40B4-BE49-F238E27FC236}">
              <a16:creationId xmlns:a16="http://schemas.microsoft.com/office/drawing/2014/main" id="{00000000-0008-0000-1000-00003D030000}"/>
            </a:ext>
          </a:extLst>
        </xdr:cNvPr>
        <xdr:cNvSpPr txBox="1"/>
      </xdr:nvSpPr>
      <xdr:spPr>
        <a:xfrm>
          <a:off x="22199600" y="145605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0.141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85</xdr:row>
      <xdr:rowOff>137160</xdr:rowOff>
    </xdr:from>
    <xdr:to>
      <xdr:col>112</xdr:col>
      <xdr:colOff>38100</xdr:colOff>
      <xdr:row>86</xdr:row>
      <xdr:rowOff>67310</xdr:rowOff>
    </xdr:to>
    <xdr:sp macro="" textlink="">
      <xdr:nvSpPr>
        <xdr:cNvPr id="830" name="楕円 829">
          <a:extLst>
            <a:ext uri="{FF2B5EF4-FFF2-40B4-BE49-F238E27FC236}">
              <a16:creationId xmlns:a16="http://schemas.microsoft.com/office/drawing/2014/main" id="{00000000-0008-0000-1000-00003E030000}"/>
            </a:ext>
          </a:extLst>
        </xdr:cNvPr>
        <xdr:cNvSpPr/>
      </xdr:nvSpPr>
      <xdr:spPr>
        <a:xfrm>
          <a:off x="21272500" y="1471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15240</xdr:rowOff>
    </xdr:from>
    <xdr:to>
      <xdr:col>116</xdr:col>
      <xdr:colOff>63500</xdr:colOff>
      <xdr:row>86</xdr:row>
      <xdr:rowOff>16510</xdr:rowOff>
    </xdr:to>
    <xdr:cxnSp macro="">
      <xdr:nvCxnSpPr>
        <xdr:cNvPr id="831" name="直線コネクタ 830">
          <a:extLst>
            <a:ext uri="{FF2B5EF4-FFF2-40B4-BE49-F238E27FC236}">
              <a16:creationId xmlns:a16="http://schemas.microsoft.com/office/drawing/2014/main" id="{00000000-0008-0000-1000-00003F030000}"/>
            </a:ext>
          </a:extLst>
        </xdr:cNvPr>
        <xdr:cNvCxnSpPr/>
      </xdr:nvCxnSpPr>
      <xdr:spPr>
        <a:xfrm flipV="1">
          <a:off x="21323300" y="1475994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137160</xdr:rowOff>
    </xdr:from>
    <xdr:to>
      <xdr:col>107</xdr:col>
      <xdr:colOff>101600</xdr:colOff>
      <xdr:row>86</xdr:row>
      <xdr:rowOff>67310</xdr:rowOff>
    </xdr:to>
    <xdr:sp macro="" textlink="">
      <xdr:nvSpPr>
        <xdr:cNvPr id="832" name="楕円 831">
          <a:extLst>
            <a:ext uri="{FF2B5EF4-FFF2-40B4-BE49-F238E27FC236}">
              <a16:creationId xmlns:a16="http://schemas.microsoft.com/office/drawing/2014/main" id="{00000000-0008-0000-1000-000040030000}"/>
            </a:ext>
          </a:extLst>
        </xdr:cNvPr>
        <xdr:cNvSpPr/>
      </xdr:nvSpPr>
      <xdr:spPr>
        <a:xfrm>
          <a:off x="20383500" y="1471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16510</xdr:rowOff>
    </xdr:from>
    <xdr:to>
      <xdr:col>111</xdr:col>
      <xdr:colOff>177800</xdr:colOff>
      <xdr:row>86</xdr:row>
      <xdr:rowOff>16510</xdr:rowOff>
    </xdr:to>
    <xdr:cxnSp macro="">
      <xdr:nvCxnSpPr>
        <xdr:cNvPr id="833" name="直線コネクタ 832">
          <a:extLst>
            <a:ext uri="{FF2B5EF4-FFF2-40B4-BE49-F238E27FC236}">
              <a16:creationId xmlns:a16="http://schemas.microsoft.com/office/drawing/2014/main" id="{00000000-0008-0000-1000-000041030000}"/>
            </a:ext>
          </a:extLst>
        </xdr:cNvPr>
        <xdr:cNvCxnSpPr/>
      </xdr:nvCxnSpPr>
      <xdr:spPr>
        <a:xfrm>
          <a:off x="20434300" y="147612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140335</xdr:rowOff>
    </xdr:from>
    <xdr:to>
      <xdr:col>102</xdr:col>
      <xdr:colOff>165100</xdr:colOff>
      <xdr:row>86</xdr:row>
      <xdr:rowOff>70485</xdr:rowOff>
    </xdr:to>
    <xdr:sp macro="" textlink="">
      <xdr:nvSpPr>
        <xdr:cNvPr id="834" name="楕円 833">
          <a:extLst>
            <a:ext uri="{FF2B5EF4-FFF2-40B4-BE49-F238E27FC236}">
              <a16:creationId xmlns:a16="http://schemas.microsoft.com/office/drawing/2014/main" id="{00000000-0008-0000-1000-000042030000}"/>
            </a:ext>
          </a:extLst>
        </xdr:cNvPr>
        <xdr:cNvSpPr/>
      </xdr:nvSpPr>
      <xdr:spPr>
        <a:xfrm>
          <a:off x="19494500" y="1471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16510</xdr:rowOff>
    </xdr:from>
    <xdr:to>
      <xdr:col>107</xdr:col>
      <xdr:colOff>50800</xdr:colOff>
      <xdr:row>86</xdr:row>
      <xdr:rowOff>19685</xdr:rowOff>
    </xdr:to>
    <xdr:cxnSp macro="">
      <xdr:nvCxnSpPr>
        <xdr:cNvPr id="835" name="直線コネクタ 834">
          <a:extLst>
            <a:ext uri="{FF2B5EF4-FFF2-40B4-BE49-F238E27FC236}">
              <a16:creationId xmlns:a16="http://schemas.microsoft.com/office/drawing/2014/main" id="{00000000-0008-0000-1000-000043030000}"/>
            </a:ext>
          </a:extLst>
        </xdr:cNvPr>
        <xdr:cNvCxnSpPr/>
      </xdr:nvCxnSpPr>
      <xdr:spPr>
        <a:xfrm flipV="1">
          <a:off x="19545300" y="1476121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128270</xdr:rowOff>
    </xdr:from>
    <xdr:to>
      <xdr:col>98</xdr:col>
      <xdr:colOff>38100</xdr:colOff>
      <xdr:row>86</xdr:row>
      <xdr:rowOff>58420</xdr:rowOff>
    </xdr:to>
    <xdr:sp macro="" textlink="">
      <xdr:nvSpPr>
        <xdr:cNvPr id="836" name="楕円 835">
          <a:extLst>
            <a:ext uri="{FF2B5EF4-FFF2-40B4-BE49-F238E27FC236}">
              <a16:creationId xmlns:a16="http://schemas.microsoft.com/office/drawing/2014/main" id="{00000000-0008-0000-1000-000044030000}"/>
            </a:ext>
          </a:extLst>
        </xdr:cNvPr>
        <xdr:cNvSpPr/>
      </xdr:nvSpPr>
      <xdr:spPr>
        <a:xfrm>
          <a:off x="186055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7620</xdr:rowOff>
    </xdr:from>
    <xdr:to>
      <xdr:col>102</xdr:col>
      <xdr:colOff>114300</xdr:colOff>
      <xdr:row>86</xdr:row>
      <xdr:rowOff>19685</xdr:rowOff>
    </xdr:to>
    <xdr:cxnSp macro="">
      <xdr:nvCxnSpPr>
        <xdr:cNvPr id="837" name="直線コネクタ 836">
          <a:extLst>
            <a:ext uri="{FF2B5EF4-FFF2-40B4-BE49-F238E27FC236}">
              <a16:creationId xmlns:a16="http://schemas.microsoft.com/office/drawing/2014/main" id="{00000000-0008-0000-1000-000045030000}"/>
            </a:ext>
          </a:extLst>
        </xdr:cNvPr>
        <xdr:cNvCxnSpPr/>
      </xdr:nvCxnSpPr>
      <xdr:spPr>
        <a:xfrm>
          <a:off x="18656300" y="1475232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86</xdr:row>
      <xdr:rowOff>74930</xdr:rowOff>
    </xdr:from>
    <xdr:ext cx="469900" cy="255270"/>
    <xdr:sp macro="" textlink="">
      <xdr:nvSpPr>
        <xdr:cNvPr id="838" name="n_1aveValue【消防施設】&#10;一人当たり面積">
          <a:extLst>
            <a:ext uri="{FF2B5EF4-FFF2-40B4-BE49-F238E27FC236}">
              <a16:creationId xmlns:a16="http://schemas.microsoft.com/office/drawing/2014/main" id="{00000000-0008-0000-1000-000046030000}"/>
            </a:ext>
          </a:extLst>
        </xdr:cNvPr>
        <xdr:cNvSpPr txBox="1"/>
      </xdr:nvSpPr>
      <xdr:spPr>
        <a:xfrm>
          <a:off x="21075650" y="1481963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0.125</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86</xdr:row>
      <xdr:rowOff>70485</xdr:rowOff>
    </xdr:from>
    <xdr:ext cx="466090" cy="259080"/>
    <xdr:sp macro="" textlink="">
      <xdr:nvSpPr>
        <xdr:cNvPr id="839" name="n_2aveValue【消防施設】&#10;一人当たり面積">
          <a:extLst>
            <a:ext uri="{FF2B5EF4-FFF2-40B4-BE49-F238E27FC236}">
              <a16:creationId xmlns:a16="http://schemas.microsoft.com/office/drawing/2014/main" id="{00000000-0008-0000-1000-000047030000}"/>
            </a:ext>
          </a:extLst>
        </xdr:cNvPr>
        <xdr:cNvSpPr txBox="1"/>
      </xdr:nvSpPr>
      <xdr:spPr>
        <a:xfrm>
          <a:off x="20199350" y="1481518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86</xdr:row>
      <xdr:rowOff>78740</xdr:rowOff>
    </xdr:from>
    <xdr:ext cx="466090" cy="259080"/>
    <xdr:sp macro="" textlink="">
      <xdr:nvSpPr>
        <xdr:cNvPr id="840" name="n_3aveValue【消防施設】&#10;一人当たり面積">
          <a:extLst>
            <a:ext uri="{FF2B5EF4-FFF2-40B4-BE49-F238E27FC236}">
              <a16:creationId xmlns:a16="http://schemas.microsoft.com/office/drawing/2014/main" id="{00000000-0008-0000-1000-000048030000}"/>
            </a:ext>
          </a:extLst>
        </xdr:cNvPr>
        <xdr:cNvSpPr txBox="1"/>
      </xdr:nvSpPr>
      <xdr:spPr>
        <a:xfrm>
          <a:off x="19310350" y="1482344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0.121</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86</xdr:row>
      <xdr:rowOff>86360</xdr:rowOff>
    </xdr:from>
    <xdr:ext cx="466090" cy="255270"/>
    <xdr:sp macro="" textlink="">
      <xdr:nvSpPr>
        <xdr:cNvPr id="841" name="n_4aveValue【消防施設】&#10;一人当たり面積">
          <a:extLst>
            <a:ext uri="{FF2B5EF4-FFF2-40B4-BE49-F238E27FC236}">
              <a16:creationId xmlns:a16="http://schemas.microsoft.com/office/drawing/2014/main" id="{00000000-0008-0000-1000-000049030000}"/>
            </a:ext>
          </a:extLst>
        </xdr:cNvPr>
        <xdr:cNvSpPr txBox="1"/>
      </xdr:nvSpPr>
      <xdr:spPr>
        <a:xfrm>
          <a:off x="18421350" y="1483106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0.115</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84</xdr:row>
      <xdr:rowOff>83820</xdr:rowOff>
    </xdr:from>
    <xdr:ext cx="469900" cy="259080"/>
    <xdr:sp macro="" textlink="">
      <xdr:nvSpPr>
        <xdr:cNvPr id="842" name="n_1mainValue【消防施設】&#10;一人当たり面積">
          <a:extLst>
            <a:ext uri="{FF2B5EF4-FFF2-40B4-BE49-F238E27FC236}">
              <a16:creationId xmlns:a16="http://schemas.microsoft.com/office/drawing/2014/main" id="{00000000-0008-0000-1000-00004A030000}"/>
            </a:ext>
          </a:extLst>
        </xdr:cNvPr>
        <xdr:cNvSpPr txBox="1"/>
      </xdr:nvSpPr>
      <xdr:spPr>
        <a:xfrm>
          <a:off x="21075650" y="144856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0.140</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84</xdr:row>
      <xdr:rowOff>83820</xdr:rowOff>
    </xdr:from>
    <xdr:ext cx="466090" cy="259080"/>
    <xdr:sp macro="" textlink="">
      <xdr:nvSpPr>
        <xdr:cNvPr id="843" name="n_2mainValue【消防施設】&#10;一人当たり面積">
          <a:extLst>
            <a:ext uri="{FF2B5EF4-FFF2-40B4-BE49-F238E27FC236}">
              <a16:creationId xmlns:a16="http://schemas.microsoft.com/office/drawing/2014/main" id="{00000000-0008-0000-1000-00004B030000}"/>
            </a:ext>
          </a:extLst>
        </xdr:cNvPr>
        <xdr:cNvSpPr txBox="1"/>
      </xdr:nvSpPr>
      <xdr:spPr>
        <a:xfrm>
          <a:off x="20199350" y="1448562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0.140</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84</xdr:row>
      <xdr:rowOff>86995</xdr:rowOff>
    </xdr:from>
    <xdr:ext cx="466090" cy="255270"/>
    <xdr:sp macro="" textlink="">
      <xdr:nvSpPr>
        <xdr:cNvPr id="844" name="n_3mainValue【消防施設】&#10;一人当たり面積">
          <a:extLst>
            <a:ext uri="{FF2B5EF4-FFF2-40B4-BE49-F238E27FC236}">
              <a16:creationId xmlns:a16="http://schemas.microsoft.com/office/drawing/2014/main" id="{00000000-0008-0000-1000-00004C030000}"/>
            </a:ext>
          </a:extLst>
        </xdr:cNvPr>
        <xdr:cNvSpPr txBox="1"/>
      </xdr:nvSpPr>
      <xdr:spPr>
        <a:xfrm>
          <a:off x="19310350" y="1448879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0.137</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84</xdr:row>
      <xdr:rowOff>74930</xdr:rowOff>
    </xdr:from>
    <xdr:ext cx="466090" cy="255270"/>
    <xdr:sp macro="" textlink="">
      <xdr:nvSpPr>
        <xdr:cNvPr id="845" name="n_4mainValue【消防施設】&#10;一人当たり面積">
          <a:extLst>
            <a:ext uri="{FF2B5EF4-FFF2-40B4-BE49-F238E27FC236}">
              <a16:creationId xmlns:a16="http://schemas.microsoft.com/office/drawing/2014/main" id="{00000000-0008-0000-1000-00004D030000}"/>
            </a:ext>
          </a:extLst>
        </xdr:cNvPr>
        <xdr:cNvSpPr txBox="1"/>
      </xdr:nvSpPr>
      <xdr:spPr>
        <a:xfrm>
          <a:off x="18421350" y="1447673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6" name="正方形/長方形 845">
          <a:extLst>
            <a:ext uri="{FF2B5EF4-FFF2-40B4-BE49-F238E27FC236}">
              <a16:creationId xmlns:a16="http://schemas.microsoft.com/office/drawing/2014/main" id="{00000000-0008-0000-1000-00004E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7" name="正方形/長方形 846">
          <a:extLst>
            <a:ext uri="{FF2B5EF4-FFF2-40B4-BE49-F238E27FC236}">
              <a16:creationId xmlns:a16="http://schemas.microsoft.com/office/drawing/2014/main" id="{00000000-0008-0000-1000-00004F030000}"/>
            </a:ext>
          </a:extLst>
        </xdr:cNvPr>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8" name="正方形/長方形 847">
          <a:extLst>
            <a:ext uri="{FF2B5EF4-FFF2-40B4-BE49-F238E27FC236}">
              <a16:creationId xmlns:a16="http://schemas.microsoft.com/office/drawing/2014/main" id="{00000000-0008-0000-1000-000050030000}"/>
            </a:ext>
          </a:extLst>
        </xdr:cNvPr>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9" name="正方形/長方形 848">
          <a:extLst>
            <a:ext uri="{FF2B5EF4-FFF2-40B4-BE49-F238E27FC236}">
              <a16:creationId xmlns:a16="http://schemas.microsoft.com/office/drawing/2014/main" id="{00000000-0008-0000-1000-000051030000}"/>
            </a:ext>
          </a:extLst>
        </xdr:cNvPr>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50" name="正方形/長方形 849">
          <a:extLst>
            <a:ext uri="{FF2B5EF4-FFF2-40B4-BE49-F238E27FC236}">
              <a16:creationId xmlns:a16="http://schemas.microsoft.com/office/drawing/2014/main" id="{00000000-0008-0000-1000-000052030000}"/>
            </a:ext>
          </a:extLst>
        </xdr:cNvPr>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1" name="正方形/長方形 850">
          <a:extLst>
            <a:ext uri="{FF2B5EF4-FFF2-40B4-BE49-F238E27FC236}">
              <a16:creationId xmlns:a16="http://schemas.microsoft.com/office/drawing/2014/main" id="{00000000-0008-0000-1000-000053030000}"/>
            </a:ext>
          </a:extLst>
        </xdr:cNvPr>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2" name="正方形/長方形 851">
          <a:extLst>
            <a:ext uri="{FF2B5EF4-FFF2-40B4-BE49-F238E27FC236}">
              <a16:creationId xmlns:a16="http://schemas.microsoft.com/office/drawing/2014/main" id="{00000000-0008-0000-1000-000054030000}"/>
            </a:ext>
          </a:extLst>
        </xdr:cNvPr>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3" name="正方形/長方形 852">
          <a:extLst>
            <a:ext uri="{FF2B5EF4-FFF2-40B4-BE49-F238E27FC236}">
              <a16:creationId xmlns:a16="http://schemas.microsoft.com/office/drawing/2014/main" id="{00000000-0008-0000-1000-000055030000}"/>
            </a:ext>
          </a:extLst>
        </xdr:cNvPr>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4640" cy="225425"/>
    <xdr:sp macro="" textlink="">
      <xdr:nvSpPr>
        <xdr:cNvPr id="854" name="テキスト ボックス 853">
          <a:extLst>
            <a:ext uri="{FF2B5EF4-FFF2-40B4-BE49-F238E27FC236}">
              <a16:creationId xmlns:a16="http://schemas.microsoft.com/office/drawing/2014/main" id="{00000000-0008-0000-1000-000056030000}"/>
            </a:ext>
          </a:extLst>
        </xdr:cNvPr>
        <xdr:cNvSpPr txBox="1"/>
      </xdr:nvSpPr>
      <xdr:spPr>
        <a:xfrm>
          <a:off x="12407900" y="1657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5" name="直線コネクタ 854">
          <a:extLst>
            <a:ext uri="{FF2B5EF4-FFF2-40B4-BE49-F238E27FC236}">
              <a16:creationId xmlns:a16="http://schemas.microsoft.com/office/drawing/2014/main" id="{00000000-0008-0000-1000-000057030000}"/>
            </a:ext>
          </a:extLst>
        </xdr:cNvPr>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3550" cy="259080"/>
    <xdr:sp macro="" textlink="">
      <xdr:nvSpPr>
        <xdr:cNvPr id="856" name="テキスト ボックス 855">
          <a:extLst>
            <a:ext uri="{FF2B5EF4-FFF2-40B4-BE49-F238E27FC236}">
              <a16:creationId xmlns:a16="http://schemas.microsoft.com/office/drawing/2014/main" id="{00000000-0008-0000-1000-000058030000}"/>
            </a:ext>
          </a:extLst>
        </xdr:cNvPr>
        <xdr:cNvSpPr txBox="1"/>
      </xdr:nvSpPr>
      <xdr:spPr>
        <a:xfrm>
          <a:off x="11978640" y="1890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177800</xdr:colOff>
      <xdr:row>109</xdr:row>
      <xdr:rowOff>35560</xdr:rowOff>
    </xdr:to>
    <xdr:cxnSp macro="">
      <xdr:nvCxnSpPr>
        <xdr:cNvPr id="857" name="直線コネクタ 856">
          <a:extLst>
            <a:ext uri="{FF2B5EF4-FFF2-40B4-BE49-F238E27FC236}">
              <a16:creationId xmlns:a16="http://schemas.microsoft.com/office/drawing/2014/main" id="{00000000-0008-0000-1000-000059030000}"/>
            </a:ext>
          </a:extLst>
        </xdr:cNvPr>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3550" cy="255270"/>
    <xdr:sp macro="" textlink="">
      <xdr:nvSpPr>
        <xdr:cNvPr id="858" name="テキスト ボックス 857">
          <a:extLst>
            <a:ext uri="{FF2B5EF4-FFF2-40B4-BE49-F238E27FC236}">
              <a16:creationId xmlns:a16="http://schemas.microsoft.com/office/drawing/2014/main" id="{00000000-0008-0000-1000-00005A030000}"/>
            </a:ext>
          </a:extLst>
        </xdr:cNvPr>
        <xdr:cNvSpPr txBox="1"/>
      </xdr:nvSpPr>
      <xdr:spPr>
        <a:xfrm>
          <a:off x="11978640" y="1858137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177800</xdr:colOff>
      <xdr:row>107</xdr:row>
      <xdr:rowOff>52070</xdr:rowOff>
    </xdr:to>
    <xdr:cxnSp macro="">
      <xdr:nvCxnSpPr>
        <xdr:cNvPr id="859" name="直線コネクタ 858">
          <a:extLst>
            <a:ext uri="{FF2B5EF4-FFF2-40B4-BE49-F238E27FC236}">
              <a16:creationId xmlns:a16="http://schemas.microsoft.com/office/drawing/2014/main" id="{00000000-0008-0000-1000-00005B030000}"/>
            </a:ext>
          </a:extLst>
        </xdr:cNvPr>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860" name="テキスト ボックス 859">
          <a:extLst>
            <a:ext uri="{FF2B5EF4-FFF2-40B4-BE49-F238E27FC236}">
              <a16:creationId xmlns:a16="http://schemas.microsoft.com/office/drawing/2014/main" id="{00000000-0008-0000-1000-00005C030000}"/>
            </a:ext>
          </a:extLst>
        </xdr:cNvPr>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177800</xdr:colOff>
      <xdr:row>105</xdr:row>
      <xdr:rowOff>67945</xdr:rowOff>
    </xdr:to>
    <xdr:cxnSp macro="">
      <xdr:nvCxnSpPr>
        <xdr:cNvPr id="861" name="直線コネクタ 860">
          <a:extLst>
            <a:ext uri="{FF2B5EF4-FFF2-40B4-BE49-F238E27FC236}">
              <a16:creationId xmlns:a16="http://schemas.microsoft.com/office/drawing/2014/main" id="{00000000-0008-0000-1000-00005D030000}"/>
            </a:ext>
          </a:extLst>
        </xdr:cNvPr>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5270"/>
    <xdr:sp macro="" textlink="">
      <xdr:nvSpPr>
        <xdr:cNvPr id="862" name="テキスト ボックス 861">
          <a:extLst>
            <a:ext uri="{FF2B5EF4-FFF2-40B4-BE49-F238E27FC236}">
              <a16:creationId xmlns:a16="http://schemas.microsoft.com/office/drawing/2014/main" id="{00000000-0008-0000-1000-00005E030000}"/>
            </a:ext>
          </a:extLst>
        </xdr:cNvPr>
        <xdr:cNvSpPr txBox="1"/>
      </xdr:nvSpPr>
      <xdr:spPr>
        <a:xfrm>
          <a:off x="12042775" y="1792859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177800</xdr:colOff>
      <xdr:row>103</xdr:row>
      <xdr:rowOff>84455</xdr:rowOff>
    </xdr:to>
    <xdr:cxnSp macro="">
      <xdr:nvCxnSpPr>
        <xdr:cNvPr id="863" name="直線コネクタ 862">
          <a:extLst>
            <a:ext uri="{FF2B5EF4-FFF2-40B4-BE49-F238E27FC236}">
              <a16:creationId xmlns:a16="http://schemas.microsoft.com/office/drawing/2014/main" id="{00000000-0008-0000-1000-00005F030000}"/>
            </a:ext>
          </a:extLst>
        </xdr:cNvPr>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864" name="テキスト ボックス 863">
          <a:extLst>
            <a:ext uri="{FF2B5EF4-FFF2-40B4-BE49-F238E27FC236}">
              <a16:creationId xmlns:a16="http://schemas.microsoft.com/office/drawing/2014/main" id="{00000000-0008-0000-1000-000060030000}"/>
            </a:ext>
          </a:extLst>
        </xdr:cNvPr>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177800</xdr:colOff>
      <xdr:row>101</xdr:row>
      <xdr:rowOff>100965</xdr:rowOff>
    </xdr:to>
    <xdr:cxnSp macro="">
      <xdr:nvCxnSpPr>
        <xdr:cNvPr id="865" name="直線コネクタ 864">
          <a:extLst>
            <a:ext uri="{FF2B5EF4-FFF2-40B4-BE49-F238E27FC236}">
              <a16:creationId xmlns:a16="http://schemas.microsoft.com/office/drawing/2014/main" id="{00000000-0008-0000-1000-000061030000}"/>
            </a:ext>
          </a:extLst>
        </xdr:cNvPr>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866" name="テキスト ボックス 865">
          <a:extLst>
            <a:ext uri="{FF2B5EF4-FFF2-40B4-BE49-F238E27FC236}">
              <a16:creationId xmlns:a16="http://schemas.microsoft.com/office/drawing/2014/main" id="{00000000-0008-0000-1000-000062030000}"/>
            </a:ext>
          </a:extLst>
        </xdr:cNvPr>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177800</xdr:colOff>
      <xdr:row>99</xdr:row>
      <xdr:rowOff>116840</xdr:rowOff>
    </xdr:to>
    <xdr:cxnSp macro="">
      <xdr:nvCxnSpPr>
        <xdr:cNvPr id="867" name="直線コネクタ 866">
          <a:extLst>
            <a:ext uri="{FF2B5EF4-FFF2-40B4-BE49-F238E27FC236}">
              <a16:creationId xmlns:a16="http://schemas.microsoft.com/office/drawing/2014/main" id="{00000000-0008-0000-1000-000063030000}"/>
            </a:ext>
          </a:extLst>
        </xdr:cNvPr>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5280" cy="255270"/>
    <xdr:sp macro="" textlink="">
      <xdr:nvSpPr>
        <xdr:cNvPr id="868" name="テキスト ボックス 867">
          <a:extLst>
            <a:ext uri="{FF2B5EF4-FFF2-40B4-BE49-F238E27FC236}">
              <a16:creationId xmlns:a16="http://schemas.microsoft.com/office/drawing/2014/main" id="{00000000-0008-0000-1000-000064030000}"/>
            </a:ext>
          </a:extLst>
        </xdr:cNvPr>
        <xdr:cNvSpPr txBox="1"/>
      </xdr:nvSpPr>
      <xdr:spPr>
        <a:xfrm>
          <a:off x="12106910" y="16948150"/>
          <a:ext cx="33528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9" name="直線コネクタ 868">
          <a:extLst>
            <a:ext uri="{FF2B5EF4-FFF2-40B4-BE49-F238E27FC236}">
              <a16:creationId xmlns:a16="http://schemas.microsoft.com/office/drawing/2014/main" id="{00000000-0008-0000-1000-000065030000}"/>
            </a:ext>
          </a:extLst>
        </xdr:cNvPr>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70" name="【庁舎】&#10;有形固定資産減価償却率グラフ枠">
          <a:extLst>
            <a:ext uri="{FF2B5EF4-FFF2-40B4-BE49-F238E27FC236}">
              <a16:creationId xmlns:a16="http://schemas.microsoft.com/office/drawing/2014/main" id="{00000000-0008-0000-1000-000066030000}"/>
            </a:ext>
          </a:extLst>
        </xdr:cNvPr>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27305</xdr:rowOff>
    </xdr:from>
    <xdr:to>
      <xdr:col>85</xdr:col>
      <xdr:colOff>126365</xdr:colOff>
      <xdr:row>109</xdr:row>
      <xdr:rowOff>32385</xdr:rowOff>
    </xdr:to>
    <xdr:cxnSp macro="">
      <xdr:nvCxnSpPr>
        <xdr:cNvPr id="871" name="直線コネクタ 870">
          <a:extLst>
            <a:ext uri="{FF2B5EF4-FFF2-40B4-BE49-F238E27FC236}">
              <a16:creationId xmlns:a16="http://schemas.microsoft.com/office/drawing/2014/main" id="{00000000-0008-0000-1000-000067030000}"/>
            </a:ext>
          </a:extLst>
        </xdr:cNvPr>
        <xdr:cNvCxnSpPr/>
      </xdr:nvCxnSpPr>
      <xdr:spPr>
        <a:xfrm flipV="1">
          <a:off x="16318865" y="17172305"/>
          <a:ext cx="0" cy="1548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36195</xdr:rowOff>
    </xdr:from>
    <xdr:ext cx="405130" cy="259080"/>
    <xdr:sp macro="" textlink="">
      <xdr:nvSpPr>
        <xdr:cNvPr id="872" name="【庁舎】&#10;有形固定資産減価償却率最小値テキスト">
          <a:extLst>
            <a:ext uri="{FF2B5EF4-FFF2-40B4-BE49-F238E27FC236}">
              <a16:creationId xmlns:a16="http://schemas.microsoft.com/office/drawing/2014/main" id="{00000000-0008-0000-1000-000068030000}"/>
            </a:ext>
          </a:extLst>
        </xdr:cNvPr>
        <xdr:cNvSpPr txBox="1"/>
      </xdr:nvSpPr>
      <xdr:spPr>
        <a:xfrm>
          <a:off x="16357600" y="187242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99.8</a:t>
          </a:r>
          <a:endParaRPr kumimoji="1" lang="ja-JP" altLang="en-US" sz="1000" b="1">
            <a:latin typeface="ＭＳ Ｐゴシック"/>
            <a:ea typeface="ＭＳ Ｐゴシック"/>
          </a:endParaRPr>
        </a:p>
      </xdr:txBody>
    </xdr:sp>
    <xdr:clientData/>
  </xdr:oneCellAnchor>
  <xdr:twoCellAnchor>
    <xdr:from>
      <xdr:col>85</xdr:col>
      <xdr:colOff>38100</xdr:colOff>
      <xdr:row>109</xdr:row>
      <xdr:rowOff>32385</xdr:rowOff>
    </xdr:from>
    <xdr:to>
      <xdr:col>86</xdr:col>
      <xdr:colOff>25400</xdr:colOff>
      <xdr:row>109</xdr:row>
      <xdr:rowOff>32385</xdr:rowOff>
    </xdr:to>
    <xdr:cxnSp macro="">
      <xdr:nvCxnSpPr>
        <xdr:cNvPr id="873" name="直線コネクタ 872">
          <a:extLst>
            <a:ext uri="{FF2B5EF4-FFF2-40B4-BE49-F238E27FC236}">
              <a16:creationId xmlns:a16="http://schemas.microsoft.com/office/drawing/2014/main" id="{00000000-0008-0000-1000-000069030000}"/>
            </a:ext>
          </a:extLst>
        </xdr:cNvPr>
        <xdr:cNvCxnSpPr/>
      </xdr:nvCxnSpPr>
      <xdr:spPr>
        <a:xfrm>
          <a:off x="16230600" y="18720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145415</xdr:rowOff>
    </xdr:from>
    <xdr:ext cx="340360" cy="255270"/>
    <xdr:sp macro="" textlink="">
      <xdr:nvSpPr>
        <xdr:cNvPr id="874" name="【庁舎】&#10;有形固定資産減価償却率最大値テキスト">
          <a:extLst>
            <a:ext uri="{FF2B5EF4-FFF2-40B4-BE49-F238E27FC236}">
              <a16:creationId xmlns:a16="http://schemas.microsoft.com/office/drawing/2014/main" id="{00000000-0008-0000-1000-00006A030000}"/>
            </a:ext>
          </a:extLst>
        </xdr:cNvPr>
        <xdr:cNvSpPr txBox="1"/>
      </xdr:nvSpPr>
      <xdr:spPr>
        <a:xfrm>
          <a:off x="16357600" y="16947515"/>
          <a:ext cx="3403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27305</xdr:rowOff>
    </xdr:from>
    <xdr:to>
      <xdr:col>86</xdr:col>
      <xdr:colOff>25400</xdr:colOff>
      <xdr:row>100</xdr:row>
      <xdr:rowOff>27305</xdr:rowOff>
    </xdr:to>
    <xdr:cxnSp macro="">
      <xdr:nvCxnSpPr>
        <xdr:cNvPr id="875" name="直線コネクタ 874">
          <a:extLst>
            <a:ext uri="{FF2B5EF4-FFF2-40B4-BE49-F238E27FC236}">
              <a16:creationId xmlns:a16="http://schemas.microsoft.com/office/drawing/2014/main" id="{00000000-0008-0000-1000-00006B030000}"/>
            </a:ext>
          </a:extLst>
        </xdr:cNvPr>
        <xdr:cNvCxnSpPr/>
      </xdr:nvCxnSpPr>
      <xdr:spPr>
        <a:xfrm>
          <a:off x="16230600" y="17172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52705</xdr:rowOff>
    </xdr:from>
    <xdr:ext cx="405130" cy="255270"/>
    <xdr:sp macro="" textlink="">
      <xdr:nvSpPr>
        <xdr:cNvPr id="876" name="【庁舎】&#10;有形固定資産減価償却率平均値テキスト">
          <a:extLst>
            <a:ext uri="{FF2B5EF4-FFF2-40B4-BE49-F238E27FC236}">
              <a16:creationId xmlns:a16="http://schemas.microsoft.com/office/drawing/2014/main" id="{00000000-0008-0000-1000-00006C030000}"/>
            </a:ext>
          </a:extLst>
        </xdr:cNvPr>
        <xdr:cNvSpPr txBox="1"/>
      </xdr:nvSpPr>
      <xdr:spPr>
        <a:xfrm>
          <a:off x="16357600" y="17883505"/>
          <a:ext cx="40513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74930</xdr:rowOff>
    </xdr:from>
    <xdr:to>
      <xdr:col>85</xdr:col>
      <xdr:colOff>177800</xdr:colOff>
      <xdr:row>105</xdr:row>
      <xdr:rowOff>4445</xdr:rowOff>
    </xdr:to>
    <xdr:sp macro="" textlink="">
      <xdr:nvSpPr>
        <xdr:cNvPr id="877" name="フローチャート: 判断 876">
          <a:extLst>
            <a:ext uri="{FF2B5EF4-FFF2-40B4-BE49-F238E27FC236}">
              <a16:creationId xmlns:a16="http://schemas.microsoft.com/office/drawing/2014/main" id="{00000000-0008-0000-1000-00006D030000}"/>
            </a:ext>
          </a:extLst>
        </xdr:cNvPr>
        <xdr:cNvSpPr/>
      </xdr:nvSpPr>
      <xdr:spPr>
        <a:xfrm>
          <a:off x="16268700" y="179057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76200</xdr:rowOff>
    </xdr:from>
    <xdr:to>
      <xdr:col>81</xdr:col>
      <xdr:colOff>101600</xdr:colOff>
      <xdr:row>105</xdr:row>
      <xdr:rowOff>6350</xdr:rowOff>
    </xdr:to>
    <xdr:sp macro="" textlink="">
      <xdr:nvSpPr>
        <xdr:cNvPr id="878" name="フローチャート: 判断 877">
          <a:extLst>
            <a:ext uri="{FF2B5EF4-FFF2-40B4-BE49-F238E27FC236}">
              <a16:creationId xmlns:a16="http://schemas.microsoft.com/office/drawing/2014/main" id="{00000000-0008-0000-1000-00006E030000}"/>
            </a:ext>
          </a:extLst>
        </xdr:cNvPr>
        <xdr:cNvSpPr/>
      </xdr:nvSpPr>
      <xdr:spPr>
        <a:xfrm>
          <a:off x="15430500" y="1790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59690</xdr:rowOff>
    </xdr:from>
    <xdr:to>
      <xdr:col>76</xdr:col>
      <xdr:colOff>165100</xdr:colOff>
      <xdr:row>104</xdr:row>
      <xdr:rowOff>161290</xdr:rowOff>
    </xdr:to>
    <xdr:sp macro="" textlink="">
      <xdr:nvSpPr>
        <xdr:cNvPr id="879" name="フローチャート: 判断 878">
          <a:extLst>
            <a:ext uri="{FF2B5EF4-FFF2-40B4-BE49-F238E27FC236}">
              <a16:creationId xmlns:a16="http://schemas.microsoft.com/office/drawing/2014/main" id="{00000000-0008-0000-1000-00006F030000}"/>
            </a:ext>
          </a:extLst>
        </xdr:cNvPr>
        <xdr:cNvSpPr/>
      </xdr:nvSpPr>
      <xdr:spPr>
        <a:xfrm>
          <a:off x="14541500" y="1789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63500</xdr:rowOff>
    </xdr:from>
    <xdr:to>
      <xdr:col>72</xdr:col>
      <xdr:colOff>38100</xdr:colOff>
      <xdr:row>104</xdr:row>
      <xdr:rowOff>164465</xdr:rowOff>
    </xdr:to>
    <xdr:sp macro="" textlink="">
      <xdr:nvSpPr>
        <xdr:cNvPr id="880" name="フローチャート: 判断 879">
          <a:extLst>
            <a:ext uri="{FF2B5EF4-FFF2-40B4-BE49-F238E27FC236}">
              <a16:creationId xmlns:a16="http://schemas.microsoft.com/office/drawing/2014/main" id="{00000000-0008-0000-1000-000070030000}"/>
            </a:ext>
          </a:extLst>
        </xdr:cNvPr>
        <xdr:cNvSpPr/>
      </xdr:nvSpPr>
      <xdr:spPr>
        <a:xfrm>
          <a:off x="13652500" y="178943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46355</xdr:rowOff>
    </xdr:from>
    <xdr:to>
      <xdr:col>67</xdr:col>
      <xdr:colOff>101600</xdr:colOff>
      <xdr:row>104</xdr:row>
      <xdr:rowOff>147955</xdr:rowOff>
    </xdr:to>
    <xdr:sp macro="" textlink="">
      <xdr:nvSpPr>
        <xdr:cNvPr id="881" name="フローチャート: 判断 880">
          <a:extLst>
            <a:ext uri="{FF2B5EF4-FFF2-40B4-BE49-F238E27FC236}">
              <a16:creationId xmlns:a16="http://schemas.microsoft.com/office/drawing/2014/main" id="{00000000-0008-0000-1000-000071030000}"/>
            </a:ext>
          </a:extLst>
        </xdr:cNvPr>
        <xdr:cNvSpPr/>
      </xdr:nvSpPr>
      <xdr:spPr>
        <a:xfrm>
          <a:off x="12763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882" name="テキスト ボックス 881">
          <a:extLst>
            <a:ext uri="{FF2B5EF4-FFF2-40B4-BE49-F238E27FC236}">
              <a16:creationId xmlns:a16="http://schemas.microsoft.com/office/drawing/2014/main" id="{00000000-0008-0000-1000-000072030000}"/>
            </a:ext>
          </a:extLst>
        </xdr:cNvPr>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883" name="テキスト ボックス 882">
          <a:extLst>
            <a:ext uri="{FF2B5EF4-FFF2-40B4-BE49-F238E27FC236}">
              <a16:creationId xmlns:a16="http://schemas.microsoft.com/office/drawing/2014/main" id="{00000000-0008-0000-1000-000073030000}"/>
            </a:ext>
          </a:extLst>
        </xdr:cNvPr>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884" name="テキスト ボックス 883">
          <a:extLst>
            <a:ext uri="{FF2B5EF4-FFF2-40B4-BE49-F238E27FC236}">
              <a16:creationId xmlns:a16="http://schemas.microsoft.com/office/drawing/2014/main" id="{00000000-0008-0000-1000-000074030000}"/>
            </a:ext>
          </a:extLst>
        </xdr:cNvPr>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885" name="テキスト ボックス 884">
          <a:extLst>
            <a:ext uri="{FF2B5EF4-FFF2-40B4-BE49-F238E27FC236}">
              <a16:creationId xmlns:a16="http://schemas.microsoft.com/office/drawing/2014/main" id="{00000000-0008-0000-1000-000075030000}"/>
            </a:ext>
          </a:extLst>
        </xdr:cNvPr>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886" name="テキスト ボックス 885">
          <a:extLst>
            <a:ext uri="{FF2B5EF4-FFF2-40B4-BE49-F238E27FC236}">
              <a16:creationId xmlns:a16="http://schemas.microsoft.com/office/drawing/2014/main" id="{00000000-0008-0000-1000-000076030000}"/>
            </a:ext>
          </a:extLst>
        </xdr:cNvPr>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104</xdr:row>
      <xdr:rowOff>6350</xdr:rowOff>
    </xdr:from>
    <xdr:to>
      <xdr:col>85</xdr:col>
      <xdr:colOff>177800</xdr:colOff>
      <xdr:row>104</xdr:row>
      <xdr:rowOff>107315</xdr:rowOff>
    </xdr:to>
    <xdr:sp macro="" textlink="">
      <xdr:nvSpPr>
        <xdr:cNvPr id="887" name="楕円 886">
          <a:extLst>
            <a:ext uri="{FF2B5EF4-FFF2-40B4-BE49-F238E27FC236}">
              <a16:creationId xmlns:a16="http://schemas.microsoft.com/office/drawing/2014/main" id="{00000000-0008-0000-1000-000077030000}"/>
            </a:ext>
          </a:extLst>
        </xdr:cNvPr>
        <xdr:cNvSpPr/>
      </xdr:nvSpPr>
      <xdr:spPr>
        <a:xfrm>
          <a:off x="16268700" y="178371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29210</xdr:rowOff>
    </xdr:from>
    <xdr:ext cx="405130" cy="255270"/>
    <xdr:sp macro="" textlink="">
      <xdr:nvSpPr>
        <xdr:cNvPr id="888" name="【庁舎】&#10;有形固定資産減価償却率該当値テキスト">
          <a:extLst>
            <a:ext uri="{FF2B5EF4-FFF2-40B4-BE49-F238E27FC236}">
              <a16:creationId xmlns:a16="http://schemas.microsoft.com/office/drawing/2014/main" id="{00000000-0008-0000-1000-000078030000}"/>
            </a:ext>
          </a:extLst>
        </xdr:cNvPr>
        <xdr:cNvSpPr txBox="1"/>
      </xdr:nvSpPr>
      <xdr:spPr>
        <a:xfrm>
          <a:off x="16357600" y="1768856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103</xdr:row>
      <xdr:rowOff>146050</xdr:rowOff>
    </xdr:from>
    <xdr:to>
      <xdr:col>81</xdr:col>
      <xdr:colOff>101600</xdr:colOff>
      <xdr:row>104</xdr:row>
      <xdr:rowOff>76200</xdr:rowOff>
    </xdr:to>
    <xdr:sp macro="" textlink="">
      <xdr:nvSpPr>
        <xdr:cNvPr id="889" name="楕円 888">
          <a:extLst>
            <a:ext uri="{FF2B5EF4-FFF2-40B4-BE49-F238E27FC236}">
              <a16:creationId xmlns:a16="http://schemas.microsoft.com/office/drawing/2014/main" id="{00000000-0008-0000-1000-000079030000}"/>
            </a:ext>
          </a:extLst>
        </xdr:cNvPr>
        <xdr:cNvSpPr/>
      </xdr:nvSpPr>
      <xdr:spPr>
        <a:xfrm>
          <a:off x="15430500" y="1780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25400</xdr:rowOff>
    </xdr:from>
    <xdr:to>
      <xdr:col>85</xdr:col>
      <xdr:colOff>127000</xdr:colOff>
      <xdr:row>104</xdr:row>
      <xdr:rowOff>56515</xdr:rowOff>
    </xdr:to>
    <xdr:cxnSp macro="">
      <xdr:nvCxnSpPr>
        <xdr:cNvPr id="890" name="直線コネクタ 889">
          <a:extLst>
            <a:ext uri="{FF2B5EF4-FFF2-40B4-BE49-F238E27FC236}">
              <a16:creationId xmlns:a16="http://schemas.microsoft.com/office/drawing/2014/main" id="{00000000-0008-0000-1000-00007A030000}"/>
            </a:ext>
          </a:extLst>
        </xdr:cNvPr>
        <xdr:cNvCxnSpPr/>
      </xdr:nvCxnSpPr>
      <xdr:spPr>
        <a:xfrm>
          <a:off x="15481300" y="17856200"/>
          <a:ext cx="8382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116840</xdr:rowOff>
    </xdr:from>
    <xdr:to>
      <xdr:col>76</xdr:col>
      <xdr:colOff>165100</xdr:colOff>
      <xdr:row>104</xdr:row>
      <xdr:rowOff>46990</xdr:rowOff>
    </xdr:to>
    <xdr:sp macro="" textlink="">
      <xdr:nvSpPr>
        <xdr:cNvPr id="891" name="楕円 890">
          <a:extLst>
            <a:ext uri="{FF2B5EF4-FFF2-40B4-BE49-F238E27FC236}">
              <a16:creationId xmlns:a16="http://schemas.microsoft.com/office/drawing/2014/main" id="{00000000-0008-0000-1000-00007B030000}"/>
            </a:ext>
          </a:extLst>
        </xdr:cNvPr>
        <xdr:cNvSpPr/>
      </xdr:nvSpPr>
      <xdr:spPr>
        <a:xfrm>
          <a:off x="14541500" y="1777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167640</xdr:rowOff>
    </xdr:from>
    <xdr:to>
      <xdr:col>81</xdr:col>
      <xdr:colOff>50800</xdr:colOff>
      <xdr:row>104</xdr:row>
      <xdr:rowOff>25400</xdr:rowOff>
    </xdr:to>
    <xdr:cxnSp macro="">
      <xdr:nvCxnSpPr>
        <xdr:cNvPr id="892" name="直線コネクタ 891">
          <a:extLst>
            <a:ext uri="{FF2B5EF4-FFF2-40B4-BE49-F238E27FC236}">
              <a16:creationId xmlns:a16="http://schemas.microsoft.com/office/drawing/2014/main" id="{00000000-0008-0000-1000-00007C030000}"/>
            </a:ext>
          </a:extLst>
        </xdr:cNvPr>
        <xdr:cNvCxnSpPr/>
      </xdr:nvCxnSpPr>
      <xdr:spPr>
        <a:xfrm>
          <a:off x="14592300" y="1782699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100330</xdr:rowOff>
    </xdr:from>
    <xdr:to>
      <xdr:col>72</xdr:col>
      <xdr:colOff>38100</xdr:colOff>
      <xdr:row>104</xdr:row>
      <xdr:rowOff>30480</xdr:rowOff>
    </xdr:to>
    <xdr:sp macro="" textlink="">
      <xdr:nvSpPr>
        <xdr:cNvPr id="893" name="楕円 892">
          <a:extLst>
            <a:ext uri="{FF2B5EF4-FFF2-40B4-BE49-F238E27FC236}">
              <a16:creationId xmlns:a16="http://schemas.microsoft.com/office/drawing/2014/main" id="{00000000-0008-0000-1000-00007D030000}"/>
            </a:ext>
          </a:extLst>
        </xdr:cNvPr>
        <xdr:cNvSpPr/>
      </xdr:nvSpPr>
      <xdr:spPr>
        <a:xfrm>
          <a:off x="13652500" y="1775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151130</xdr:rowOff>
    </xdr:from>
    <xdr:to>
      <xdr:col>76</xdr:col>
      <xdr:colOff>114300</xdr:colOff>
      <xdr:row>103</xdr:row>
      <xdr:rowOff>167640</xdr:rowOff>
    </xdr:to>
    <xdr:cxnSp macro="">
      <xdr:nvCxnSpPr>
        <xdr:cNvPr id="894" name="直線コネクタ 893">
          <a:extLst>
            <a:ext uri="{FF2B5EF4-FFF2-40B4-BE49-F238E27FC236}">
              <a16:creationId xmlns:a16="http://schemas.microsoft.com/office/drawing/2014/main" id="{00000000-0008-0000-1000-00007E030000}"/>
            </a:ext>
          </a:extLst>
        </xdr:cNvPr>
        <xdr:cNvCxnSpPr/>
      </xdr:nvCxnSpPr>
      <xdr:spPr>
        <a:xfrm>
          <a:off x="13703300" y="1781048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66040</xdr:rowOff>
    </xdr:from>
    <xdr:to>
      <xdr:col>67</xdr:col>
      <xdr:colOff>101600</xdr:colOff>
      <xdr:row>103</xdr:row>
      <xdr:rowOff>167640</xdr:rowOff>
    </xdr:to>
    <xdr:sp macro="" textlink="">
      <xdr:nvSpPr>
        <xdr:cNvPr id="895" name="楕円 894">
          <a:extLst>
            <a:ext uri="{FF2B5EF4-FFF2-40B4-BE49-F238E27FC236}">
              <a16:creationId xmlns:a16="http://schemas.microsoft.com/office/drawing/2014/main" id="{00000000-0008-0000-1000-00007F030000}"/>
            </a:ext>
          </a:extLst>
        </xdr:cNvPr>
        <xdr:cNvSpPr/>
      </xdr:nvSpPr>
      <xdr:spPr>
        <a:xfrm>
          <a:off x="12763500" y="1772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116840</xdr:rowOff>
    </xdr:from>
    <xdr:to>
      <xdr:col>71</xdr:col>
      <xdr:colOff>177800</xdr:colOff>
      <xdr:row>103</xdr:row>
      <xdr:rowOff>151130</xdr:rowOff>
    </xdr:to>
    <xdr:cxnSp macro="">
      <xdr:nvCxnSpPr>
        <xdr:cNvPr id="896" name="直線コネクタ 895">
          <a:extLst>
            <a:ext uri="{FF2B5EF4-FFF2-40B4-BE49-F238E27FC236}">
              <a16:creationId xmlns:a16="http://schemas.microsoft.com/office/drawing/2014/main" id="{00000000-0008-0000-1000-000080030000}"/>
            </a:ext>
          </a:extLst>
        </xdr:cNvPr>
        <xdr:cNvCxnSpPr/>
      </xdr:nvCxnSpPr>
      <xdr:spPr>
        <a:xfrm>
          <a:off x="12814300" y="1777619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104</xdr:row>
      <xdr:rowOff>168910</xdr:rowOff>
    </xdr:from>
    <xdr:ext cx="405130" cy="255270"/>
    <xdr:sp macro="" textlink="">
      <xdr:nvSpPr>
        <xdr:cNvPr id="897" name="n_1aveValue【庁舎】&#10;有形固定資産減価償却率">
          <a:extLst>
            <a:ext uri="{FF2B5EF4-FFF2-40B4-BE49-F238E27FC236}">
              <a16:creationId xmlns:a16="http://schemas.microsoft.com/office/drawing/2014/main" id="{00000000-0008-0000-1000-000081030000}"/>
            </a:ext>
          </a:extLst>
        </xdr:cNvPr>
        <xdr:cNvSpPr txBox="1"/>
      </xdr:nvSpPr>
      <xdr:spPr>
        <a:xfrm>
          <a:off x="15266035" y="1799971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104</xdr:row>
      <xdr:rowOff>152400</xdr:rowOff>
    </xdr:from>
    <xdr:ext cx="401320" cy="259080"/>
    <xdr:sp macro="" textlink="">
      <xdr:nvSpPr>
        <xdr:cNvPr id="898" name="n_2aveValue【庁舎】&#10;有形固定資産減価償却率">
          <a:extLst>
            <a:ext uri="{FF2B5EF4-FFF2-40B4-BE49-F238E27FC236}">
              <a16:creationId xmlns:a16="http://schemas.microsoft.com/office/drawing/2014/main" id="{00000000-0008-0000-1000-000082030000}"/>
            </a:ext>
          </a:extLst>
        </xdr:cNvPr>
        <xdr:cNvSpPr txBox="1"/>
      </xdr:nvSpPr>
      <xdr:spPr>
        <a:xfrm>
          <a:off x="14389735" y="1798320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104</xdr:row>
      <xdr:rowOff>155575</xdr:rowOff>
    </xdr:from>
    <xdr:ext cx="401320" cy="255270"/>
    <xdr:sp macro="" textlink="">
      <xdr:nvSpPr>
        <xdr:cNvPr id="899" name="n_3aveValue【庁舎】&#10;有形固定資産減価償却率">
          <a:extLst>
            <a:ext uri="{FF2B5EF4-FFF2-40B4-BE49-F238E27FC236}">
              <a16:creationId xmlns:a16="http://schemas.microsoft.com/office/drawing/2014/main" id="{00000000-0008-0000-1000-000083030000}"/>
            </a:ext>
          </a:extLst>
        </xdr:cNvPr>
        <xdr:cNvSpPr txBox="1"/>
      </xdr:nvSpPr>
      <xdr:spPr>
        <a:xfrm>
          <a:off x="13500735" y="1798637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104</xdr:row>
      <xdr:rowOff>139065</xdr:rowOff>
    </xdr:from>
    <xdr:ext cx="401320" cy="259080"/>
    <xdr:sp macro="" textlink="">
      <xdr:nvSpPr>
        <xdr:cNvPr id="900" name="n_4aveValue【庁舎】&#10;有形固定資産減価償却率">
          <a:extLst>
            <a:ext uri="{FF2B5EF4-FFF2-40B4-BE49-F238E27FC236}">
              <a16:creationId xmlns:a16="http://schemas.microsoft.com/office/drawing/2014/main" id="{00000000-0008-0000-1000-000084030000}"/>
            </a:ext>
          </a:extLst>
        </xdr:cNvPr>
        <xdr:cNvSpPr txBox="1"/>
      </xdr:nvSpPr>
      <xdr:spPr>
        <a:xfrm>
          <a:off x="12611735" y="1796986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102</xdr:row>
      <xdr:rowOff>92710</xdr:rowOff>
    </xdr:from>
    <xdr:ext cx="405130" cy="259080"/>
    <xdr:sp macro="" textlink="">
      <xdr:nvSpPr>
        <xdr:cNvPr id="901" name="n_1mainValue【庁舎】&#10;有形固定資産減価償却率">
          <a:extLst>
            <a:ext uri="{FF2B5EF4-FFF2-40B4-BE49-F238E27FC236}">
              <a16:creationId xmlns:a16="http://schemas.microsoft.com/office/drawing/2014/main" id="{00000000-0008-0000-1000-000085030000}"/>
            </a:ext>
          </a:extLst>
        </xdr:cNvPr>
        <xdr:cNvSpPr txBox="1"/>
      </xdr:nvSpPr>
      <xdr:spPr>
        <a:xfrm>
          <a:off x="15266035" y="175806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46.9</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102</xdr:row>
      <xdr:rowOff>63500</xdr:rowOff>
    </xdr:from>
    <xdr:ext cx="401320" cy="255270"/>
    <xdr:sp macro="" textlink="">
      <xdr:nvSpPr>
        <xdr:cNvPr id="902" name="n_2mainValue【庁舎】&#10;有形固定資産減価償却率">
          <a:extLst>
            <a:ext uri="{FF2B5EF4-FFF2-40B4-BE49-F238E27FC236}">
              <a16:creationId xmlns:a16="http://schemas.microsoft.com/office/drawing/2014/main" id="{00000000-0008-0000-1000-000086030000}"/>
            </a:ext>
          </a:extLst>
        </xdr:cNvPr>
        <xdr:cNvSpPr txBox="1"/>
      </xdr:nvSpPr>
      <xdr:spPr>
        <a:xfrm>
          <a:off x="14389735" y="1755140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45.1</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102</xdr:row>
      <xdr:rowOff>46990</xdr:rowOff>
    </xdr:from>
    <xdr:ext cx="401320" cy="259080"/>
    <xdr:sp macro="" textlink="">
      <xdr:nvSpPr>
        <xdr:cNvPr id="903" name="n_3mainValue【庁舎】&#10;有形固定資産減価償却率">
          <a:extLst>
            <a:ext uri="{FF2B5EF4-FFF2-40B4-BE49-F238E27FC236}">
              <a16:creationId xmlns:a16="http://schemas.microsoft.com/office/drawing/2014/main" id="{00000000-0008-0000-1000-000087030000}"/>
            </a:ext>
          </a:extLst>
        </xdr:cNvPr>
        <xdr:cNvSpPr txBox="1"/>
      </xdr:nvSpPr>
      <xdr:spPr>
        <a:xfrm>
          <a:off x="13500735" y="1753489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44.1</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102</xdr:row>
      <xdr:rowOff>12700</xdr:rowOff>
    </xdr:from>
    <xdr:ext cx="401320" cy="259080"/>
    <xdr:sp macro="" textlink="">
      <xdr:nvSpPr>
        <xdr:cNvPr id="904" name="n_4mainValue【庁舎】&#10;有形固定資産減価償却率">
          <a:extLst>
            <a:ext uri="{FF2B5EF4-FFF2-40B4-BE49-F238E27FC236}">
              <a16:creationId xmlns:a16="http://schemas.microsoft.com/office/drawing/2014/main" id="{00000000-0008-0000-1000-000088030000}"/>
            </a:ext>
          </a:extLst>
        </xdr:cNvPr>
        <xdr:cNvSpPr txBox="1"/>
      </xdr:nvSpPr>
      <xdr:spPr>
        <a:xfrm>
          <a:off x="12611735" y="1750060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5" name="正方形/長方形 904">
          <a:extLst>
            <a:ext uri="{FF2B5EF4-FFF2-40B4-BE49-F238E27FC236}">
              <a16:creationId xmlns:a16="http://schemas.microsoft.com/office/drawing/2014/main" id="{00000000-0008-0000-1000-000089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6" name="正方形/長方形 905">
          <a:extLst>
            <a:ext uri="{FF2B5EF4-FFF2-40B4-BE49-F238E27FC236}">
              <a16:creationId xmlns:a16="http://schemas.microsoft.com/office/drawing/2014/main" id="{00000000-0008-0000-1000-00008A030000}"/>
            </a:ext>
          </a:extLst>
        </xdr:cNvPr>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7" name="正方形/長方形 906">
          <a:extLst>
            <a:ext uri="{FF2B5EF4-FFF2-40B4-BE49-F238E27FC236}">
              <a16:creationId xmlns:a16="http://schemas.microsoft.com/office/drawing/2014/main" id="{00000000-0008-0000-1000-00008B030000}"/>
            </a:ext>
          </a:extLst>
        </xdr:cNvPr>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8" name="正方形/長方形 907">
          <a:extLst>
            <a:ext uri="{FF2B5EF4-FFF2-40B4-BE49-F238E27FC236}">
              <a16:creationId xmlns:a16="http://schemas.microsoft.com/office/drawing/2014/main" id="{00000000-0008-0000-1000-00008C030000}"/>
            </a:ext>
          </a:extLst>
        </xdr:cNvPr>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9" name="正方形/長方形 908">
          <a:extLst>
            <a:ext uri="{FF2B5EF4-FFF2-40B4-BE49-F238E27FC236}">
              <a16:creationId xmlns:a16="http://schemas.microsoft.com/office/drawing/2014/main" id="{00000000-0008-0000-1000-00008D030000}"/>
            </a:ext>
          </a:extLst>
        </xdr:cNvPr>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10" name="正方形/長方形 909">
          <a:extLst>
            <a:ext uri="{FF2B5EF4-FFF2-40B4-BE49-F238E27FC236}">
              <a16:creationId xmlns:a16="http://schemas.microsoft.com/office/drawing/2014/main" id="{00000000-0008-0000-1000-00008E030000}"/>
            </a:ext>
          </a:extLst>
        </xdr:cNvPr>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1" name="正方形/長方形 910">
          <a:extLst>
            <a:ext uri="{FF2B5EF4-FFF2-40B4-BE49-F238E27FC236}">
              <a16:creationId xmlns:a16="http://schemas.microsoft.com/office/drawing/2014/main" id="{00000000-0008-0000-1000-00008F030000}"/>
            </a:ext>
          </a:extLst>
        </xdr:cNvPr>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0.204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2" name="正方形/長方形 911">
          <a:extLst>
            <a:ext uri="{FF2B5EF4-FFF2-40B4-BE49-F238E27FC236}">
              <a16:creationId xmlns:a16="http://schemas.microsoft.com/office/drawing/2014/main" id="{00000000-0008-0000-1000-000090030000}"/>
            </a:ext>
          </a:extLst>
        </xdr:cNvPr>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6075" cy="225425"/>
    <xdr:sp macro="" textlink="">
      <xdr:nvSpPr>
        <xdr:cNvPr id="913" name="テキスト ボックス 912">
          <a:extLst>
            <a:ext uri="{FF2B5EF4-FFF2-40B4-BE49-F238E27FC236}">
              <a16:creationId xmlns:a16="http://schemas.microsoft.com/office/drawing/2014/main" id="{00000000-0008-0000-1000-000091030000}"/>
            </a:ext>
          </a:extLst>
        </xdr:cNvPr>
        <xdr:cNvSpPr txBox="1"/>
      </xdr:nvSpPr>
      <xdr:spPr>
        <a:xfrm>
          <a:off x="18249900" y="1657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4" name="直線コネクタ 913">
          <a:extLst>
            <a:ext uri="{FF2B5EF4-FFF2-40B4-BE49-F238E27FC236}">
              <a16:creationId xmlns:a16="http://schemas.microsoft.com/office/drawing/2014/main" id="{00000000-0008-0000-1000-000092030000}"/>
            </a:ext>
          </a:extLst>
        </xdr:cNvPr>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5" name="直線コネクタ 914">
          <a:extLst>
            <a:ext uri="{FF2B5EF4-FFF2-40B4-BE49-F238E27FC236}">
              <a16:creationId xmlns:a16="http://schemas.microsoft.com/office/drawing/2014/main" id="{00000000-0008-0000-1000-000093030000}"/>
            </a:ext>
          </a:extLst>
        </xdr:cNvPr>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10160</xdr:rowOff>
    </xdr:from>
    <xdr:ext cx="463550" cy="259080"/>
    <xdr:sp macro="" textlink="">
      <xdr:nvSpPr>
        <xdr:cNvPr id="916" name="テキスト ボックス 915">
          <a:extLst>
            <a:ext uri="{FF2B5EF4-FFF2-40B4-BE49-F238E27FC236}">
              <a16:creationId xmlns:a16="http://schemas.microsoft.com/office/drawing/2014/main" id="{00000000-0008-0000-1000-000094030000}"/>
            </a:ext>
          </a:extLst>
        </xdr:cNvPr>
        <xdr:cNvSpPr txBox="1"/>
      </xdr:nvSpPr>
      <xdr:spPr>
        <a:xfrm>
          <a:off x="17820640" y="18526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7" name="直線コネクタ 916">
          <a:extLst>
            <a:ext uri="{FF2B5EF4-FFF2-40B4-BE49-F238E27FC236}">
              <a16:creationId xmlns:a16="http://schemas.microsoft.com/office/drawing/2014/main" id="{00000000-0008-0000-1000-000095030000}"/>
            </a:ext>
          </a:extLst>
        </xdr:cNvPr>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105</xdr:row>
      <xdr:rowOff>143510</xdr:rowOff>
    </xdr:from>
    <xdr:ext cx="463550" cy="255270"/>
    <xdr:sp macro="" textlink="">
      <xdr:nvSpPr>
        <xdr:cNvPr id="918" name="テキスト ボックス 917">
          <a:extLst>
            <a:ext uri="{FF2B5EF4-FFF2-40B4-BE49-F238E27FC236}">
              <a16:creationId xmlns:a16="http://schemas.microsoft.com/office/drawing/2014/main" id="{00000000-0008-0000-1000-000096030000}"/>
            </a:ext>
          </a:extLst>
        </xdr:cNvPr>
        <xdr:cNvSpPr txBox="1"/>
      </xdr:nvSpPr>
      <xdr:spPr>
        <a:xfrm>
          <a:off x="17820640" y="18145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9" name="直線コネクタ 918">
          <a:extLst>
            <a:ext uri="{FF2B5EF4-FFF2-40B4-BE49-F238E27FC236}">
              <a16:creationId xmlns:a16="http://schemas.microsoft.com/office/drawing/2014/main" id="{00000000-0008-0000-1000-000097030000}"/>
            </a:ext>
          </a:extLst>
        </xdr:cNvPr>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103</xdr:row>
      <xdr:rowOff>105410</xdr:rowOff>
    </xdr:from>
    <xdr:ext cx="463550" cy="259080"/>
    <xdr:sp macro="" textlink="">
      <xdr:nvSpPr>
        <xdr:cNvPr id="920" name="テキスト ボックス 919">
          <a:extLst>
            <a:ext uri="{FF2B5EF4-FFF2-40B4-BE49-F238E27FC236}">
              <a16:creationId xmlns:a16="http://schemas.microsoft.com/office/drawing/2014/main" id="{00000000-0008-0000-1000-000098030000}"/>
            </a:ext>
          </a:extLst>
        </xdr:cNvPr>
        <xdr:cNvSpPr txBox="1"/>
      </xdr:nvSpPr>
      <xdr:spPr>
        <a:xfrm>
          <a:off x="17820640" y="17764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21" name="直線コネクタ 920">
          <a:extLst>
            <a:ext uri="{FF2B5EF4-FFF2-40B4-BE49-F238E27FC236}">
              <a16:creationId xmlns:a16="http://schemas.microsoft.com/office/drawing/2014/main" id="{00000000-0008-0000-1000-000099030000}"/>
            </a:ext>
          </a:extLst>
        </xdr:cNvPr>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101</xdr:row>
      <xdr:rowOff>67310</xdr:rowOff>
    </xdr:from>
    <xdr:ext cx="463550" cy="259080"/>
    <xdr:sp macro="" textlink="">
      <xdr:nvSpPr>
        <xdr:cNvPr id="922" name="テキスト ボックス 921">
          <a:extLst>
            <a:ext uri="{FF2B5EF4-FFF2-40B4-BE49-F238E27FC236}">
              <a16:creationId xmlns:a16="http://schemas.microsoft.com/office/drawing/2014/main" id="{00000000-0008-0000-1000-00009A030000}"/>
            </a:ext>
          </a:extLst>
        </xdr:cNvPr>
        <xdr:cNvSpPr txBox="1"/>
      </xdr:nvSpPr>
      <xdr:spPr>
        <a:xfrm>
          <a:off x="17820640" y="17383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23" name="直線コネクタ 922">
          <a:extLst>
            <a:ext uri="{FF2B5EF4-FFF2-40B4-BE49-F238E27FC236}">
              <a16:creationId xmlns:a16="http://schemas.microsoft.com/office/drawing/2014/main" id="{00000000-0008-0000-1000-00009B030000}"/>
            </a:ext>
          </a:extLst>
        </xdr:cNvPr>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29210</xdr:rowOff>
    </xdr:from>
    <xdr:ext cx="463550" cy="255270"/>
    <xdr:sp macro="" textlink="">
      <xdr:nvSpPr>
        <xdr:cNvPr id="924" name="テキスト ボックス 923">
          <a:extLst>
            <a:ext uri="{FF2B5EF4-FFF2-40B4-BE49-F238E27FC236}">
              <a16:creationId xmlns:a16="http://schemas.microsoft.com/office/drawing/2014/main" id="{00000000-0008-0000-1000-00009C030000}"/>
            </a:ext>
          </a:extLst>
        </xdr:cNvPr>
        <xdr:cNvSpPr txBox="1"/>
      </xdr:nvSpPr>
      <xdr:spPr>
        <a:xfrm>
          <a:off x="17820640" y="17002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5" name="直線コネクタ 924">
          <a:extLst>
            <a:ext uri="{FF2B5EF4-FFF2-40B4-BE49-F238E27FC236}">
              <a16:creationId xmlns:a16="http://schemas.microsoft.com/office/drawing/2014/main" id="{00000000-0008-0000-1000-00009D030000}"/>
            </a:ext>
          </a:extLst>
        </xdr:cNvPr>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3550" cy="259080"/>
    <xdr:sp macro="" textlink="">
      <xdr:nvSpPr>
        <xdr:cNvPr id="926" name="テキスト ボックス 925">
          <a:extLst>
            <a:ext uri="{FF2B5EF4-FFF2-40B4-BE49-F238E27FC236}">
              <a16:creationId xmlns:a16="http://schemas.microsoft.com/office/drawing/2014/main" id="{00000000-0008-0000-1000-00009E030000}"/>
            </a:ext>
          </a:extLst>
        </xdr:cNvPr>
        <xdr:cNvSpPr txBox="1"/>
      </xdr:nvSpPr>
      <xdr:spPr>
        <a:xfrm>
          <a:off x="17820640" y="1662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7" name="【庁舎】&#10;一人当たり面積グラフ枠">
          <a:extLst>
            <a:ext uri="{FF2B5EF4-FFF2-40B4-BE49-F238E27FC236}">
              <a16:creationId xmlns:a16="http://schemas.microsoft.com/office/drawing/2014/main" id="{00000000-0008-0000-1000-00009F030000}"/>
            </a:ext>
          </a:extLst>
        </xdr:cNvPr>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156210</xdr:rowOff>
    </xdr:from>
    <xdr:to>
      <xdr:col>116</xdr:col>
      <xdr:colOff>62865</xdr:colOff>
      <xdr:row>108</xdr:row>
      <xdr:rowOff>106680</xdr:rowOff>
    </xdr:to>
    <xdr:cxnSp macro="">
      <xdr:nvCxnSpPr>
        <xdr:cNvPr id="928" name="直線コネクタ 927">
          <a:extLst>
            <a:ext uri="{FF2B5EF4-FFF2-40B4-BE49-F238E27FC236}">
              <a16:creationId xmlns:a16="http://schemas.microsoft.com/office/drawing/2014/main" id="{00000000-0008-0000-1000-0000A0030000}"/>
            </a:ext>
          </a:extLst>
        </xdr:cNvPr>
        <xdr:cNvCxnSpPr/>
      </xdr:nvCxnSpPr>
      <xdr:spPr>
        <a:xfrm flipV="1">
          <a:off x="22160865" y="17301210"/>
          <a:ext cx="0" cy="1322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110490</xdr:rowOff>
    </xdr:from>
    <xdr:ext cx="469900" cy="255270"/>
    <xdr:sp macro="" textlink="">
      <xdr:nvSpPr>
        <xdr:cNvPr id="929" name="【庁舎】&#10;一人当たり面積最小値テキスト">
          <a:extLst>
            <a:ext uri="{FF2B5EF4-FFF2-40B4-BE49-F238E27FC236}">
              <a16:creationId xmlns:a16="http://schemas.microsoft.com/office/drawing/2014/main" id="{00000000-0008-0000-1000-0000A1030000}"/>
            </a:ext>
          </a:extLst>
        </xdr:cNvPr>
        <xdr:cNvSpPr txBox="1"/>
      </xdr:nvSpPr>
      <xdr:spPr>
        <a:xfrm>
          <a:off x="22199600" y="1862709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0.024</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930" name="直線コネクタ 929">
          <a:extLst>
            <a:ext uri="{FF2B5EF4-FFF2-40B4-BE49-F238E27FC236}">
              <a16:creationId xmlns:a16="http://schemas.microsoft.com/office/drawing/2014/main" id="{00000000-0008-0000-1000-0000A2030000}"/>
            </a:ext>
          </a:extLst>
        </xdr:cNvPr>
        <xdr:cNvCxnSpPr/>
      </xdr:nvCxnSpPr>
      <xdr:spPr>
        <a:xfrm>
          <a:off x="22072600" y="18623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102870</xdr:rowOff>
    </xdr:from>
    <xdr:ext cx="469900" cy="259080"/>
    <xdr:sp macro="" textlink="">
      <xdr:nvSpPr>
        <xdr:cNvPr id="931" name="【庁舎】&#10;一人当たり面積最大値テキスト">
          <a:extLst>
            <a:ext uri="{FF2B5EF4-FFF2-40B4-BE49-F238E27FC236}">
              <a16:creationId xmlns:a16="http://schemas.microsoft.com/office/drawing/2014/main" id="{00000000-0008-0000-1000-0000A3030000}"/>
            </a:ext>
          </a:extLst>
        </xdr:cNvPr>
        <xdr:cNvSpPr txBox="1"/>
      </xdr:nvSpPr>
      <xdr:spPr>
        <a:xfrm>
          <a:off x="22199600" y="17076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0.718</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156210</xdr:rowOff>
    </xdr:from>
    <xdr:to>
      <xdr:col>116</xdr:col>
      <xdr:colOff>152400</xdr:colOff>
      <xdr:row>100</xdr:row>
      <xdr:rowOff>156210</xdr:rowOff>
    </xdr:to>
    <xdr:cxnSp macro="">
      <xdr:nvCxnSpPr>
        <xdr:cNvPr id="932" name="直線コネクタ 931">
          <a:extLst>
            <a:ext uri="{FF2B5EF4-FFF2-40B4-BE49-F238E27FC236}">
              <a16:creationId xmlns:a16="http://schemas.microsoft.com/office/drawing/2014/main" id="{00000000-0008-0000-1000-0000A4030000}"/>
            </a:ext>
          </a:extLst>
        </xdr:cNvPr>
        <xdr:cNvCxnSpPr/>
      </xdr:nvCxnSpPr>
      <xdr:spPr>
        <a:xfrm>
          <a:off x="22072600" y="17301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73025</xdr:rowOff>
    </xdr:from>
    <xdr:ext cx="469900" cy="259080"/>
    <xdr:sp macro="" textlink="">
      <xdr:nvSpPr>
        <xdr:cNvPr id="933" name="【庁舎】&#10;一人当たり面積平均値テキスト">
          <a:extLst>
            <a:ext uri="{FF2B5EF4-FFF2-40B4-BE49-F238E27FC236}">
              <a16:creationId xmlns:a16="http://schemas.microsoft.com/office/drawing/2014/main" id="{00000000-0008-0000-1000-0000A5030000}"/>
            </a:ext>
          </a:extLst>
        </xdr:cNvPr>
        <xdr:cNvSpPr txBox="1"/>
      </xdr:nvSpPr>
      <xdr:spPr>
        <a:xfrm>
          <a:off x="22199600" y="1790382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0.297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105</xdr:row>
      <xdr:rowOff>50165</xdr:rowOff>
    </xdr:from>
    <xdr:to>
      <xdr:col>116</xdr:col>
      <xdr:colOff>114300</xdr:colOff>
      <xdr:row>105</xdr:row>
      <xdr:rowOff>151765</xdr:rowOff>
    </xdr:to>
    <xdr:sp macro="" textlink="">
      <xdr:nvSpPr>
        <xdr:cNvPr id="934" name="フローチャート: 判断 933">
          <a:extLst>
            <a:ext uri="{FF2B5EF4-FFF2-40B4-BE49-F238E27FC236}">
              <a16:creationId xmlns:a16="http://schemas.microsoft.com/office/drawing/2014/main" id="{00000000-0008-0000-1000-0000A6030000}"/>
            </a:ext>
          </a:extLst>
        </xdr:cNvPr>
        <xdr:cNvSpPr/>
      </xdr:nvSpPr>
      <xdr:spPr>
        <a:xfrm>
          <a:off x="22110700" y="1805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46355</xdr:rowOff>
    </xdr:from>
    <xdr:to>
      <xdr:col>112</xdr:col>
      <xdr:colOff>38100</xdr:colOff>
      <xdr:row>105</xdr:row>
      <xdr:rowOff>147955</xdr:rowOff>
    </xdr:to>
    <xdr:sp macro="" textlink="">
      <xdr:nvSpPr>
        <xdr:cNvPr id="935" name="フローチャート: 判断 934">
          <a:extLst>
            <a:ext uri="{FF2B5EF4-FFF2-40B4-BE49-F238E27FC236}">
              <a16:creationId xmlns:a16="http://schemas.microsoft.com/office/drawing/2014/main" id="{00000000-0008-0000-1000-0000A7030000}"/>
            </a:ext>
          </a:extLst>
        </xdr:cNvPr>
        <xdr:cNvSpPr/>
      </xdr:nvSpPr>
      <xdr:spPr>
        <a:xfrm>
          <a:off x="21272500" y="1804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44450</xdr:rowOff>
    </xdr:from>
    <xdr:to>
      <xdr:col>107</xdr:col>
      <xdr:colOff>101600</xdr:colOff>
      <xdr:row>105</xdr:row>
      <xdr:rowOff>146050</xdr:rowOff>
    </xdr:to>
    <xdr:sp macro="" textlink="">
      <xdr:nvSpPr>
        <xdr:cNvPr id="936" name="フローチャート: 判断 935">
          <a:extLst>
            <a:ext uri="{FF2B5EF4-FFF2-40B4-BE49-F238E27FC236}">
              <a16:creationId xmlns:a16="http://schemas.microsoft.com/office/drawing/2014/main" id="{00000000-0008-0000-1000-0000A8030000}"/>
            </a:ext>
          </a:extLst>
        </xdr:cNvPr>
        <xdr:cNvSpPr/>
      </xdr:nvSpPr>
      <xdr:spPr>
        <a:xfrm>
          <a:off x="20383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44450</xdr:rowOff>
    </xdr:from>
    <xdr:to>
      <xdr:col>102</xdr:col>
      <xdr:colOff>165100</xdr:colOff>
      <xdr:row>105</xdr:row>
      <xdr:rowOff>146050</xdr:rowOff>
    </xdr:to>
    <xdr:sp macro="" textlink="">
      <xdr:nvSpPr>
        <xdr:cNvPr id="937" name="フローチャート: 判断 936">
          <a:extLst>
            <a:ext uri="{FF2B5EF4-FFF2-40B4-BE49-F238E27FC236}">
              <a16:creationId xmlns:a16="http://schemas.microsoft.com/office/drawing/2014/main" id="{00000000-0008-0000-1000-0000A9030000}"/>
            </a:ext>
          </a:extLst>
        </xdr:cNvPr>
        <xdr:cNvSpPr/>
      </xdr:nvSpPr>
      <xdr:spPr>
        <a:xfrm>
          <a:off x="19494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109220</xdr:rowOff>
    </xdr:from>
    <xdr:to>
      <xdr:col>98</xdr:col>
      <xdr:colOff>38100</xdr:colOff>
      <xdr:row>106</xdr:row>
      <xdr:rowOff>39370</xdr:rowOff>
    </xdr:to>
    <xdr:sp macro="" textlink="">
      <xdr:nvSpPr>
        <xdr:cNvPr id="938" name="フローチャート: 判断 937">
          <a:extLst>
            <a:ext uri="{FF2B5EF4-FFF2-40B4-BE49-F238E27FC236}">
              <a16:creationId xmlns:a16="http://schemas.microsoft.com/office/drawing/2014/main" id="{00000000-0008-0000-1000-0000AA030000}"/>
            </a:ext>
          </a:extLst>
        </xdr:cNvPr>
        <xdr:cNvSpPr/>
      </xdr:nvSpPr>
      <xdr:spPr>
        <a:xfrm>
          <a:off x="18605500" y="18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939" name="テキスト ボックス 938">
          <a:extLst>
            <a:ext uri="{FF2B5EF4-FFF2-40B4-BE49-F238E27FC236}">
              <a16:creationId xmlns:a16="http://schemas.microsoft.com/office/drawing/2014/main" id="{00000000-0008-0000-1000-0000AB030000}"/>
            </a:ext>
          </a:extLst>
        </xdr:cNvPr>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940" name="テキスト ボックス 939">
          <a:extLst>
            <a:ext uri="{FF2B5EF4-FFF2-40B4-BE49-F238E27FC236}">
              <a16:creationId xmlns:a16="http://schemas.microsoft.com/office/drawing/2014/main" id="{00000000-0008-0000-1000-0000AC030000}"/>
            </a:ext>
          </a:extLst>
        </xdr:cNvPr>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941" name="テキスト ボックス 940">
          <a:extLst>
            <a:ext uri="{FF2B5EF4-FFF2-40B4-BE49-F238E27FC236}">
              <a16:creationId xmlns:a16="http://schemas.microsoft.com/office/drawing/2014/main" id="{00000000-0008-0000-1000-0000AD030000}"/>
            </a:ext>
          </a:extLst>
        </xdr:cNvPr>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942" name="テキスト ボックス 941">
          <a:extLst>
            <a:ext uri="{FF2B5EF4-FFF2-40B4-BE49-F238E27FC236}">
              <a16:creationId xmlns:a16="http://schemas.microsoft.com/office/drawing/2014/main" id="{00000000-0008-0000-1000-0000AE030000}"/>
            </a:ext>
          </a:extLst>
        </xdr:cNvPr>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943" name="テキスト ボックス 942">
          <a:extLst>
            <a:ext uri="{FF2B5EF4-FFF2-40B4-BE49-F238E27FC236}">
              <a16:creationId xmlns:a16="http://schemas.microsoft.com/office/drawing/2014/main" id="{00000000-0008-0000-1000-0000AF030000}"/>
            </a:ext>
          </a:extLst>
        </xdr:cNvPr>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106</xdr:row>
      <xdr:rowOff>55880</xdr:rowOff>
    </xdr:from>
    <xdr:to>
      <xdr:col>116</xdr:col>
      <xdr:colOff>114300</xdr:colOff>
      <xdr:row>106</xdr:row>
      <xdr:rowOff>157480</xdr:rowOff>
    </xdr:to>
    <xdr:sp macro="" textlink="">
      <xdr:nvSpPr>
        <xdr:cNvPr id="944" name="楕円 943">
          <a:extLst>
            <a:ext uri="{FF2B5EF4-FFF2-40B4-BE49-F238E27FC236}">
              <a16:creationId xmlns:a16="http://schemas.microsoft.com/office/drawing/2014/main" id="{00000000-0008-0000-1000-0000B0030000}"/>
            </a:ext>
          </a:extLst>
        </xdr:cNvPr>
        <xdr:cNvSpPr/>
      </xdr:nvSpPr>
      <xdr:spPr>
        <a:xfrm>
          <a:off x="22110700" y="182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34290</xdr:rowOff>
    </xdr:from>
    <xdr:ext cx="469900" cy="259080"/>
    <xdr:sp macro="" textlink="">
      <xdr:nvSpPr>
        <xdr:cNvPr id="945" name="【庁舎】&#10;一人当たり面積該当値テキスト">
          <a:extLst>
            <a:ext uri="{FF2B5EF4-FFF2-40B4-BE49-F238E27FC236}">
              <a16:creationId xmlns:a16="http://schemas.microsoft.com/office/drawing/2014/main" id="{00000000-0008-0000-1000-0000B1030000}"/>
            </a:ext>
          </a:extLst>
        </xdr:cNvPr>
        <xdr:cNvSpPr txBox="1"/>
      </xdr:nvSpPr>
      <xdr:spPr>
        <a:xfrm>
          <a:off x="22199600" y="182079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0.204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106</xdr:row>
      <xdr:rowOff>55880</xdr:rowOff>
    </xdr:from>
    <xdr:to>
      <xdr:col>112</xdr:col>
      <xdr:colOff>38100</xdr:colOff>
      <xdr:row>106</xdr:row>
      <xdr:rowOff>157480</xdr:rowOff>
    </xdr:to>
    <xdr:sp macro="" textlink="">
      <xdr:nvSpPr>
        <xdr:cNvPr id="946" name="楕円 945">
          <a:extLst>
            <a:ext uri="{FF2B5EF4-FFF2-40B4-BE49-F238E27FC236}">
              <a16:creationId xmlns:a16="http://schemas.microsoft.com/office/drawing/2014/main" id="{00000000-0008-0000-1000-0000B2030000}"/>
            </a:ext>
          </a:extLst>
        </xdr:cNvPr>
        <xdr:cNvSpPr/>
      </xdr:nvSpPr>
      <xdr:spPr>
        <a:xfrm>
          <a:off x="21272500" y="182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106680</xdr:rowOff>
    </xdr:from>
    <xdr:to>
      <xdr:col>116</xdr:col>
      <xdr:colOff>63500</xdr:colOff>
      <xdr:row>106</xdr:row>
      <xdr:rowOff>106680</xdr:rowOff>
    </xdr:to>
    <xdr:cxnSp macro="">
      <xdr:nvCxnSpPr>
        <xdr:cNvPr id="947" name="直線コネクタ 946">
          <a:extLst>
            <a:ext uri="{FF2B5EF4-FFF2-40B4-BE49-F238E27FC236}">
              <a16:creationId xmlns:a16="http://schemas.microsoft.com/office/drawing/2014/main" id="{00000000-0008-0000-1000-0000B3030000}"/>
            </a:ext>
          </a:extLst>
        </xdr:cNvPr>
        <xdr:cNvCxnSpPr/>
      </xdr:nvCxnSpPr>
      <xdr:spPr>
        <a:xfrm>
          <a:off x="21323300" y="1828038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55880</xdr:rowOff>
    </xdr:from>
    <xdr:to>
      <xdr:col>107</xdr:col>
      <xdr:colOff>101600</xdr:colOff>
      <xdr:row>106</xdr:row>
      <xdr:rowOff>157480</xdr:rowOff>
    </xdr:to>
    <xdr:sp macro="" textlink="">
      <xdr:nvSpPr>
        <xdr:cNvPr id="948" name="楕円 947">
          <a:extLst>
            <a:ext uri="{FF2B5EF4-FFF2-40B4-BE49-F238E27FC236}">
              <a16:creationId xmlns:a16="http://schemas.microsoft.com/office/drawing/2014/main" id="{00000000-0008-0000-1000-0000B4030000}"/>
            </a:ext>
          </a:extLst>
        </xdr:cNvPr>
        <xdr:cNvSpPr/>
      </xdr:nvSpPr>
      <xdr:spPr>
        <a:xfrm>
          <a:off x="20383500" y="182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106680</xdr:rowOff>
    </xdr:from>
    <xdr:to>
      <xdr:col>111</xdr:col>
      <xdr:colOff>177800</xdr:colOff>
      <xdr:row>106</xdr:row>
      <xdr:rowOff>106680</xdr:rowOff>
    </xdr:to>
    <xdr:cxnSp macro="">
      <xdr:nvCxnSpPr>
        <xdr:cNvPr id="949" name="直線コネクタ 948">
          <a:extLst>
            <a:ext uri="{FF2B5EF4-FFF2-40B4-BE49-F238E27FC236}">
              <a16:creationId xmlns:a16="http://schemas.microsoft.com/office/drawing/2014/main" id="{00000000-0008-0000-1000-0000B5030000}"/>
            </a:ext>
          </a:extLst>
        </xdr:cNvPr>
        <xdr:cNvCxnSpPr/>
      </xdr:nvCxnSpPr>
      <xdr:spPr>
        <a:xfrm>
          <a:off x="20434300" y="182803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57785</xdr:rowOff>
    </xdr:from>
    <xdr:to>
      <xdr:col>102</xdr:col>
      <xdr:colOff>165100</xdr:colOff>
      <xdr:row>106</xdr:row>
      <xdr:rowOff>159385</xdr:rowOff>
    </xdr:to>
    <xdr:sp macro="" textlink="">
      <xdr:nvSpPr>
        <xdr:cNvPr id="950" name="楕円 949">
          <a:extLst>
            <a:ext uri="{FF2B5EF4-FFF2-40B4-BE49-F238E27FC236}">
              <a16:creationId xmlns:a16="http://schemas.microsoft.com/office/drawing/2014/main" id="{00000000-0008-0000-1000-0000B6030000}"/>
            </a:ext>
          </a:extLst>
        </xdr:cNvPr>
        <xdr:cNvSpPr/>
      </xdr:nvSpPr>
      <xdr:spPr>
        <a:xfrm>
          <a:off x="19494500" y="1823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106680</xdr:rowOff>
    </xdr:from>
    <xdr:to>
      <xdr:col>107</xdr:col>
      <xdr:colOff>50800</xdr:colOff>
      <xdr:row>106</xdr:row>
      <xdr:rowOff>109220</xdr:rowOff>
    </xdr:to>
    <xdr:cxnSp macro="">
      <xdr:nvCxnSpPr>
        <xdr:cNvPr id="951" name="直線コネクタ 950">
          <a:extLst>
            <a:ext uri="{FF2B5EF4-FFF2-40B4-BE49-F238E27FC236}">
              <a16:creationId xmlns:a16="http://schemas.microsoft.com/office/drawing/2014/main" id="{00000000-0008-0000-1000-0000B7030000}"/>
            </a:ext>
          </a:extLst>
        </xdr:cNvPr>
        <xdr:cNvCxnSpPr/>
      </xdr:nvCxnSpPr>
      <xdr:spPr>
        <a:xfrm flipV="1">
          <a:off x="19545300" y="1828038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59690</xdr:rowOff>
    </xdr:from>
    <xdr:to>
      <xdr:col>98</xdr:col>
      <xdr:colOff>38100</xdr:colOff>
      <xdr:row>106</xdr:row>
      <xdr:rowOff>161290</xdr:rowOff>
    </xdr:to>
    <xdr:sp macro="" textlink="">
      <xdr:nvSpPr>
        <xdr:cNvPr id="952" name="楕円 951">
          <a:extLst>
            <a:ext uri="{FF2B5EF4-FFF2-40B4-BE49-F238E27FC236}">
              <a16:creationId xmlns:a16="http://schemas.microsoft.com/office/drawing/2014/main" id="{00000000-0008-0000-1000-0000B8030000}"/>
            </a:ext>
          </a:extLst>
        </xdr:cNvPr>
        <xdr:cNvSpPr/>
      </xdr:nvSpPr>
      <xdr:spPr>
        <a:xfrm>
          <a:off x="18605500" y="1823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109220</xdr:rowOff>
    </xdr:from>
    <xdr:to>
      <xdr:col>102</xdr:col>
      <xdr:colOff>114300</xdr:colOff>
      <xdr:row>106</xdr:row>
      <xdr:rowOff>110490</xdr:rowOff>
    </xdr:to>
    <xdr:cxnSp macro="">
      <xdr:nvCxnSpPr>
        <xdr:cNvPr id="953" name="直線コネクタ 952">
          <a:extLst>
            <a:ext uri="{FF2B5EF4-FFF2-40B4-BE49-F238E27FC236}">
              <a16:creationId xmlns:a16="http://schemas.microsoft.com/office/drawing/2014/main" id="{00000000-0008-0000-1000-0000B9030000}"/>
            </a:ext>
          </a:extLst>
        </xdr:cNvPr>
        <xdr:cNvCxnSpPr/>
      </xdr:nvCxnSpPr>
      <xdr:spPr>
        <a:xfrm flipV="1">
          <a:off x="18656300" y="1828292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103</xdr:row>
      <xdr:rowOff>164465</xdr:rowOff>
    </xdr:from>
    <xdr:ext cx="469900" cy="259080"/>
    <xdr:sp macro="" textlink="">
      <xdr:nvSpPr>
        <xdr:cNvPr id="954" name="n_1aveValue【庁舎】&#10;一人当たり面積">
          <a:extLst>
            <a:ext uri="{FF2B5EF4-FFF2-40B4-BE49-F238E27FC236}">
              <a16:creationId xmlns:a16="http://schemas.microsoft.com/office/drawing/2014/main" id="{00000000-0008-0000-1000-0000BA030000}"/>
            </a:ext>
          </a:extLst>
        </xdr:cNvPr>
        <xdr:cNvSpPr txBox="1"/>
      </xdr:nvSpPr>
      <xdr:spPr>
        <a:xfrm>
          <a:off x="21075650" y="178238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0.299</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103</xdr:row>
      <xdr:rowOff>162560</xdr:rowOff>
    </xdr:from>
    <xdr:ext cx="466090" cy="259080"/>
    <xdr:sp macro="" textlink="">
      <xdr:nvSpPr>
        <xdr:cNvPr id="955" name="n_2aveValue【庁舎】&#10;一人当たり面積">
          <a:extLst>
            <a:ext uri="{FF2B5EF4-FFF2-40B4-BE49-F238E27FC236}">
              <a16:creationId xmlns:a16="http://schemas.microsoft.com/office/drawing/2014/main" id="{00000000-0008-0000-1000-0000BB030000}"/>
            </a:ext>
          </a:extLst>
        </xdr:cNvPr>
        <xdr:cNvSpPr txBox="1"/>
      </xdr:nvSpPr>
      <xdr:spPr>
        <a:xfrm>
          <a:off x="20199350" y="178219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0.300</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103</xdr:row>
      <xdr:rowOff>162560</xdr:rowOff>
    </xdr:from>
    <xdr:ext cx="466090" cy="259080"/>
    <xdr:sp macro="" textlink="">
      <xdr:nvSpPr>
        <xdr:cNvPr id="956" name="n_3aveValue【庁舎】&#10;一人当たり面積">
          <a:extLst>
            <a:ext uri="{FF2B5EF4-FFF2-40B4-BE49-F238E27FC236}">
              <a16:creationId xmlns:a16="http://schemas.microsoft.com/office/drawing/2014/main" id="{00000000-0008-0000-1000-0000BC030000}"/>
            </a:ext>
          </a:extLst>
        </xdr:cNvPr>
        <xdr:cNvSpPr txBox="1"/>
      </xdr:nvSpPr>
      <xdr:spPr>
        <a:xfrm>
          <a:off x="19310350" y="178219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0.300</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104</xdr:row>
      <xdr:rowOff>55880</xdr:rowOff>
    </xdr:from>
    <xdr:ext cx="466090" cy="259080"/>
    <xdr:sp macro="" textlink="">
      <xdr:nvSpPr>
        <xdr:cNvPr id="957" name="n_4aveValue【庁舎】&#10;一人当たり面積">
          <a:extLst>
            <a:ext uri="{FF2B5EF4-FFF2-40B4-BE49-F238E27FC236}">
              <a16:creationId xmlns:a16="http://schemas.microsoft.com/office/drawing/2014/main" id="{00000000-0008-0000-1000-0000BD030000}"/>
            </a:ext>
          </a:extLst>
        </xdr:cNvPr>
        <xdr:cNvSpPr txBox="1"/>
      </xdr:nvSpPr>
      <xdr:spPr>
        <a:xfrm>
          <a:off x="18421350" y="1788668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106</xdr:row>
      <xdr:rowOff>148590</xdr:rowOff>
    </xdr:from>
    <xdr:ext cx="469900" cy="259080"/>
    <xdr:sp macro="" textlink="">
      <xdr:nvSpPr>
        <xdr:cNvPr id="958" name="n_1mainValue【庁舎】&#10;一人当たり面積">
          <a:extLst>
            <a:ext uri="{FF2B5EF4-FFF2-40B4-BE49-F238E27FC236}">
              <a16:creationId xmlns:a16="http://schemas.microsoft.com/office/drawing/2014/main" id="{00000000-0008-0000-1000-0000BE030000}"/>
            </a:ext>
          </a:extLst>
        </xdr:cNvPr>
        <xdr:cNvSpPr txBox="1"/>
      </xdr:nvSpPr>
      <xdr:spPr>
        <a:xfrm>
          <a:off x="21075650" y="183222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0.204</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106</xdr:row>
      <xdr:rowOff>148590</xdr:rowOff>
    </xdr:from>
    <xdr:ext cx="466090" cy="259080"/>
    <xdr:sp macro="" textlink="">
      <xdr:nvSpPr>
        <xdr:cNvPr id="959" name="n_2mainValue【庁舎】&#10;一人当たり面積">
          <a:extLst>
            <a:ext uri="{FF2B5EF4-FFF2-40B4-BE49-F238E27FC236}">
              <a16:creationId xmlns:a16="http://schemas.microsoft.com/office/drawing/2014/main" id="{00000000-0008-0000-1000-0000BF030000}"/>
            </a:ext>
          </a:extLst>
        </xdr:cNvPr>
        <xdr:cNvSpPr txBox="1"/>
      </xdr:nvSpPr>
      <xdr:spPr>
        <a:xfrm>
          <a:off x="20199350" y="1832229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0.204</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106</xdr:row>
      <xdr:rowOff>150495</xdr:rowOff>
    </xdr:from>
    <xdr:ext cx="466090" cy="259080"/>
    <xdr:sp macro="" textlink="">
      <xdr:nvSpPr>
        <xdr:cNvPr id="960" name="n_3mainValue【庁舎】&#10;一人当たり面積">
          <a:extLst>
            <a:ext uri="{FF2B5EF4-FFF2-40B4-BE49-F238E27FC236}">
              <a16:creationId xmlns:a16="http://schemas.microsoft.com/office/drawing/2014/main" id="{00000000-0008-0000-1000-0000C0030000}"/>
            </a:ext>
          </a:extLst>
        </xdr:cNvPr>
        <xdr:cNvSpPr txBox="1"/>
      </xdr:nvSpPr>
      <xdr:spPr>
        <a:xfrm>
          <a:off x="19310350" y="1832419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0.203</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106</xdr:row>
      <xdr:rowOff>152400</xdr:rowOff>
    </xdr:from>
    <xdr:ext cx="466090" cy="259080"/>
    <xdr:sp macro="" textlink="">
      <xdr:nvSpPr>
        <xdr:cNvPr id="961" name="n_4mainValue【庁舎】&#10;一人当たり面積">
          <a:extLst>
            <a:ext uri="{FF2B5EF4-FFF2-40B4-BE49-F238E27FC236}">
              <a16:creationId xmlns:a16="http://schemas.microsoft.com/office/drawing/2014/main" id="{00000000-0008-0000-1000-0000C1030000}"/>
            </a:ext>
          </a:extLst>
        </xdr:cNvPr>
        <xdr:cNvSpPr txBox="1"/>
      </xdr:nvSpPr>
      <xdr:spPr>
        <a:xfrm>
          <a:off x="18421350" y="1832610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2" name="正方形/長方形 961">
          <a:extLst>
            <a:ext uri="{FF2B5EF4-FFF2-40B4-BE49-F238E27FC236}">
              <a16:creationId xmlns:a16="http://schemas.microsoft.com/office/drawing/2014/main" id="{00000000-0008-0000-1000-0000C2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3" name="正方形/長方形 962">
          <a:extLst>
            <a:ext uri="{FF2B5EF4-FFF2-40B4-BE49-F238E27FC236}">
              <a16:creationId xmlns:a16="http://schemas.microsoft.com/office/drawing/2014/main" id="{00000000-0008-0000-1000-0000C3030000}"/>
            </a:ext>
          </a:extLst>
        </xdr:cNvPr>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4" name="テキスト ボックス 963">
          <a:extLst>
            <a:ext uri="{FF2B5EF4-FFF2-40B4-BE49-F238E27FC236}">
              <a16:creationId xmlns:a16="http://schemas.microsoft.com/office/drawing/2014/main" id="{00000000-0008-0000-1000-0000C4030000}"/>
            </a:ext>
          </a:extLst>
        </xdr:cNvPr>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200">
              <a:solidFill>
                <a:sysClr val="windowText" lastClr="000000"/>
              </a:solidFill>
              <a:latin typeface="ＭＳ ゴシック"/>
              <a:ea typeface="ＭＳ ゴシック"/>
            </a:rPr>
            <a:t>図書館は、市内に3施設有り、有形固定資産減価償却率が低く、一人当たり面積が全国平均・県平均を大きく上回っていることから、大変充実しているといえる。</a:t>
          </a:r>
        </a:p>
        <a:p>
          <a:r>
            <a:rPr lang="ja-JP" altLang="en-US" sz="1200">
              <a:solidFill>
                <a:sysClr val="windowText" lastClr="000000"/>
              </a:solidFill>
              <a:latin typeface="ＭＳ ゴシック"/>
              <a:ea typeface="ＭＳ ゴシック"/>
            </a:rPr>
            <a:t>保健センター・保健所は、令和５年度に「健康福祉センター「サンテ」」がリニューアルし、有形固定資産減価償却率が大きく減少したことにより、全国平均・県平均を上回った。</a:t>
          </a:r>
        </a:p>
        <a:p>
          <a:r>
            <a:rPr lang="ja-JP" altLang="en-US" sz="1200">
              <a:solidFill>
                <a:sysClr val="windowText" lastClr="000000"/>
              </a:solidFill>
              <a:latin typeface="ＭＳ ゴシック"/>
              <a:ea typeface="ＭＳ ゴシック"/>
            </a:rPr>
            <a:t>一般廃棄物処理施設は、有形固定資産減価償却率が全国平均・県平均ともに上回り、経年による劣化が進み維持更新費の増加が見込まれる。</a:t>
          </a:r>
        </a:p>
        <a:p>
          <a:r>
            <a:rPr lang="ja-JP" altLang="en-US" sz="1200">
              <a:solidFill>
                <a:sysClr val="windowText" lastClr="000000"/>
              </a:solidFill>
              <a:latin typeface="ＭＳ ゴシック"/>
              <a:ea typeface="ＭＳ ゴシック"/>
            </a:rPr>
            <a:t>福祉施設は、一人当たり面積がほぼ横ばいであり、全国平均・県平均は大きく上回っており充実していると考えられる。</a:t>
          </a:r>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18185" y="406400"/>
          <a:ext cx="12583795" cy="609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010120" y="393700"/>
          <a:ext cx="3894455"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83185</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035520" y="419100"/>
          <a:ext cx="3850005"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060920" y="444500"/>
          <a:ext cx="379476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石川県能美市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240885" y="393700"/>
          <a:ext cx="263779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83185</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266285" y="419100"/>
          <a:ext cx="259334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291685" y="444500"/>
          <a:ext cx="253619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19785" y="1162050"/>
          <a:ext cx="9562465"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44880" y="1193800"/>
          <a:ext cx="1383665"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66950" y="1193800"/>
          <a:ext cx="125857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49,697
48,275
84.14
26,856,866
26,063,440
516,243
14,685,148
31,781,161</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587115" y="1193800"/>
          <a:ext cx="1510665"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097780" y="1212850"/>
          <a:ext cx="2012950"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10730" y="1212850"/>
          <a:ext cx="1258570"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3.8
1.8</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432800" y="1212850"/>
          <a:ext cx="629285"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097780" y="2019300"/>
          <a:ext cx="201295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174230" y="2019300"/>
          <a:ext cx="339852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621645" y="1162050"/>
          <a:ext cx="1421765" cy="11049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854690" y="122555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854690" y="14859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854690" y="1803400"/>
          <a:ext cx="1258570" cy="609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697845" y="1314450"/>
          <a:ext cx="16954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780395" y="1778000"/>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697845" y="1778000"/>
          <a:ext cx="16954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780395" y="20034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697845" y="2146300"/>
          <a:ext cx="16954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732770" y="1263650"/>
          <a:ext cx="9969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732770" y="1517650"/>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654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56285" y="2901950"/>
          <a:ext cx="8811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815" cy="25336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56285" y="3143250"/>
          <a:ext cx="57588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535" cy="25082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56285" y="3390900"/>
          <a:ext cx="87255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380"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56285" y="36322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83185</xdr:rowOff>
    </xdr:from>
    <xdr:ext cx="8146415" cy="25654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56285" y="3880485"/>
          <a:ext cx="81464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25" cy="42545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56285" y="41275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85" cy="25336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56285" y="4368800"/>
          <a:ext cx="1847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56285" y="4832350"/>
          <a:ext cx="503428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0000" cy="30607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61490" y="5181600"/>
          <a:ext cx="1270000" cy="3060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5285"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47695" y="5156200"/>
          <a:ext cx="164528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[0.65]</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852160" y="5080000"/>
          <a:ext cx="1510665"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852160" y="5264150"/>
          <a:ext cx="1510665"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17/82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487920" y="50800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487920" y="526415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935085" y="50800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935085" y="526415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56285" y="5568950"/>
          <a:ext cx="5034280" cy="23241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979160" y="5568950"/>
          <a:ext cx="5977255"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979160" y="5568950"/>
          <a:ext cx="377571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04255" y="5873750"/>
          <a:ext cx="5727065" cy="19558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rgbClr val="FF0000"/>
              </a:solidFill>
              <a:latin typeface="ＭＳ Ｐゴシック"/>
              <a:ea typeface="ＭＳ Ｐゴシック"/>
            </a:rPr>
            <a:t>　</a:t>
          </a:r>
          <a:r>
            <a:rPr kumimoji="1" lang="ja-JP" altLang="en-US" sz="1300">
              <a:solidFill>
                <a:sysClr val="windowText" lastClr="000000"/>
              </a:solidFill>
              <a:latin typeface="ＭＳ Ｐゴシック"/>
              <a:ea typeface="ＭＳ Ｐゴシック"/>
            </a:rPr>
            <a:t>市町村民税及び固定資産税の増により、基準財政収入額（分子）は前年度比で増加した。</a:t>
          </a:r>
        </a:p>
        <a:p>
          <a:r>
            <a:rPr kumimoji="1" lang="ja-JP" altLang="en-US" sz="1300">
              <a:solidFill>
                <a:sysClr val="windowText" lastClr="000000"/>
              </a:solidFill>
              <a:latin typeface="ＭＳ Ｐゴシック"/>
              <a:ea typeface="ＭＳ Ｐゴシック"/>
            </a:rPr>
            <a:t>社会福祉費や高齢者保健福祉費をはじめとする個別算定経費の増及び公債費の増などにより基準財政需要額（分母）も前年度比で増加した。　</a:t>
          </a:r>
        </a:p>
        <a:p>
          <a:r>
            <a:rPr kumimoji="1" lang="ja-JP" altLang="en-US" sz="1300">
              <a:solidFill>
                <a:sysClr val="windowText" lastClr="000000"/>
              </a:solidFill>
              <a:latin typeface="ＭＳ Ｐゴシック"/>
              <a:ea typeface="ＭＳ Ｐゴシック"/>
            </a:rPr>
            <a:t>　この結果、財政力指数は、前年度を下回ったものの、類似団体平均は上回った。今後も行政の効率化に努めるとともに、企業誘致や人財確保を積極的に行い、移住定住の促進により自主財源の確保に努める。</a:t>
          </a:r>
          <a:endParaRPr kumimoji="1" lang="ja-JP" altLang="en-US" sz="1300">
            <a:latin typeface="ＭＳ Ｐゴシック"/>
            <a:ea typeface="ＭＳ Ｐゴシック"/>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56285" y="78930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6540"/>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7571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74930</xdr:rowOff>
    </xdr:from>
    <xdr:to>
      <xdr:col>27</xdr:col>
      <xdr:colOff>184150</xdr:colOff>
      <xdr:row>45</xdr:row>
      <xdr:rowOff>74930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56285" y="750443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103505</xdr:rowOff>
    </xdr:from>
    <xdr:ext cx="762000" cy="259080"/>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3679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56285" y="711390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43815</xdr:rowOff>
    </xdr:from>
    <xdr:ext cx="762000" cy="25336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9780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56285" y="67310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082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59511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67945</xdr:rowOff>
    </xdr:from>
    <xdr:to>
      <xdr:col>27</xdr:col>
      <xdr:colOff>184150</xdr:colOff>
      <xdr:row>38</xdr:row>
      <xdr:rowOff>67945</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56285" y="634174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97790</xdr:rowOff>
    </xdr:from>
    <xdr:ext cx="762000" cy="25082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20649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8255</xdr:rowOff>
    </xdr:from>
    <xdr:to>
      <xdr:col>27</xdr:col>
      <xdr:colOff>184150</xdr:colOff>
      <xdr:row>36</xdr:row>
      <xdr:rowOff>8255</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56285" y="595185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37465</xdr:rowOff>
    </xdr:from>
    <xdr:ext cx="762000" cy="259080"/>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8159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56285" y="55689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6540"/>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4330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56285" y="5568950"/>
          <a:ext cx="5034280" cy="2324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160020</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09185" y="5938520"/>
          <a:ext cx="0" cy="13703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17145</xdr:rowOff>
    </xdr:from>
    <xdr:ext cx="762000" cy="256540"/>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4996180" y="728154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0.30</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20285" y="730885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74930</xdr:rowOff>
    </xdr:from>
    <xdr:ext cx="762000" cy="25336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4996180" y="56883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a:t>
          </a:r>
          <a:endParaRPr kumimoji="1" lang="ja-JP" altLang="en-US" sz="1000" b="1">
            <a:latin typeface="ＭＳ Ｐゴシック"/>
            <a:ea typeface="ＭＳ Ｐゴシック"/>
          </a:endParaRPr>
        </a:p>
      </xdr:txBody>
    </xdr:sp>
    <xdr:clientData/>
  </xdr:oneCellAnchor>
  <xdr:twoCellAnchor>
    <xdr:from>
      <xdr:col>23</xdr:col>
      <xdr:colOff>44450</xdr:colOff>
      <xdr:row>35</xdr:row>
      <xdr:rowOff>160020</xdr:rowOff>
    </xdr:from>
    <xdr:to>
      <xdr:col>24</xdr:col>
      <xdr:colOff>12700</xdr:colOff>
      <xdr:row>35</xdr:row>
      <xdr:rowOff>160020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20285" y="593852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6350</xdr:rowOff>
    </xdr:from>
    <xdr:to>
      <xdr:col>23</xdr:col>
      <xdr:colOff>133350</xdr:colOff>
      <xdr:row>40</xdr:row>
      <xdr:rowOff>26670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078605" y="6610350"/>
          <a:ext cx="83058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165100</xdr:rowOff>
    </xdr:from>
    <xdr:ext cx="762000" cy="25336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4996180" y="6769100"/>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0.54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858385" y="679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157480</xdr:rowOff>
    </xdr:from>
    <xdr:to>
      <xdr:col>19</xdr:col>
      <xdr:colOff>133350</xdr:colOff>
      <xdr:row>40</xdr:row>
      <xdr:rowOff>6350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197225" y="6596380"/>
          <a:ext cx="88138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5080</xdr:rowOff>
    </xdr:from>
    <xdr:to>
      <xdr:col>19</xdr:col>
      <xdr:colOff>184150</xdr:colOff>
      <xdr:row>41</xdr:row>
      <xdr:rowOff>106680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27805" y="677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91440</xdr:rowOff>
    </xdr:from>
    <xdr:ext cx="736600" cy="256540"/>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01415" y="686054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39</xdr:row>
      <xdr:rowOff>137795</xdr:rowOff>
    </xdr:from>
    <xdr:to>
      <xdr:col>15</xdr:col>
      <xdr:colOff>82550</xdr:colOff>
      <xdr:row>39</xdr:row>
      <xdr:rowOff>157480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15845" y="6576695"/>
          <a:ext cx="88138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156845</xdr:rowOff>
    </xdr:from>
    <xdr:to>
      <xdr:col>15</xdr:col>
      <xdr:colOff>133350</xdr:colOff>
      <xdr:row>41</xdr:row>
      <xdr:rowOff>86995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46425" y="67608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71755</xdr:rowOff>
    </xdr:from>
    <xdr:ext cx="759460" cy="259080"/>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20035" y="684085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39</xdr:row>
      <xdr:rowOff>137795</xdr:rowOff>
    </xdr:from>
    <xdr:to>
      <xdr:col>11</xdr:col>
      <xdr:colOff>31750</xdr:colOff>
      <xdr:row>39</xdr:row>
      <xdr:rowOff>157480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36370" y="6576695"/>
          <a:ext cx="879475"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66950" y="6740525"/>
          <a:ext cx="9969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52070</xdr:rowOff>
    </xdr:from>
    <xdr:ext cx="759460" cy="25082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38655" y="682117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85570" y="6740525"/>
          <a:ext cx="9969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52070</xdr:rowOff>
    </xdr:from>
    <xdr:ext cx="762000" cy="25082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57275" y="68211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0.57</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6540"/>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695190" y="78905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654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64610" y="78905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59460" cy="25654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983230" y="789051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59460" cy="25654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01850" y="789051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59460" cy="256540"/>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22375" y="789051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39</xdr:row>
      <xdr:rowOff>147320</xdr:rowOff>
    </xdr:from>
    <xdr:to>
      <xdr:col>23</xdr:col>
      <xdr:colOff>184150</xdr:colOff>
      <xdr:row>40</xdr:row>
      <xdr:rowOff>77470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858385" y="65862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163830</xdr:rowOff>
    </xdr:from>
    <xdr:ext cx="762000" cy="256540"/>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4996180" y="643763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0.65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39</xdr:row>
      <xdr:rowOff>127000</xdr:rowOff>
    </xdr:from>
    <xdr:to>
      <xdr:col>19</xdr:col>
      <xdr:colOff>184150</xdr:colOff>
      <xdr:row>40</xdr:row>
      <xdr:rowOff>57150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27805" y="65659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67310</xdr:rowOff>
    </xdr:from>
    <xdr:ext cx="736600" cy="259080"/>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01415" y="63411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39</xdr:row>
      <xdr:rowOff>106680</xdr:rowOff>
    </xdr:from>
    <xdr:to>
      <xdr:col>15</xdr:col>
      <xdr:colOff>133350</xdr:colOff>
      <xdr:row>40</xdr:row>
      <xdr:rowOff>36830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46425" y="65455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46990</xdr:rowOff>
    </xdr:from>
    <xdr:ext cx="759460" cy="259080"/>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20035" y="632079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39</xdr:row>
      <xdr:rowOff>86995</xdr:rowOff>
    </xdr:from>
    <xdr:to>
      <xdr:col>11</xdr:col>
      <xdr:colOff>82550</xdr:colOff>
      <xdr:row>40</xdr:row>
      <xdr:rowOff>17780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66950" y="6525895"/>
          <a:ext cx="9969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27305</xdr:rowOff>
    </xdr:from>
    <xdr:ext cx="759460" cy="256540"/>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38655" y="630110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39</xdr:row>
      <xdr:rowOff>106680</xdr:rowOff>
    </xdr:from>
    <xdr:to>
      <xdr:col>7</xdr:col>
      <xdr:colOff>31750</xdr:colOff>
      <xdr:row>40</xdr:row>
      <xdr:rowOff>36830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85570" y="6545580"/>
          <a:ext cx="9969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46990</xdr:rowOff>
    </xdr:from>
    <xdr:ext cx="762000" cy="259080"/>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57275" y="6320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0.67</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83185</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56285" y="8503285"/>
          <a:ext cx="503428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6370" cy="304800"/>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78305" y="8851900"/>
          <a:ext cx="143637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5285" cy="353060"/>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30880" y="8826500"/>
          <a:ext cx="164528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[93.7%]</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852160" y="8750300"/>
          <a:ext cx="1510665"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852160" y="8928100"/>
          <a:ext cx="151066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53/82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487920" y="87503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487920" y="892810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8935085" y="87503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8935085" y="892810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6285" y="9239250"/>
          <a:ext cx="5034280" cy="231775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5979160" y="9239250"/>
          <a:ext cx="5977255"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5979160" y="9239250"/>
          <a:ext cx="377571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04255" y="9544050"/>
          <a:ext cx="5727065" cy="19558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tx1"/>
              </a:solidFill>
              <a:latin typeface="ＭＳ Ｐゴシック"/>
              <a:ea typeface="ＭＳ Ｐゴシック"/>
              <a:cs typeface="+mn-cs"/>
            </a:rPr>
            <a:t>　歳入は、地方特例交付金や普通交付税が増となった一方で、地方税や臨時財政対策債の減により、経常一般財源等総額（分母）は前年度より減少した。</a:t>
          </a:r>
          <a:endParaRPr kumimoji="1" lang="ja-JP" altLang="en-US" sz="1300">
            <a:latin typeface="ＭＳ Ｐゴシック"/>
            <a:ea typeface="ＭＳ Ｐゴシック"/>
          </a:endParaRPr>
        </a:p>
        <a:p>
          <a:r>
            <a:rPr kumimoji="1" lang="ja-JP" altLang="en-US" sz="1300">
              <a:latin typeface="ＭＳ Ｐゴシック"/>
              <a:ea typeface="ＭＳ Ｐゴシック"/>
            </a:rPr>
            <a:t>　</a:t>
          </a:r>
          <a:r>
            <a:rPr kumimoji="1" lang="ja-JP" altLang="ja-JP" sz="1300">
              <a:solidFill>
                <a:schemeClr val="tx1"/>
              </a:solidFill>
              <a:latin typeface="ＭＳ Ｐゴシック"/>
              <a:ea typeface="ＭＳ Ｐゴシック"/>
              <a:cs typeface="+mn-cs"/>
            </a:rPr>
            <a:t>歳出は、人件費においては人事院勧告による増、物件費においては電気・燃料費のエネルギー価格高騰等による増、公債費においては過去の大型事業の償還開始等による増</a:t>
          </a:r>
          <a:r>
            <a:rPr kumimoji="1" lang="ja-JP" altLang="en-US" sz="1300">
              <a:solidFill>
                <a:schemeClr val="tx1"/>
              </a:solidFill>
              <a:latin typeface="ＭＳ Ｐゴシック"/>
              <a:ea typeface="ＭＳ Ｐゴシック"/>
              <a:cs typeface="+mn-cs"/>
            </a:rPr>
            <a:t>などにより</a:t>
          </a:r>
          <a:r>
            <a:rPr kumimoji="1" lang="ja-JP" altLang="ja-JP" sz="1300">
              <a:solidFill>
                <a:schemeClr val="tx1"/>
              </a:solidFill>
              <a:latin typeface="ＭＳ Ｐゴシック"/>
              <a:ea typeface="ＭＳ Ｐゴシック"/>
              <a:cs typeface="+mn-cs"/>
            </a:rPr>
            <a:t>、経常経費充当一般財源（分子）は前年度より増加した。</a:t>
          </a:r>
          <a:endParaRPr kumimoji="1" lang="ja-JP" altLang="en-US" sz="1300">
            <a:latin typeface="ＭＳ Ｐゴシック"/>
            <a:ea typeface="ＭＳ Ｐゴシック"/>
          </a:endParaRPr>
        </a:p>
        <a:p>
          <a:r>
            <a:rPr kumimoji="1" lang="ja-JP" altLang="en-US" sz="1300">
              <a:latin typeface="ＭＳ Ｐゴシック"/>
              <a:ea typeface="ＭＳ Ｐゴシック"/>
            </a:rPr>
            <a:t>　</a:t>
          </a:r>
          <a:r>
            <a:rPr kumimoji="1" lang="ja-JP" altLang="ja-JP" sz="1300">
              <a:solidFill>
                <a:schemeClr val="tx1"/>
              </a:solidFill>
              <a:latin typeface="ＭＳ Ｐゴシック"/>
              <a:ea typeface="ＭＳ Ｐゴシック"/>
              <a:cs typeface="+mn-cs"/>
            </a:rPr>
            <a:t>この結果、経常収支比率は上昇し、類似団体平均を上回ることとなった。財政構造の弾力性を高めるため行財政改革への取り組みを通じて改善を図っていく必要がある。</a:t>
          </a:r>
          <a:endParaRPr kumimoji="1" lang="ja-JP" altLang="en-US" sz="1300">
            <a:latin typeface="ＭＳ Ｐゴシック"/>
            <a:ea typeface="ＭＳ Ｐゴシック"/>
          </a:endParaRPr>
        </a:p>
      </xdr:txBody>
    </xdr:sp>
    <xdr:clientData/>
  </xdr:twoCellAnchor>
  <xdr:oneCellAnchor>
    <xdr:from>
      <xdr:col>3</xdr:col>
      <xdr:colOff>95250</xdr:colOff>
      <xdr:row>54</xdr:row>
      <xdr:rowOff>139700</xdr:rowOff>
    </xdr:from>
    <xdr:ext cx="295910" cy="22542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18185" y="90551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56285" y="115570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209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2111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112395</xdr:rowOff>
    </xdr:from>
    <xdr:to>
      <xdr:col>27</xdr:col>
      <xdr:colOff>184150</xdr:colOff>
      <xdr:row>67</xdr:row>
      <xdr:rowOff>112395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56285" y="1117409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141605</xdr:rowOff>
    </xdr:from>
    <xdr:ext cx="762000" cy="259080"/>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38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52705</xdr:rowOff>
    </xdr:from>
    <xdr:to>
      <xdr:col>27</xdr:col>
      <xdr:colOff>184150</xdr:colOff>
      <xdr:row>65</xdr:row>
      <xdr:rowOff>52705</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56285" y="1078420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81915</xdr:rowOff>
    </xdr:from>
    <xdr:ext cx="762000" cy="259080"/>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483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56285" y="104013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84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90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106045</xdr:rowOff>
    </xdr:from>
    <xdr:to>
      <xdr:col>27</xdr:col>
      <xdr:colOff>184150</xdr:colOff>
      <xdr:row>60</xdr:row>
      <xdr:rowOff>106045</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56285" y="1001204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135255</xdr:rowOff>
    </xdr:from>
    <xdr:ext cx="762000" cy="25336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76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46355</xdr:rowOff>
    </xdr:from>
    <xdr:to>
      <xdr:col>27</xdr:col>
      <xdr:colOff>184150</xdr:colOff>
      <xdr:row>58</xdr:row>
      <xdr:rowOff>46355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56285" y="962215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75565</xdr:rowOff>
    </xdr:from>
    <xdr:ext cx="762000" cy="25336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8626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56285" y="92392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17145</xdr:rowOff>
    </xdr:from>
    <xdr:ext cx="762000" cy="256540"/>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09764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56285" y="9239250"/>
          <a:ext cx="5034280" cy="23177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132715</xdr:rowOff>
    </xdr:from>
    <xdr:to>
      <xdr:col>23</xdr:col>
      <xdr:colOff>133350</xdr:colOff>
      <xdr:row>67</xdr:row>
      <xdr:rowOff>71755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09185" y="9873615"/>
          <a:ext cx="0" cy="12598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43815</xdr:rowOff>
    </xdr:from>
    <xdr:ext cx="762000" cy="25336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4996180" y="111055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99.5</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71755</xdr:rowOff>
    </xdr:from>
    <xdr:to>
      <xdr:col>24</xdr:col>
      <xdr:colOff>12700</xdr:colOff>
      <xdr:row>67</xdr:row>
      <xdr:rowOff>71755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20285" y="1113345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47625</xdr:rowOff>
    </xdr:from>
    <xdr:ext cx="762000" cy="259080"/>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4996180" y="96234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83.2</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132715</xdr:rowOff>
    </xdr:from>
    <xdr:to>
      <xdr:col>24</xdr:col>
      <xdr:colOff>12700</xdr:colOff>
      <xdr:row>59</xdr:row>
      <xdr:rowOff>132715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20285" y="987361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26035</xdr:rowOff>
    </xdr:from>
    <xdr:to>
      <xdr:col>23</xdr:col>
      <xdr:colOff>133350</xdr:colOff>
      <xdr:row>64</xdr:row>
      <xdr:rowOff>120650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078605" y="10427335"/>
          <a:ext cx="830580" cy="259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120650</xdr:rowOff>
    </xdr:from>
    <xdr:ext cx="762000" cy="25082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4996180" y="10356850"/>
          <a:ext cx="7620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103505</xdr:rowOff>
    </xdr:from>
    <xdr:to>
      <xdr:col>23</xdr:col>
      <xdr:colOff>184150</xdr:colOff>
      <xdr:row>64</xdr:row>
      <xdr:rowOff>33655</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858385" y="105048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36195</xdr:rowOff>
    </xdr:from>
    <xdr:to>
      <xdr:col>19</xdr:col>
      <xdr:colOff>133350</xdr:colOff>
      <xdr:row>63</xdr:row>
      <xdr:rowOff>26035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197225" y="10272395"/>
          <a:ext cx="881380" cy="154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162560</xdr:rowOff>
    </xdr:from>
    <xdr:to>
      <xdr:col>19</xdr:col>
      <xdr:colOff>184150</xdr:colOff>
      <xdr:row>63</xdr:row>
      <xdr:rowOff>92710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27805" y="103987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77470</xdr:rowOff>
    </xdr:from>
    <xdr:ext cx="736600" cy="25336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01415" y="1047877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62</xdr:row>
      <xdr:rowOff>36195</xdr:rowOff>
    </xdr:from>
    <xdr:to>
      <xdr:col>15</xdr:col>
      <xdr:colOff>82550</xdr:colOff>
      <xdr:row>63</xdr:row>
      <xdr:rowOff>26035</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15845" y="10272395"/>
          <a:ext cx="881380" cy="154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44450</xdr:rowOff>
    </xdr:from>
    <xdr:to>
      <xdr:col>15</xdr:col>
      <xdr:colOff>133350</xdr:colOff>
      <xdr:row>61</xdr:row>
      <xdr:rowOff>146050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46425"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156210</xdr:rowOff>
    </xdr:from>
    <xdr:ext cx="759460" cy="25082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20035" y="989711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63</xdr:row>
      <xdr:rowOff>26035</xdr:rowOff>
    </xdr:from>
    <xdr:to>
      <xdr:col>11</xdr:col>
      <xdr:colOff>31750</xdr:colOff>
      <xdr:row>63</xdr:row>
      <xdr:rowOff>98425</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36370" y="10427335"/>
          <a:ext cx="879475"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47625</xdr:rowOff>
    </xdr:from>
    <xdr:to>
      <xdr:col>11</xdr:col>
      <xdr:colOff>82550</xdr:colOff>
      <xdr:row>63</xdr:row>
      <xdr:rowOff>149225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66950" y="10448925"/>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133985</xdr:rowOff>
    </xdr:from>
    <xdr:ext cx="759460" cy="25336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38655" y="1053528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63</xdr:row>
      <xdr:rowOff>135890</xdr:rowOff>
    </xdr:from>
    <xdr:to>
      <xdr:col>7</xdr:col>
      <xdr:colOff>31750</xdr:colOff>
      <xdr:row>64</xdr:row>
      <xdr:rowOff>66040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85570" y="10537190"/>
          <a:ext cx="9969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50800</xdr:rowOff>
    </xdr:from>
    <xdr:ext cx="762000" cy="256540"/>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57275" y="106172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92.4</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165100</xdr:rowOff>
    </xdr:from>
    <xdr:ext cx="762000" cy="25336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695190" y="115570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165100</xdr:rowOff>
    </xdr:from>
    <xdr:ext cx="762000" cy="25336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64610" y="115570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165100</xdr:rowOff>
    </xdr:from>
    <xdr:ext cx="759460" cy="25336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983230" y="1155700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165100</xdr:rowOff>
    </xdr:from>
    <xdr:ext cx="759460" cy="25336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01850" y="1155700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165100</xdr:rowOff>
    </xdr:from>
    <xdr:ext cx="759460" cy="25336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22375" y="1155700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64</xdr:row>
      <xdr:rowOff>69215</xdr:rowOff>
    </xdr:from>
    <xdr:to>
      <xdr:col>23</xdr:col>
      <xdr:colOff>184150</xdr:colOff>
      <xdr:row>64</xdr:row>
      <xdr:rowOff>165100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858385" y="1063561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41275</xdr:rowOff>
    </xdr:from>
    <xdr:ext cx="762000" cy="25336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4996180" y="106076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93.7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62</xdr:row>
      <xdr:rowOff>146685</xdr:rowOff>
    </xdr:from>
    <xdr:to>
      <xdr:col>19</xdr:col>
      <xdr:colOff>184150</xdr:colOff>
      <xdr:row>63</xdr:row>
      <xdr:rowOff>76835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27805" y="103828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86995</xdr:rowOff>
    </xdr:from>
    <xdr:ext cx="736600" cy="25082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01415" y="1015809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61</xdr:row>
      <xdr:rowOff>156845</xdr:rowOff>
    </xdr:from>
    <xdr:to>
      <xdr:col>15</xdr:col>
      <xdr:colOff>133350</xdr:colOff>
      <xdr:row>62</xdr:row>
      <xdr:rowOff>86995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46425" y="102279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71755</xdr:rowOff>
    </xdr:from>
    <xdr:ext cx="759460" cy="259080"/>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20035" y="1030795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62</xdr:row>
      <xdr:rowOff>146685</xdr:rowOff>
    </xdr:from>
    <xdr:to>
      <xdr:col>11</xdr:col>
      <xdr:colOff>82550</xdr:colOff>
      <xdr:row>63</xdr:row>
      <xdr:rowOff>76835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66950" y="10382885"/>
          <a:ext cx="9969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86995</xdr:rowOff>
    </xdr:from>
    <xdr:ext cx="759460" cy="25082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38655" y="1015809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63</xdr:row>
      <xdr:rowOff>47625</xdr:rowOff>
    </xdr:from>
    <xdr:to>
      <xdr:col>7</xdr:col>
      <xdr:colOff>31750</xdr:colOff>
      <xdr:row>63</xdr:row>
      <xdr:rowOff>149225</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85570" y="10448925"/>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159385</xdr:rowOff>
    </xdr:from>
    <xdr:ext cx="762000" cy="25590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57275" y="1023048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56285" y="12172950"/>
          <a:ext cx="503428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6275" cy="3092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798195" y="12522200"/>
          <a:ext cx="321627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5285" cy="35877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12895" y="12496800"/>
          <a:ext cx="164528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[185,250</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852160" y="12414250"/>
          <a:ext cx="151066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852160" y="12598400"/>
          <a:ext cx="151066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51/82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487920" y="1241425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487920" y="1259840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8935085" y="1241425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8935085" y="1259840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155,316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6285" y="12903200"/>
          <a:ext cx="5034280" cy="23241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5979160" y="12903200"/>
          <a:ext cx="5977255"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5979160" y="12903200"/>
          <a:ext cx="377571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04255" y="13208000"/>
          <a:ext cx="5727065" cy="19621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tx1"/>
              </a:solidFill>
              <a:latin typeface="ＭＳ Ｐゴシック"/>
              <a:ea typeface="ＭＳ Ｐゴシック"/>
              <a:cs typeface="+mn-cs"/>
            </a:rPr>
            <a:t>　維持補修費が減少した一方で、人件費、物件費が増加したことにより1人当たりの決算額が増加した。人件費は人事院勧告に伴う増であり、物件費は電気・燃料費のエネルギー価格高騰等による増である。</a:t>
          </a:r>
          <a:endParaRPr kumimoji="1" lang="ja-JP" altLang="en-US" sz="1300">
            <a:latin typeface="ＭＳ Ｐゴシック"/>
            <a:ea typeface="ＭＳ Ｐゴシック"/>
          </a:endParaRPr>
        </a:p>
        <a:p>
          <a:r>
            <a:rPr kumimoji="1" lang="ja-JP" altLang="ja-JP" sz="1300">
              <a:solidFill>
                <a:schemeClr val="tx1"/>
              </a:solidFill>
              <a:latin typeface="ＭＳ Ｐゴシック"/>
              <a:ea typeface="ＭＳ Ｐゴシック"/>
              <a:cs typeface="+mn-cs"/>
            </a:rPr>
            <a:t>　</a:t>
          </a:r>
          <a:r>
            <a:rPr kumimoji="1" lang="ja-JP" altLang="en-US" sz="1300">
              <a:solidFill>
                <a:schemeClr val="tx1"/>
              </a:solidFill>
              <a:latin typeface="ＭＳ Ｐゴシック"/>
              <a:ea typeface="ＭＳ Ｐゴシック"/>
              <a:cs typeface="+mn-cs"/>
            </a:rPr>
            <a:t>今後は引き続き、</a:t>
          </a:r>
          <a:r>
            <a:rPr kumimoji="1" lang="ja-JP" altLang="ja-JP" sz="1300">
              <a:solidFill>
                <a:schemeClr val="tx1"/>
              </a:solidFill>
              <a:latin typeface="ＭＳ Ｐゴシック"/>
              <a:ea typeface="ＭＳ Ｐゴシック"/>
              <a:cs typeface="+mn-cs"/>
            </a:rPr>
            <a:t>定員</a:t>
          </a:r>
          <a:r>
            <a:rPr kumimoji="1" lang="ja-JP" altLang="en-US" sz="1300">
              <a:solidFill>
                <a:schemeClr val="tx1"/>
              </a:solidFill>
              <a:latin typeface="ＭＳ Ｐゴシック"/>
              <a:ea typeface="ＭＳ Ｐゴシック"/>
              <a:cs typeface="+mn-cs"/>
            </a:rPr>
            <a:t>管理</a:t>
          </a:r>
          <a:r>
            <a:rPr kumimoji="1" lang="ja-JP" altLang="ja-JP" sz="1300">
              <a:solidFill>
                <a:schemeClr val="tx1"/>
              </a:solidFill>
              <a:latin typeface="ＭＳ Ｐゴシック"/>
              <a:ea typeface="ＭＳ Ｐゴシック"/>
              <a:cs typeface="+mn-cs"/>
            </a:rPr>
            <a:t>の適正化に努めるとともに、</a:t>
          </a:r>
          <a:r>
            <a:rPr lang="ja-JP" altLang="ja-JP" sz="1300" b="0">
              <a:solidFill>
                <a:schemeClr val="tx1"/>
              </a:solidFill>
              <a:latin typeface="ＭＳ Ｐゴシック"/>
              <a:ea typeface="ＭＳ Ｐゴシック"/>
              <a:cs typeface="+mn-cs"/>
            </a:rPr>
            <a:t>公共施設等総合管理計画に基づく</a:t>
          </a:r>
          <a:r>
            <a:rPr kumimoji="1" lang="ja-JP" altLang="ja-JP" sz="1300">
              <a:solidFill>
                <a:schemeClr val="tx1"/>
              </a:solidFill>
              <a:latin typeface="ＭＳ Ｐゴシック"/>
              <a:ea typeface="ＭＳ Ｐゴシック"/>
              <a:cs typeface="+mn-cs"/>
            </a:rPr>
            <a:t>施設の適正管理により維持補修コストの</a:t>
          </a:r>
          <a:r>
            <a:rPr kumimoji="1" lang="ja-JP" altLang="en-US" sz="1300">
              <a:solidFill>
                <a:schemeClr val="tx1"/>
              </a:solidFill>
              <a:latin typeface="ＭＳ Ｐゴシック"/>
              <a:ea typeface="ＭＳ Ｐゴシック"/>
              <a:cs typeface="+mn-cs"/>
            </a:rPr>
            <a:t>削減や</a:t>
          </a:r>
          <a:r>
            <a:rPr kumimoji="1" lang="ja-JP" altLang="ja-JP" sz="1300">
              <a:solidFill>
                <a:schemeClr val="tx1"/>
              </a:solidFill>
              <a:latin typeface="ＭＳ Ｐゴシック"/>
              <a:ea typeface="ＭＳ Ｐゴシック"/>
              <a:cs typeface="+mn-cs"/>
            </a:rPr>
            <a:t>平準化を図る。</a:t>
          </a:r>
          <a:endParaRPr kumimoji="1" lang="ja-JP" altLang="en-US" sz="1300">
            <a:latin typeface="ＭＳ Ｐゴシック"/>
            <a:ea typeface="ＭＳ Ｐゴシック"/>
          </a:endParaRPr>
        </a:p>
      </xdr:txBody>
    </xdr:sp>
    <xdr:clientData/>
  </xdr:twoCellAnchor>
  <xdr:oneCellAnchor>
    <xdr:from>
      <xdr:col>3</xdr:col>
      <xdr:colOff>95250</xdr:colOff>
      <xdr:row>77</xdr:row>
      <xdr:rowOff>6350</xdr:rowOff>
    </xdr:from>
    <xdr:ext cx="347345" cy="219710"/>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18185" y="12719050"/>
          <a:ext cx="34734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56285" y="152273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091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56285" y="146494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149860</xdr:rowOff>
    </xdr:from>
    <xdr:ext cx="762000" cy="256540"/>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5135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56285" y="140652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60960</xdr:rowOff>
    </xdr:from>
    <xdr:ext cx="762000" cy="256540"/>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9293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56285" y="134874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143510</xdr:rowOff>
    </xdr:from>
    <xdr:ext cx="762000" cy="25336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3515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56285" y="129032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082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276731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56285" y="12903200"/>
          <a:ext cx="5034280" cy="2324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11430</xdr:rowOff>
    </xdr:from>
    <xdr:to>
      <xdr:col>23</xdr:col>
      <xdr:colOff>133350</xdr:colOff>
      <xdr:row>89</xdr:row>
      <xdr:rowOff>69850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09185" y="13549630"/>
          <a:ext cx="0" cy="12141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41910</xdr:rowOff>
    </xdr:from>
    <xdr:ext cx="762000" cy="25336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4996180" y="147358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319,966</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69850</xdr:rowOff>
    </xdr:from>
    <xdr:to>
      <xdr:col>24</xdr:col>
      <xdr:colOff>12700</xdr:colOff>
      <xdr:row>89</xdr:row>
      <xdr:rowOff>69850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20285" y="1476375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97790</xdr:rowOff>
    </xdr:from>
    <xdr:ext cx="762000" cy="25082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4996180" y="1330579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111,382</a:t>
          </a:r>
          <a:endParaRPr kumimoji="1" lang="ja-JP" altLang="en-US" sz="1000" b="1">
            <a:latin typeface="ＭＳ Ｐゴシック"/>
            <a:ea typeface="ＭＳ Ｐゴシック"/>
          </a:endParaRPr>
        </a:p>
      </xdr:txBody>
    </xdr:sp>
    <xdr:clientData/>
  </xdr:oneCellAnchor>
  <xdr:twoCellAnchor>
    <xdr:from>
      <xdr:col>23</xdr:col>
      <xdr:colOff>44450</xdr:colOff>
      <xdr:row>82</xdr:row>
      <xdr:rowOff>11430</xdr:rowOff>
    </xdr:from>
    <xdr:to>
      <xdr:col>24</xdr:col>
      <xdr:colOff>12700</xdr:colOff>
      <xdr:row>82</xdr:row>
      <xdr:rowOff>11430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20285" y="1354963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72390</xdr:rowOff>
    </xdr:from>
    <xdr:to>
      <xdr:col>23</xdr:col>
      <xdr:colOff>133350</xdr:colOff>
      <xdr:row>84</xdr:row>
      <xdr:rowOff>114300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078605" y="13940790"/>
          <a:ext cx="83058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46355</xdr:rowOff>
    </xdr:from>
    <xdr:ext cx="762000" cy="259080"/>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4996180" y="137496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179,664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84</xdr:row>
      <xdr:rowOff>29845</xdr:rowOff>
    </xdr:from>
    <xdr:to>
      <xdr:col>23</xdr:col>
      <xdr:colOff>184150</xdr:colOff>
      <xdr:row>84</xdr:row>
      <xdr:rowOff>132080</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858385" y="138982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60325</xdr:rowOff>
    </xdr:from>
    <xdr:to>
      <xdr:col>19</xdr:col>
      <xdr:colOff>133350</xdr:colOff>
      <xdr:row>84</xdr:row>
      <xdr:rowOff>72390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197225" y="13928725"/>
          <a:ext cx="88138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29845</xdr:rowOff>
    </xdr:from>
    <xdr:to>
      <xdr:col>19</xdr:col>
      <xdr:colOff>184150</xdr:colOff>
      <xdr:row>84</xdr:row>
      <xdr:rowOff>132080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27805" y="138982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116205</xdr:rowOff>
    </xdr:from>
    <xdr:ext cx="736600" cy="256540"/>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01415" y="1398460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179,688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84</xdr:row>
      <xdr:rowOff>1905</xdr:rowOff>
    </xdr:from>
    <xdr:to>
      <xdr:col>15</xdr:col>
      <xdr:colOff>82550</xdr:colOff>
      <xdr:row>84</xdr:row>
      <xdr:rowOff>60325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15845" y="13870305"/>
          <a:ext cx="88138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155575</xdr:rowOff>
    </xdr:from>
    <xdr:to>
      <xdr:col>15</xdr:col>
      <xdr:colOff>133350</xdr:colOff>
      <xdr:row>84</xdr:row>
      <xdr:rowOff>86360</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46425" y="1385887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95885</xdr:rowOff>
    </xdr:from>
    <xdr:ext cx="759460" cy="256540"/>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20035" y="1363408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172,085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83</xdr:row>
      <xdr:rowOff>36195</xdr:rowOff>
    </xdr:from>
    <xdr:to>
      <xdr:col>11</xdr:col>
      <xdr:colOff>31750</xdr:colOff>
      <xdr:row>84</xdr:row>
      <xdr:rowOff>1905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36370" y="13739495"/>
          <a:ext cx="879475"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89535</xdr:rowOff>
    </xdr:from>
    <xdr:to>
      <xdr:col>11</xdr:col>
      <xdr:colOff>82550</xdr:colOff>
      <xdr:row>84</xdr:row>
      <xdr:rowOff>19685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66950" y="13792835"/>
          <a:ext cx="9969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29845</xdr:rowOff>
    </xdr:from>
    <xdr:ext cx="759460" cy="251460"/>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38655" y="13568045"/>
          <a:ext cx="759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161,117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82</xdr:row>
      <xdr:rowOff>160655</xdr:rowOff>
    </xdr:from>
    <xdr:to>
      <xdr:col>7</xdr:col>
      <xdr:colOff>31750</xdr:colOff>
      <xdr:row>83</xdr:row>
      <xdr:rowOff>90805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85570" y="13698855"/>
          <a:ext cx="9969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75565</xdr:rowOff>
    </xdr:from>
    <xdr:ext cx="762000" cy="25336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57275" y="1377886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144,528</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695190" y="1522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64610" y="1522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59460" cy="259080"/>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983230" y="152247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59460" cy="259080"/>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01850" y="152247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59460" cy="259080"/>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22375" y="152247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84</xdr:row>
      <xdr:rowOff>63500</xdr:rowOff>
    </xdr:from>
    <xdr:to>
      <xdr:col>23</xdr:col>
      <xdr:colOff>184150</xdr:colOff>
      <xdr:row>84</xdr:row>
      <xdr:rowOff>165100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858385"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35560</xdr:rowOff>
    </xdr:from>
    <xdr:ext cx="762000" cy="259080"/>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4996180" y="1390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185,250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84</xdr:row>
      <xdr:rowOff>21590</xdr:rowOff>
    </xdr:from>
    <xdr:to>
      <xdr:col>19</xdr:col>
      <xdr:colOff>184150</xdr:colOff>
      <xdr:row>84</xdr:row>
      <xdr:rowOff>123190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27805" y="1388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133350</xdr:rowOff>
    </xdr:from>
    <xdr:ext cx="736600" cy="25336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01415" y="1367155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178,275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84</xdr:row>
      <xdr:rowOff>9525</xdr:rowOff>
    </xdr:from>
    <xdr:to>
      <xdr:col>15</xdr:col>
      <xdr:colOff>133350</xdr:colOff>
      <xdr:row>84</xdr:row>
      <xdr:rowOff>111125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46425" y="1387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95885</xdr:rowOff>
    </xdr:from>
    <xdr:ext cx="759460" cy="256540"/>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20035" y="1396428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176,291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83</xdr:row>
      <xdr:rowOff>122555</xdr:rowOff>
    </xdr:from>
    <xdr:to>
      <xdr:col>11</xdr:col>
      <xdr:colOff>82550</xdr:colOff>
      <xdr:row>84</xdr:row>
      <xdr:rowOff>52705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66950" y="13825855"/>
          <a:ext cx="9969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37465</xdr:rowOff>
    </xdr:from>
    <xdr:ext cx="759460" cy="259080"/>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38655" y="1390586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166,584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82</xdr:row>
      <xdr:rowOff>156845</xdr:rowOff>
    </xdr:from>
    <xdr:to>
      <xdr:col>7</xdr:col>
      <xdr:colOff>31750</xdr:colOff>
      <xdr:row>83</xdr:row>
      <xdr:rowOff>86995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85570" y="13695045"/>
          <a:ext cx="9969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97790</xdr:rowOff>
    </xdr:from>
    <xdr:ext cx="762000" cy="25082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57275" y="1347089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143,868</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710795" y="12172950"/>
          <a:ext cx="503428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1000" cy="3092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527405" y="12522200"/>
          <a:ext cx="165100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2745" cy="35877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292705" y="12496800"/>
          <a:ext cx="164274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[96.1]</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808575" y="12414250"/>
          <a:ext cx="15087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808575" y="12598400"/>
          <a:ext cx="15087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444335" y="1241425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444335" y="1259840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0891500" y="1241425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0891500" y="1259840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710795" y="12903200"/>
          <a:ext cx="5034280" cy="23241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33670" y="12903200"/>
          <a:ext cx="5977255"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33670" y="12903200"/>
          <a:ext cx="377571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060670" y="13208000"/>
          <a:ext cx="5725160" cy="19621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300">
              <a:solidFill>
                <a:schemeClr val="tx1"/>
              </a:solidFill>
              <a:latin typeface="ＭＳ Ｐゴシック"/>
              <a:ea typeface="ＭＳ Ｐゴシック"/>
              <a:cs typeface="+mn-cs"/>
            </a:rPr>
            <a:t>　平成１７年の合併時から緩やかに上昇しているものの、全国市平均</a:t>
          </a:r>
          <a:r>
            <a:rPr lang="ja-JP" altLang="en-US" sz="1300">
              <a:solidFill>
                <a:schemeClr val="tx1"/>
              </a:solidFill>
              <a:latin typeface="ＭＳ Ｐゴシック"/>
              <a:ea typeface="ＭＳ Ｐゴシック"/>
              <a:cs typeface="+mn-cs"/>
            </a:rPr>
            <a:t>や類似団体平均</a:t>
          </a:r>
          <a:r>
            <a:rPr lang="ja-JP" altLang="ja-JP" sz="1300">
              <a:solidFill>
                <a:schemeClr val="tx1"/>
              </a:solidFill>
              <a:latin typeface="ＭＳ Ｐゴシック"/>
              <a:ea typeface="ＭＳ Ｐゴシック"/>
              <a:cs typeface="+mn-cs"/>
            </a:rPr>
            <a:t>より低い水準にある。今後も</a:t>
          </a:r>
          <a:r>
            <a:rPr lang="ja-JP" altLang="en-US" sz="1300">
              <a:solidFill>
                <a:schemeClr val="tx1"/>
              </a:solidFill>
              <a:latin typeface="ＭＳ Ｐゴシック"/>
              <a:ea typeface="ＭＳ Ｐゴシック"/>
              <a:cs typeface="+mn-cs"/>
            </a:rPr>
            <a:t>市民</a:t>
          </a:r>
          <a:r>
            <a:rPr lang="ja-JP" altLang="ja-JP" sz="1300">
              <a:solidFill>
                <a:schemeClr val="tx1"/>
              </a:solidFill>
              <a:latin typeface="ＭＳ Ｐゴシック"/>
              <a:ea typeface="ＭＳ Ｐゴシック"/>
              <a:cs typeface="+mn-cs"/>
            </a:rPr>
            <a:t>の理解が得られる範囲で適正なラスパイレス指数を目指す。</a:t>
          </a:r>
          <a:endParaRPr kumimoji="1" lang="ja-JP" altLang="en-US" sz="1300">
            <a:latin typeface="ＭＳ Ｐゴシック"/>
            <a:ea typeface="ＭＳ Ｐゴシック"/>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710795" y="152273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59460" cy="259080"/>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1956415" y="1509141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106.0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710795" y="1493837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109220</xdr:rowOff>
    </xdr:from>
    <xdr:ext cx="759460" cy="25336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1956415" y="1480312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710795" y="146494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149860</xdr:rowOff>
    </xdr:from>
    <xdr:ext cx="759460" cy="256540"/>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1956415" y="1451356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710795" y="1436052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19685</xdr:rowOff>
    </xdr:from>
    <xdr:ext cx="759460" cy="25082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1956415" y="1421828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710795" y="140652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60960</xdr:rowOff>
    </xdr:from>
    <xdr:ext cx="759460" cy="256540"/>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1956415" y="1392936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710795" y="1377632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102235</xdr:rowOff>
    </xdr:from>
    <xdr:ext cx="759460" cy="2584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1956415" y="13640435"/>
          <a:ext cx="759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710795" y="134874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143510</xdr:rowOff>
    </xdr:from>
    <xdr:ext cx="759460" cy="25336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1956415" y="1335151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710795" y="1319847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13335</xdr:rowOff>
    </xdr:from>
    <xdr:ext cx="759460" cy="259080"/>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1956415" y="1305623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710795" y="129032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59460" cy="25082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1956415" y="1276731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710795" y="12903200"/>
          <a:ext cx="5034280" cy="2324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40640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6863695" y="13373100"/>
          <a:ext cx="0" cy="13614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12065</xdr:rowOff>
    </xdr:from>
    <xdr:ext cx="762000" cy="259080"/>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6952595" y="147059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102.6</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40640</xdr:rowOff>
    </xdr:from>
    <xdr:to>
      <xdr:col>81</xdr:col>
      <xdr:colOff>133350</xdr:colOff>
      <xdr:row>89</xdr:row>
      <xdr:rowOff>40640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776700" y="1473454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80010</xdr:rowOff>
    </xdr:from>
    <xdr:ext cx="762000" cy="259080"/>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6952595" y="13122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93.2</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776700" y="1337310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88265</xdr:rowOff>
    </xdr:from>
    <xdr:to>
      <xdr:col>81</xdr:col>
      <xdr:colOff>44450</xdr:colOff>
      <xdr:row>83</xdr:row>
      <xdr:rowOff>118110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033115" y="13791565"/>
          <a:ext cx="83058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48895</xdr:rowOff>
    </xdr:from>
    <xdr:ext cx="762000" cy="259080"/>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6952595" y="1391729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84</xdr:row>
      <xdr:rowOff>76835</xdr:rowOff>
    </xdr:from>
    <xdr:to>
      <xdr:col>81</xdr:col>
      <xdr:colOff>95250</xdr:colOff>
      <xdr:row>85</xdr:row>
      <xdr:rowOff>6985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814800" y="13945235"/>
          <a:ext cx="9969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118110</xdr:rowOff>
    </xdr:from>
    <xdr:to>
      <xdr:col>77</xdr:col>
      <xdr:colOff>44450</xdr:colOff>
      <xdr:row>83</xdr:row>
      <xdr:rowOff>149225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153640" y="13821410"/>
          <a:ext cx="879475"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76835</xdr:rowOff>
    </xdr:from>
    <xdr:to>
      <xdr:col>77</xdr:col>
      <xdr:colOff>95250</xdr:colOff>
      <xdr:row>85</xdr:row>
      <xdr:rowOff>6985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5984220" y="13945235"/>
          <a:ext cx="9969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163195</xdr:rowOff>
    </xdr:from>
    <xdr:ext cx="736600" cy="256540"/>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655925" y="1403159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83</xdr:row>
      <xdr:rowOff>149225</xdr:rowOff>
    </xdr:from>
    <xdr:to>
      <xdr:col>72</xdr:col>
      <xdr:colOff>203200</xdr:colOff>
      <xdr:row>84</xdr:row>
      <xdr:rowOff>22225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272260" y="13852525"/>
          <a:ext cx="88138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76835</xdr:rowOff>
    </xdr:from>
    <xdr:to>
      <xdr:col>73</xdr:col>
      <xdr:colOff>44450</xdr:colOff>
      <xdr:row>85</xdr:row>
      <xdr:rowOff>6985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102840" y="13945235"/>
          <a:ext cx="9969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163195</xdr:rowOff>
    </xdr:from>
    <xdr:ext cx="759460" cy="256540"/>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774545" y="1403159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83</xdr:row>
      <xdr:rowOff>118110</xdr:rowOff>
    </xdr:from>
    <xdr:to>
      <xdr:col>68</xdr:col>
      <xdr:colOff>152400</xdr:colOff>
      <xdr:row>84</xdr:row>
      <xdr:rowOff>22225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390880" y="13821410"/>
          <a:ext cx="88138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107315</xdr:rowOff>
    </xdr:from>
    <xdr:to>
      <xdr:col>68</xdr:col>
      <xdr:colOff>203200</xdr:colOff>
      <xdr:row>85</xdr:row>
      <xdr:rowOff>37465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221460" y="139757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22225</xdr:rowOff>
    </xdr:from>
    <xdr:ext cx="762000" cy="25590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895070" y="1405572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84</xdr:row>
      <xdr:rowOff>107315</xdr:rowOff>
    </xdr:from>
    <xdr:to>
      <xdr:col>64</xdr:col>
      <xdr:colOff>152400</xdr:colOff>
      <xdr:row>85</xdr:row>
      <xdr:rowOff>37465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340080" y="139757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22225</xdr:rowOff>
    </xdr:from>
    <xdr:ext cx="759460" cy="25590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013690" y="14055725"/>
          <a:ext cx="759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649700" y="1522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819120" y="1522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39645" y="1522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58265" y="1522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59460" cy="259080"/>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176885" y="152247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83</xdr:row>
      <xdr:rowOff>37465</xdr:rowOff>
    </xdr:from>
    <xdr:to>
      <xdr:col>81</xdr:col>
      <xdr:colOff>95250</xdr:colOff>
      <xdr:row>83</xdr:row>
      <xdr:rowOff>139065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814800" y="13740765"/>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53975</xdr:rowOff>
    </xdr:from>
    <xdr:ext cx="762000" cy="25082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6952595" y="1359217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83</xdr:row>
      <xdr:rowOff>67310</xdr:rowOff>
    </xdr:from>
    <xdr:to>
      <xdr:col>77</xdr:col>
      <xdr:colOff>95250</xdr:colOff>
      <xdr:row>83</xdr:row>
      <xdr:rowOff>165100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984220" y="13770610"/>
          <a:ext cx="9969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7620</xdr:rowOff>
    </xdr:from>
    <xdr:ext cx="736600" cy="25336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655925" y="1354582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96.3</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83</xdr:row>
      <xdr:rowOff>97790</xdr:rowOff>
    </xdr:from>
    <xdr:to>
      <xdr:col>73</xdr:col>
      <xdr:colOff>44450</xdr:colOff>
      <xdr:row>84</xdr:row>
      <xdr:rowOff>27940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102840" y="13801090"/>
          <a:ext cx="9969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38100</xdr:rowOff>
    </xdr:from>
    <xdr:ext cx="759460" cy="259080"/>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774545" y="1357630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96.5</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83</xdr:row>
      <xdr:rowOff>143510</xdr:rowOff>
    </xdr:from>
    <xdr:to>
      <xdr:col>68</xdr:col>
      <xdr:colOff>203200</xdr:colOff>
      <xdr:row>84</xdr:row>
      <xdr:rowOff>73025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221460" y="13846810"/>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83185</xdr:rowOff>
    </xdr:from>
    <xdr:ext cx="762000" cy="256540"/>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895070" y="1362138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83</xdr:row>
      <xdr:rowOff>67310</xdr:rowOff>
    </xdr:from>
    <xdr:to>
      <xdr:col>64</xdr:col>
      <xdr:colOff>152400</xdr:colOff>
      <xdr:row>83</xdr:row>
      <xdr:rowOff>165100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340080" y="137706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7620</xdr:rowOff>
    </xdr:from>
    <xdr:ext cx="759460" cy="25336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013690" y="1354582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96.3</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83185</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710795" y="8503285"/>
          <a:ext cx="503428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0600" cy="304800"/>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226415" y="8851900"/>
          <a:ext cx="226060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2745" cy="353060"/>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593695" y="8826500"/>
          <a:ext cx="164274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[10.91</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808575" y="8750300"/>
          <a:ext cx="150876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808575" y="8928100"/>
          <a:ext cx="15087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444335" y="87503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444335" y="892810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0891500" y="87503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0891500" y="892810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710795" y="9239250"/>
          <a:ext cx="5034280" cy="231775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33670" y="9239250"/>
          <a:ext cx="5977255"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7933670" y="9239250"/>
          <a:ext cx="377571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060670" y="9544050"/>
          <a:ext cx="5725160" cy="19558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rtl="0" fontAlgn="base"/>
          <a:r>
            <a:rPr lang="ja-JP" altLang="ja-JP" sz="1300">
              <a:solidFill>
                <a:schemeClr val="tx1"/>
              </a:solidFill>
              <a:latin typeface="ＭＳ Ｐゴシック"/>
              <a:ea typeface="ＭＳ Ｐゴシック"/>
              <a:cs typeface="+mn-cs"/>
            </a:rPr>
            <a:t>　</a:t>
          </a:r>
          <a:r>
            <a:rPr lang="ja-JP" altLang="en-US" sz="1300">
              <a:solidFill>
                <a:schemeClr val="tx1"/>
              </a:solidFill>
              <a:latin typeface="ＭＳ Ｐゴシック"/>
              <a:ea typeface="ＭＳ Ｐゴシック"/>
              <a:cs typeface="+mn-cs"/>
            </a:rPr>
            <a:t>第２次</a:t>
          </a:r>
          <a:r>
            <a:rPr lang="ja-JP" altLang="ja-JP" sz="1300">
              <a:solidFill>
                <a:schemeClr val="tx1"/>
              </a:solidFill>
              <a:latin typeface="ＭＳ Ｐゴシック"/>
              <a:ea typeface="ＭＳ Ｐゴシック"/>
              <a:cs typeface="+mn-cs"/>
            </a:rPr>
            <a:t>定員適正化計画に基づく新規採用</a:t>
          </a:r>
          <a:r>
            <a:rPr lang="ja-JP" altLang="en-US" sz="1300">
              <a:solidFill>
                <a:schemeClr val="tx1"/>
              </a:solidFill>
              <a:latin typeface="ＭＳ Ｐゴシック"/>
              <a:ea typeface="ＭＳ Ｐゴシック"/>
              <a:cs typeface="+mn-cs"/>
            </a:rPr>
            <a:t>者</a:t>
          </a:r>
          <a:r>
            <a:rPr lang="ja-JP" altLang="ja-JP" sz="1300">
              <a:solidFill>
                <a:schemeClr val="tx1"/>
              </a:solidFill>
              <a:latin typeface="ＭＳ Ｐゴシック"/>
              <a:ea typeface="ＭＳ Ｐゴシック"/>
              <a:cs typeface="+mn-cs"/>
            </a:rPr>
            <a:t>の抑制及び早期退職</a:t>
          </a:r>
          <a:r>
            <a:rPr lang="ja-JP" altLang="en-US" sz="1300">
              <a:solidFill>
                <a:schemeClr val="tx1"/>
              </a:solidFill>
              <a:latin typeface="ＭＳ Ｐゴシック"/>
              <a:ea typeface="ＭＳ Ｐゴシック"/>
              <a:cs typeface="+mn-cs"/>
            </a:rPr>
            <a:t>勧奨</a:t>
          </a:r>
          <a:r>
            <a:rPr lang="ja-JP" altLang="ja-JP" sz="1300">
              <a:solidFill>
                <a:schemeClr val="tx1"/>
              </a:solidFill>
              <a:latin typeface="ＭＳ Ｐゴシック"/>
              <a:ea typeface="ＭＳ Ｐゴシック"/>
              <a:cs typeface="+mn-cs"/>
            </a:rPr>
            <a:t>により、定員適正化の目標値は達成していた。しかし、平成２９年３月３１日をもって能美広域事務組合が解散し、消防、美化センター職員</a:t>
          </a:r>
          <a:r>
            <a:rPr lang="en-US" altLang="ja-JP" sz="1300">
              <a:solidFill>
                <a:schemeClr val="tx1"/>
              </a:solidFill>
              <a:latin typeface="ＭＳ Ｐゴシック"/>
              <a:ea typeface="ＭＳ Ｐゴシック"/>
              <a:cs typeface="+mn-cs"/>
            </a:rPr>
            <a:t>100</a:t>
          </a:r>
          <a:r>
            <a:rPr lang="ja-JP" altLang="ja-JP" sz="1300">
              <a:solidFill>
                <a:schemeClr val="tx1"/>
              </a:solidFill>
              <a:latin typeface="ＭＳ Ｐゴシック"/>
              <a:ea typeface="ＭＳ Ｐゴシック"/>
              <a:cs typeface="+mn-cs"/>
            </a:rPr>
            <a:t>名余を能美市に受け入れた結果、類似団体平均、全国平均、石川県平均</a:t>
          </a:r>
          <a:r>
            <a:rPr lang="ja-JP" altLang="en-US" sz="1300">
              <a:solidFill>
                <a:schemeClr val="tx1"/>
              </a:solidFill>
              <a:latin typeface="ＭＳ Ｐゴシック"/>
              <a:ea typeface="ＭＳ Ｐゴシック"/>
              <a:cs typeface="+mn-cs"/>
            </a:rPr>
            <a:t>を</a:t>
          </a:r>
          <a:r>
            <a:rPr lang="ja-JP" altLang="ja-JP" sz="1300">
              <a:solidFill>
                <a:schemeClr val="tx1"/>
              </a:solidFill>
              <a:latin typeface="ＭＳ Ｐゴシック"/>
              <a:ea typeface="ＭＳ Ｐゴシック"/>
              <a:cs typeface="+mn-cs"/>
            </a:rPr>
            <a:t>大幅に</a:t>
          </a:r>
          <a:r>
            <a:rPr lang="ja-JP" altLang="en-US" sz="1300">
              <a:solidFill>
                <a:schemeClr val="tx1"/>
              </a:solidFill>
              <a:latin typeface="ＭＳ Ｐゴシック"/>
              <a:ea typeface="ＭＳ Ｐゴシック"/>
              <a:cs typeface="+mn-cs"/>
            </a:rPr>
            <a:t>上回った</a:t>
          </a:r>
          <a:r>
            <a:rPr lang="ja-JP" altLang="ja-JP" sz="1300">
              <a:solidFill>
                <a:schemeClr val="tx1"/>
              </a:solidFill>
              <a:latin typeface="ＭＳ Ｐゴシック"/>
              <a:ea typeface="ＭＳ Ｐゴシック"/>
              <a:cs typeface="+mn-cs"/>
            </a:rPr>
            <a:t>。</a:t>
          </a:r>
          <a:endParaRPr lang="en-US" altLang="ja-JP" sz="1300">
            <a:solidFill>
              <a:schemeClr val="tx1"/>
            </a:solidFill>
            <a:latin typeface="ＭＳ Ｐゴシック"/>
            <a:ea typeface="ＭＳ Ｐゴシック"/>
            <a:cs typeface="+mn-cs"/>
          </a:endParaRPr>
        </a:p>
        <a:p>
          <a:r>
            <a:rPr lang="ja-JP" altLang="ja-JP" sz="1300">
              <a:solidFill>
                <a:schemeClr val="tx1"/>
              </a:solidFill>
              <a:latin typeface="ＭＳ Ｐゴシック"/>
              <a:ea typeface="ＭＳ Ｐゴシック"/>
              <a:cs typeface="+mn-cs"/>
            </a:rPr>
            <a:t>　</a:t>
          </a:r>
          <a:r>
            <a:rPr lang="ja-JP" altLang="en-US" sz="1300">
              <a:solidFill>
                <a:schemeClr val="tx1"/>
              </a:solidFill>
              <a:latin typeface="ＭＳ Ｐゴシック"/>
              <a:ea typeface="ＭＳ Ｐゴシック"/>
              <a:cs typeface="+mn-cs"/>
            </a:rPr>
            <a:t>今後は、必要最小限の職員確保と公立こども園の民営化等職員数削減による総人件費の抑制を計画的に進める必要がある。</a:t>
          </a:r>
          <a:endParaRPr kumimoji="1" lang="ja-JP" altLang="en-US" sz="1300">
            <a:latin typeface="ＭＳ Ｐゴシック"/>
            <a:ea typeface="ＭＳ Ｐゴシック"/>
          </a:endParaRPr>
        </a:p>
      </xdr:txBody>
    </xdr:sp>
    <xdr:clientData/>
  </xdr:twoCellAnchor>
  <xdr:oneCellAnchor>
    <xdr:from>
      <xdr:col>61</xdr:col>
      <xdr:colOff>6350</xdr:colOff>
      <xdr:row>54</xdr:row>
      <xdr:rowOff>139700</xdr:rowOff>
    </xdr:from>
    <xdr:ext cx="347345" cy="22542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672695" y="90551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710795" y="115570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59460" cy="25209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1956415" y="11421110"/>
          <a:ext cx="759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165100</xdr:rowOff>
    </xdr:from>
    <xdr:to>
      <xdr:col>85</xdr:col>
      <xdr:colOff>95250</xdr:colOff>
      <xdr:row>67</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710795" y="112268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27305</xdr:rowOff>
    </xdr:from>
    <xdr:ext cx="759460" cy="256540"/>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1956415" y="1108900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165100</xdr:rowOff>
    </xdr:from>
    <xdr:to>
      <xdr:col>85</xdr:col>
      <xdr:colOff>95250</xdr:colOff>
      <xdr:row>65</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710795" y="108966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25400</xdr:rowOff>
    </xdr:from>
    <xdr:ext cx="759460" cy="256540"/>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1956415" y="1075690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165100</xdr:rowOff>
    </xdr:from>
    <xdr:to>
      <xdr:col>85</xdr:col>
      <xdr:colOff>95250</xdr:colOff>
      <xdr:row>63</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710795" y="105664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23495</xdr:rowOff>
    </xdr:from>
    <xdr:ext cx="759460" cy="257810"/>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1956415" y="10424795"/>
          <a:ext cx="759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164465</xdr:rowOff>
    </xdr:from>
    <xdr:to>
      <xdr:col>85</xdr:col>
      <xdr:colOff>95250</xdr:colOff>
      <xdr:row>61</xdr:row>
      <xdr:rowOff>164465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710795" y="1023556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22225</xdr:rowOff>
    </xdr:from>
    <xdr:ext cx="759460" cy="25590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1956415" y="10093325"/>
          <a:ext cx="759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162560</xdr:rowOff>
    </xdr:from>
    <xdr:to>
      <xdr:col>85</xdr:col>
      <xdr:colOff>95250</xdr:colOff>
      <xdr:row>59</xdr:row>
      <xdr:rowOff>162560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710795" y="990346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20320</xdr:rowOff>
    </xdr:from>
    <xdr:ext cx="759460" cy="25082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1956415" y="976122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160655</xdr:rowOff>
    </xdr:from>
    <xdr:to>
      <xdr:col>85</xdr:col>
      <xdr:colOff>95250</xdr:colOff>
      <xdr:row>57</xdr:row>
      <xdr:rowOff>160655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710795" y="957135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18415</xdr:rowOff>
    </xdr:from>
    <xdr:ext cx="759460" cy="25082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1956415" y="942911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710795" y="92392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17145</xdr:rowOff>
    </xdr:from>
    <xdr:ext cx="759460" cy="256540"/>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1956415" y="909764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710795" y="9239250"/>
          <a:ext cx="5034280" cy="23177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43815</xdr:rowOff>
    </xdr:from>
    <xdr:to>
      <xdr:col>81</xdr:col>
      <xdr:colOff>44450</xdr:colOff>
      <xdr:row>66</xdr:row>
      <xdr:rowOff>91440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6863695" y="9784715"/>
          <a:ext cx="0" cy="12033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64135</xdr:rowOff>
    </xdr:from>
    <xdr:ext cx="762000" cy="25082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6952595" y="1096073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15.83</a:t>
          </a:r>
          <a:endParaRPr kumimoji="1" lang="ja-JP" altLang="en-US" sz="1000" b="1">
            <a:latin typeface="ＭＳ Ｐゴシック"/>
            <a:ea typeface="ＭＳ Ｐゴシック"/>
          </a:endParaRPr>
        </a:p>
      </xdr:txBody>
    </xdr:sp>
    <xdr:clientData/>
  </xdr:oneCellAnchor>
  <xdr:twoCellAnchor>
    <xdr:from>
      <xdr:col>80</xdr:col>
      <xdr:colOff>165100</xdr:colOff>
      <xdr:row>66</xdr:row>
      <xdr:rowOff>91440</xdr:rowOff>
    </xdr:from>
    <xdr:to>
      <xdr:col>81</xdr:col>
      <xdr:colOff>133350</xdr:colOff>
      <xdr:row>66</xdr:row>
      <xdr:rowOff>91440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776700" y="1098804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130175</xdr:rowOff>
    </xdr:from>
    <xdr:ext cx="762000" cy="256540"/>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6952595" y="954087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4.97</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43815</xdr:rowOff>
    </xdr:from>
    <xdr:to>
      <xdr:col>81</xdr:col>
      <xdr:colOff>133350</xdr:colOff>
      <xdr:row>59</xdr:row>
      <xdr:rowOff>43815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776700" y="978471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14605</xdr:rowOff>
    </xdr:from>
    <xdr:to>
      <xdr:col>81</xdr:col>
      <xdr:colOff>44450</xdr:colOff>
      <xdr:row>63</xdr:row>
      <xdr:rowOff>40640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033115" y="10415905"/>
          <a:ext cx="83058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130810</xdr:rowOff>
    </xdr:from>
    <xdr:ext cx="762000" cy="256540"/>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6952595" y="10036810"/>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9.01</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61</xdr:row>
      <xdr:rowOff>114300</xdr:rowOff>
    </xdr:from>
    <xdr:to>
      <xdr:col>81</xdr:col>
      <xdr:colOff>95250</xdr:colOff>
      <xdr:row>62</xdr:row>
      <xdr:rowOff>44450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814800" y="10185400"/>
          <a:ext cx="9969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3810</xdr:rowOff>
    </xdr:from>
    <xdr:to>
      <xdr:col>77</xdr:col>
      <xdr:colOff>44450</xdr:colOff>
      <xdr:row>63</xdr:row>
      <xdr:rowOff>14605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153640" y="10405110"/>
          <a:ext cx="879475"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102870</xdr:rowOff>
    </xdr:from>
    <xdr:to>
      <xdr:col>77</xdr:col>
      <xdr:colOff>95250</xdr:colOff>
      <xdr:row>62</xdr:row>
      <xdr:rowOff>33020</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984220" y="10173970"/>
          <a:ext cx="9969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43180</xdr:rowOff>
    </xdr:from>
    <xdr:ext cx="736600" cy="25336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655925" y="994918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8.91</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63</xdr:row>
      <xdr:rowOff>635</xdr:rowOff>
    </xdr:from>
    <xdr:to>
      <xdr:col>72</xdr:col>
      <xdr:colOff>203200</xdr:colOff>
      <xdr:row>63</xdr:row>
      <xdr:rowOff>3810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272260" y="10401935"/>
          <a:ext cx="88138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95885</xdr:rowOff>
    </xdr:from>
    <xdr:to>
      <xdr:col>73</xdr:col>
      <xdr:colOff>44450</xdr:colOff>
      <xdr:row>62</xdr:row>
      <xdr:rowOff>26035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102840" y="10166985"/>
          <a:ext cx="9969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36195</xdr:rowOff>
    </xdr:from>
    <xdr:ext cx="759460" cy="259080"/>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774545" y="994219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62</xdr:row>
      <xdr:rowOff>142240</xdr:rowOff>
    </xdr:from>
    <xdr:to>
      <xdr:col>68</xdr:col>
      <xdr:colOff>152400</xdr:colOff>
      <xdr:row>63</xdr:row>
      <xdr:rowOff>635</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390880" y="10378440"/>
          <a:ext cx="88138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58420</xdr:rowOff>
    </xdr:from>
    <xdr:to>
      <xdr:col>68</xdr:col>
      <xdr:colOff>203200</xdr:colOff>
      <xdr:row>61</xdr:row>
      <xdr:rowOff>160020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221460" y="101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165100</xdr:rowOff>
    </xdr:from>
    <xdr:ext cx="762000" cy="259080"/>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895070" y="9906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61</xdr:row>
      <xdr:rowOff>33020</xdr:rowOff>
    </xdr:from>
    <xdr:to>
      <xdr:col>64</xdr:col>
      <xdr:colOff>152400</xdr:colOff>
      <xdr:row>61</xdr:row>
      <xdr:rowOff>134620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340080" y="1010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144780</xdr:rowOff>
    </xdr:from>
    <xdr:ext cx="759460" cy="25336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013690" y="988568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165100</xdr:rowOff>
    </xdr:from>
    <xdr:ext cx="762000" cy="25336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649700" y="115570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165100</xdr:rowOff>
    </xdr:from>
    <xdr:ext cx="762000" cy="25336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819120" y="115570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165100</xdr:rowOff>
    </xdr:from>
    <xdr:ext cx="762000" cy="25336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39645" y="115570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165100</xdr:rowOff>
    </xdr:from>
    <xdr:ext cx="762000" cy="25336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58265" y="115570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165100</xdr:rowOff>
    </xdr:from>
    <xdr:ext cx="759460" cy="25336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176885" y="1155700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62</xdr:row>
      <xdr:rowOff>161290</xdr:rowOff>
    </xdr:from>
    <xdr:to>
      <xdr:col>81</xdr:col>
      <xdr:colOff>95250</xdr:colOff>
      <xdr:row>63</xdr:row>
      <xdr:rowOff>91440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814800" y="10397490"/>
          <a:ext cx="9969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133350</xdr:rowOff>
    </xdr:from>
    <xdr:ext cx="762000" cy="25336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6952595" y="103695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10.91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62</xdr:row>
      <xdr:rowOff>135255</xdr:rowOff>
    </xdr:from>
    <xdr:to>
      <xdr:col>77</xdr:col>
      <xdr:colOff>95250</xdr:colOff>
      <xdr:row>63</xdr:row>
      <xdr:rowOff>65405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984220" y="10371455"/>
          <a:ext cx="9969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50165</xdr:rowOff>
    </xdr:from>
    <xdr:ext cx="736600" cy="256540"/>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655925" y="1045146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10.68</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62</xdr:row>
      <xdr:rowOff>124460</xdr:rowOff>
    </xdr:from>
    <xdr:to>
      <xdr:col>73</xdr:col>
      <xdr:colOff>44450</xdr:colOff>
      <xdr:row>63</xdr:row>
      <xdr:rowOff>54610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102840" y="10360660"/>
          <a:ext cx="9969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39370</xdr:rowOff>
    </xdr:from>
    <xdr:ext cx="759460" cy="259080"/>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774545" y="1044067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10.59</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62</xdr:row>
      <xdr:rowOff>121285</xdr:rowOff>
    </xdr:from>
    <xdr:to>
      <xdr:col>68</xdr:col>
      <xdr:colOff>203200</xdr:colOff>
      <xdr:row>63</xdr:row>
      <xdr:rowOff>52070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221460" y="1035748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36195</xdr:rowOff>
    </xdr:from>
    <xdr:ext cx="762000" cy="259080"/>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895070" y="104374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62</xdr:row>
      <xdr:rowOff>91440</xdr:rowOff>
    </xdr:from>
    <xdr:to>
      <xdr:col>64</xdr:col>
      <xdr:colOff>152400</xdr:colOff>
      <xdr:row>63</xdr:row>
      <xdr:rowOff>21590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340080" y="103276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6350</xdr:rowOff>
    </xdr:from>
    <xdr:ext cx="759460" cy="25336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013690" y="1040765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710795" y="4832350"/>
          <a:ext cx="503428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3375" cy="306070"/>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551535" y="5181600"/>
          <a:ext cx="1603375" cy="3060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2745" cy="35877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268575" y="5156200"/>
          <a:ext cx="164274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[3.8%]</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808575" y="5080000"/>
          <a:ext cx="150876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808575" y="5264150"/>
          <a:ext cx="150876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444335" y="50800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444335" y="526415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0891500" y="50800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0891500" y="526415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710795" y="5568950"/>
          <a:ext cx="5034280" cy="23241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933670" y="5568950"/>
          <a:ext cx="5977255"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7933670" y="5568950"/>
          <a:ext cx="377571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060670" y="5873750"/>
          <a:ext cx="5725160" cy="19558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rtl="0" fontAlgn="base"/>
          <a:r>
            <a:rPr lang="ja-JP" altLang="en-US" sz="1300">
              <a:solidFill>
                <a:schemeClr val="tx1"/>
              </a:solidFill>
              <a:latin typeface="ＭＳ Ｐゴシック"/>
              <a:ea typeface="ＭＳ Ｐゴシック"/>
              <a:cs typeface="+mn-cs"/>
            </a:rPr>
            <a:t>　公営企業債の元利償還金にかかる繰入金は減少となった一方、大型事業の市債の償還が開始し、一般会計における元利償還金が増加となり、実質公債費（</a:t>
          </a:r>
          <a:r>
            <a:rPr kumimoji="1" lang="ja-JP" altLang="en-US" sz="1300">
              <a:solidFill>
                <a:schemeClr val="tx1"/>
              </a:solidFill>
              <a:latin typeface="ＭＳ Ｐゴシック"/>
              <a:ea typeface="ＭＳ Ｐゴシック"/>
            </a:rPr>
            <a:t>分子）は増加した。また、市町村民税や固定資産税等の標準税収入額等の増により、標準財政規模が増となり分母も増加した。</a:t>
          </a:r>
          <a:endParaRPr lang="ja-JP" altLang="ja-JP" sz="1300">
            <a:solidFill>
              <a:schemeClr val="tx1"/>
            </a:solidFill>
            <a:latin typeface="ＭＳ Ｐゴシック"/>
            <a:ea typeface="ＭＳ Ｐゴシック"/>
            <a:cs typeface="+mn-cs"/>
          </a:endParaRPr>
        </a:p>
        <a:p>
          <a:pPr rtl="0" fontAlgn="base"/>
          <a:r>
            <a:rPr lang="ja-JP" altLang="en-US" sz="1300">
              <a:solidFill>
                <a:schemeClr val="tx1"/>
              </a:solidFill>
              <a:latin typeface="ＭＳ Ｐゴシック"/>
              <a:ea typeface="ＭＳ Ｐゴシック"/>
              <a:cs typeface="+mn-cs"/>
            </a:rPr>
            <a:t>　この結果、実質公債費比率は前年度の水準を維持している。今後は元利償還金の増が見込まれることから、公営企業会計の公債費の状況にも留意しながら計画的な地方債発行に努めるなど、低水準の比率維持に努める。</a:t>
          </a:r>
          <a:endParaRPr kumimoji="1" lang="ja-JP" altLang="en-US" sz="1300">
            <a:latin typeface="ＭＳ Ｐゴシック"/>
            <a:ea typeface="ＭＳ Ｐゴシック"/>
          </a:endParaRPr>
        </a:p>
      </xdr:txBody>
    </xdr:sp>
    <xdr:clientData/>
  </xdr:twoCellAnchor>
  <xdr:oneCellAnchor>
    <xdr:from>
      <xdr:col>61</xdr:col>
      <xdr:colOff>6350</xdr:colOff>
      <xdr:row>32</xdr:row>
      <xdr:rowOff>101600</xdr:rowOff>
    </xdr:from>
    <xdr:ext cx="295910" cy="224790"/>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672695" y="5384800"/>
          <a:ext cx="2959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710795" y="78930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59460" cy="256540"/>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1956415" y="775716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132080</xdr:rowOff>
    </xdr:from>
    <xdr:to>
      <xdr:col>85</xdr:col>
      <xdr:colOff>95250</xdr:colOff>
      <xdr:row>45</xdr:row>
      <xdr:rowOff>132080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710795" y="756158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160655</xdr:rowOff>
    </xdr:from>
    <xdr:ext cx="759460" cy="256540"/>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1956415" y="742505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129540</xdr:rowOff>
    </xdr:from>
    <xdr:to>
      <xdr:col>85</xdr:col>
      <xdr:colOff>95250</xdr:colOff>
      <xdr:row>43</xdr:row>
      <xdr:rowOff>129540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710795" y="722884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158750</xdr:rowOff>
    </xdr:from>
    <xdr:ext cx="759460" cy="256540"/>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1956415" y="709295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61</xdr:col>
      <xdr:colOff>44450</xdr:colOff>
      <xdr:row>41</xdr:row>
      <xdr:rowOff>127635</xdr:rowOff>
    </xdr:from>
    <xdr:to>
      <xdr:col>85</xdr:col>
      <xdr:colOff>95250</xdr:colOff>
      <xdr:row>41</xdr:row>
      <xdr:rowOff>127635</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710795" y="689673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156845</xdr:rowOff>
    </xdr:from>
    <xdr:ext cx="759460" cy="25082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1956415" y="676084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61</xdr:col>
      <xdr:colOff>44450</xdr:colOff>
      <xdr:row>39</xdr:row>
      <xdr:rowOff>126365</xdr:rowOff>
    </xdr:from>
    <xdr:to>
      <xdr:col>85</xdr:col>
      <xdr:colOff>95250</xdr:colOff>
      <xdr:row>39</xdr:row>
      <xdr:rowOff>126365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710795" y="656526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155575</xdr:rowOff>
    </xdr:from>
    <xdr:ext cx="759460" cy="25082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1956415" y="642937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61</xdr:col>
      <xdr:colOff>44450</xdr:colOff>
      <xdr:row>37</xdr:row>
      <xdr:rowOff>124460</xdr:rowOff>
    </xdr:from>
    <xdr:to>
      <xdr:col>85</xdr:col>
      <xdr:colOff>95250</xdr:colOff>
      <xdr:row>37</xdr:row>
      <xdr:rowOff>124460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710795" y="623316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153670</xdr:rowOff>
    </xdr:from>
    <xdr:ext cx="759460" cy="256540"/>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1956415" y="609727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61</xdr:col>
      <xdr:colOff>44450</xdr:colOff>
      <xdr:row>35</xdr:row>
      <xdr:rowOff>122555</xdr:rowOff>
    </xdr:from>
    <xdr:to>
      <xdr:col>85</xdr:col>
      <xdr:colOff>95250</xdr:colOff>
      <xdr:row>35</xdr:row>
      <xdr:rowOff>122555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710795" y="590105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151765</xdr:rowOff>
    </xdr:from>
    <xdr:ext cx="759460" cy="256540"/>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1956415" y="576516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710795" y="55689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710795" y="5568950"/>
          <a:ext cx="5034280" cy="2324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66040</xdr:rowOff>
    </xdr:from>
    <xdr:to>
      <xdr:col>81</xdr:col>
      <xdr:colOff>44450</xdr:colOff>
      <xdr:row>45</xdr:row>
      <xdr:rowOff>97790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863695" y="6009640"/>
          <a:ext cx="0" cy="15176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69215</xdr:rowOff>
    </xdr:from>
    <xdr:ext cx="762000" cy="259080"/>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6952595" y="7498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14.7</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97790</xdr:rowOff>
    </xdr:from>
    <xdr:to>
      <xdr:col>81</xdr:col>
      <xdr:colOff>133350</xdr:colOff>
      <xdr:row>45</xdr:row>
      <xdr:rowOff>97790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776700" y="752729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152400</xdr:rowOff>
    </xdr:from>
    <xdr:ext cx="762000" cy="256540"/>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6952595" y="57658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66040</xdr:rowOff>
    </xdr:from>
    <xdr:to>
      <xdr:col>81</xdr:col>
      <xdr:colOff>133350</xdr:colOff>
      <xdr:row>36</xdr:row>
      <xdr:rowOff>66040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776700" y="600964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21590</xdr:rowOff>
    </xdr:from>
    <xdr:to>
      <xdr:col>81</xdr:col>
      <xdr:colOff>44450</xdr:colOff>
      <xdr:row>38</xdr:row>
      <xdr:rowOff>44450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033115" y="6295390"/>
          <a:ext cx="83058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3175</xdr:rowOff>
    </xdr:from>
    <xdr:ext cx="762000" cy="259080"/>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6952595" y="67722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41</xdr:row>
      <xdr:rowOff>31115</xdr:rowOff>
    </xdr:from>
    <xdr:to>
      <xdr:col>81</xdr:col>
      <xdr:colOff>95250</xdr:colOff>
      <xdr:row>41</xdr:row>
      <xdr:rowOff>132715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814800" y="6800215"/>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21590</xdr:rowOff>
    </xdr:from>
    <xdr:to>
      <xdr:col>77</xdr:col>
      <xdr:colOff>44450</xdr:colOff>
      <xdr:row>38</xdr:row>
      <xdr:rowOff>33020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5153640" y="6295390"/>
          <a:ext cx="879475"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8255</xdr:rowOff>
    </xdr:from>
    <xdr:to>
      <xdr:col>77</xdr:col>
      <xdr:colOff>95250</xdr:colOff>
      <xdr:row>41</xdr:row>
      <xdr:rowOff>109855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984220" y="6777355"/>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94615</xdr:rowOff>
    </xdr:from>
    <xdr:ext cx="736600" cy="256540"/>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655925" y="686371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38</xdr:row>
      <xdr:rowOff>33020</xdr:rowOff>
    </xdr:from>
    <xdr:to>
      <xdr:col>72</xdr:col>
      <xdr:colOff>203200</xdr:colOff>
      <xdr:row>39</xdr:row>
      <xdr:rowOff>80010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272260" y="6306820"/>
          <a:ext cx="881380" cy="212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165100</xdr:rowOff>
    </xdr:from>
    <xdr:to>
      <xdr:col>73</xdr:col>
      <xdr:colOff>44450</xdr:colOff>
      <xdr:row>41</xdr:row>
      <xdr:rowOff>98425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102840" y="6769100"/>
          <a:ext cx="9969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83185</xdr:rowOff>
    </xdr:from>
    <xdr:ext cx="759460" cy="256540"/>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774545" y="685228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39</xdr:row>
      <xdr:rowOff>80010</xdr:rowOff>
    </xdr:from>
    <xdr:to>
      <xdr:col>68</xdr:col>
      <xdr:colOff>152400</xdr:colOff>
      <xdr:row>40</xdr:row>
      <xdr:rowOff>92710</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390880" y="6518910"/>
          <a:ext cx="881380" cy="177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31115</xdr:rowOff>
    </xdr:from>
    <xdr:to>
      <xdr:col>68</xdr:col>
      <xdr:colOff>203200</xdr:colOff>
      <xdr:row>41</xdr:row>
      <xdr:rowOff>132715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221460" y="680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117475</xdr:rowOff>
    </xdr:from>
    <xdr:ext cx="762000" cy="256540"/>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895070" y="688657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100330</xdr:rowOff>
    </xdr:from>
    <xdr:to>
      <xdr:col>64</xdr:col>
      <xdr:colOff>152400</xdr:colOff>
      <xdr:row>42</xdr:row>
      <xdr:rowOff>30480</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340080" y="68694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15240</xdr:rowOff>
    </xdr:from>
    <xdr:ext cx="759460" cy="259080"/>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013690" y="694944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6540"/>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649700" y="78905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6540"/>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819120" y="78905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6540"/>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39645" y="78905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6540"/>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58265" y="78905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59460" cy="256540"/>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76885" y="789051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37</xdr:row>
      <xdr:rowOff>165100</xdr:rowOff>
    </xdr:from>
    <xdr:to>
      <xdr:col>81</xdr:col>
      <xdr:colOff>95250</xdr:colOff>
      <xdr:row>38</xdr:row>
      <xdr:rowOff>95250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814800" y="6273800"/>
          <a:ext cx="9969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10795</xdr:rowOff>
    </xdr:from>
    <xdr:ext cx="762000" cy="2584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6952595" y="61194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37</xdr:row>
      <xdr:rowOff>142240</xdr:rowOff>
    </xdr:from>
    <xdr:to>
      <xdr:col>77</xdr:col>
      <xdr:colOff>95250</xdr:colOff>
      <xdr:row>38</xdr:row>
      <xdr:rowOff>72390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984220" y="6250940"/>
          <a:ext cx="9969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83185</xdr:rowOff>
    </xdr:from>
    <xdr:ext cx="736600" cy="256540"/>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655925" y="602678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37</xdr:row>
      <xdr:rowOff>153670</xdr:rowOff>
    </xdr:from>
    <xdr:to>
      <xdr:col>73</xdr:col>
      <xdr:colOff>44450</xdr:colOff>
      <xdr:row>38</xdr:row>
      <xdr:rowOff>83820</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102840" y="6262370"/>
          <a:ext cx="9969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93980</xdr:rowOff>
    </xdr:from>
    <xdr:ext cx="759460" cy="256540"/>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774545" y="603758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3.7</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39</xdr:row>
      <xdr:rowOff>29210</xdr:rowOff>
    </xdr:from>
    <xdr:to>
      <xdr:col>68</xdr:col>
      <xdr:colOff>203200</xdr:colOff>
      <xdr:row>39</xdr:row>
      <xdr:rowOff>130810</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221460" y="64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140970</xdr:rowOff>
    </xdr:from>
    <xdr:ext cx="762000" cy="259080"/>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895070" y="6249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40</xdr:row>
      <xdr:rowOff>41910</xdr:rowOff>
    </xdr:from>
    <xdr:to>
      <xdr:col>64</xdr:col>
      <xdr:colOff>152400</xdr:colOff>
      <xdr:row>40</xdr:row>
      <xdr:rowOff>143510</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340080" y="664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153670</xdr:rowOff>
    </xdr:from>
    <xdr:ext cx="759460" cy="256540"/>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013690" y="642747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710795" y="1162050"/>
          <a:ext cx="50342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670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634720" y="1511300"/>
          <a:ext cx="1438910" cy="3067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5285" cy="35877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185390" y="1485900"/>
          <a:ext cx="164528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[1.8%]</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808575" y="1409700"/>
          <a:ext cx="150876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808575" y="1593850"/>
          <a:ext cx="150876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444335" y="14097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444335" y="159385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0891500" y="14097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0891500" y="159385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83185</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710795" y="1899285"/>
          <a:ext cx="5034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83185</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7933670" y="1899285"/>
          <a:ext cx="5977255"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83185</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7933670" y="1899285"/>
          <a:ext cx="377571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060670" y="2203450"/>
          <a:ext cx="5725160" cy="19558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latin typeface="ＭＳ Ｐゴシック"/>
              <a:ea typeface="ＭＳ Ｐゴシック"/>
            </a:rPr>
            <a:t>　地方債現在高や公営企業に係る地方債の償還に充てるための一般会計からの繰入見込額の減により将来負担額は減少となったが、公共施設等整備改修基金や企業立地促進基金などの充当可能基金の減少により充当可能財源も減少した。</a:t>
          </a:r>
          <a:endParaRPr kumimoji="1" lang="ja-JP" altLang="en-US" sz="1300">
            <a:latin typeface="ＭＳ Ｐゴシック"/>
            <a:ea typeface="ＭＳ Ｐゴシック"/>
          </a:endParaRPr>
        </a:p>
        <a:p>
          <a:r>
            <a:rPr kumimoji="1" lang="ja-JP" altLang="en-US" sz="1300">
              <a:solidFill>
                <a:schemeClr val="tx1"/>
              </a:solidFill>
              <a:latin typeface="ＭＳ Ｐゴシック"/>
              <a:ea typeface="ＭＳ Ｐゴシック"/>
            </a:rPr>
            <a:t>　この結果、類似団体平均を下回っているものの前年度と比較し将来負担比率がプラスに転じた。今後は事業の「選択と集中」を徹底するとともに行財政改革を進めることで財政の健全性を維持する。</a:t>
          </a:r>
          <a:endParaRPr kumimoji="1" lang="ja-JP" altLang="en-US" sz="1300">
            <a:latin typeface="ＭＳ Ｐゴシック"/>
            <a:ea typeface="ＭＳ Ｐゴシック"/>
          </a:endParaRPr>
        </a:p>
      </xdr:txBody>
    </xdr:sp>
    <xdr:clientData/>
  </xdr:twoCellAnchor>
  <xdr:oneCellAnchor>
    <xdr:from>
      <xdr:col>61</xdr:col>
      <xdr:colOff>6350</xdr:colOff>
      <xdr:row>10</xdr:row>
      <xdr:rowOff>63500</xdr:rowOff>
    </xdr:from>
    <xdr:ext cx="295910" cy="21780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672695" y="1714500"/>
          <a:ext cx="29591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710795" y="42227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59460" cy="256540"/>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1956415" y="408686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710795" y="37592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156210</xdr:rowOff>
    </xdr:from>
    <xdr:ext cx="759460" cy="25082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1956415" y="362331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710795" y="32956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17145</xdr:rowOff>
    </xdr:from>
    <xdr:ext cx="759460" cy="256540"/>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1956415" y="315404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710795" y="28257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48260</xdr:rowOff>
    </xdr:from>
    <xdr:ext cx="759460" cy="259080"/>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1956415" y="26898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710795" y="23622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80010</xdr:rowOff>
    </xdr:from>
    <xdr:ext cx="759460" cy="259080"/>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1956415" y="222631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83185</xdr:rowOff>
    </xdr:from>
    <xdr:to>
      <xdr:col>85</xdr:col>
      <xdr:colOff>95250</xdr:colOff>
      <xdr:row>11</xdr:row>
      <xdr:rowOff>83185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710795" y="189928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83185</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710795" y="1899285"/>
          <a:ext cx="5034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86360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6863695" y="2362200"/>
          <a:ext cx="0" cy="11912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58420</xdr:rowOff>
    </xdr:from>
    <xdr:ext cx="762000" cy="256540"/>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6952595" y="352552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256.1</a:t>
          </a:r>
          <a:endParaRPr kumimoji="1" lang="ja-JP" altLang="en-US" sz="1000" b="1">
            <a:latin typeface="ＭＳ Ｐゴシック"/>
            <a:ea typeface="ＭＳ Ｐゴシック"/>
          </a:endParaRPr>
        </a:p>
      </xdr:txBody>
    </xdr:sp>
    <xdr:clientData/>
  </xdr:oneCellAnchor>
  <xdr:twoCellAnchor>
    <xdr:from>
      <xdr:col>80</xdr:col>
      <xdr:colOff>165100</xdr:colOff>
      <xdr:row>21</xdr:row>
      <xdr:rowOff>86360</xdr:rowOff>
    </xdr:from>
    <xdr:to>
      <xdr:col>81</xdr:col>
      <xdr:colOff>133350</xdr:colOff>
      <xdr:row>21</xdr:row>
      <xdr:rowOff>86360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776700" y="355346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137160</xdr:rowOff>
    </xdr:from>
    <xdr:ext cx="762000" cy="259080"/>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6952595" y="2118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776700" y="236220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55245</xdr:rowOff>
    </xdr:from>
    <xdr:ext cx="762000" cy="25082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6952595" y="2366645"/>
          <a:ext cx="7620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14</xdr:row>
      <xdr:rowOff>83185</xdr:rowOff>
    </xdr:from>
    <xdr:to>
      <xdr:col>81</xdr:col>
      <xdr:colOff>95250</xdr:colOff>
      <xdr:row>15</xdr:row>
      <xdr:rowOff>13335</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814800" y="2394585"/>
          <a:ext cx="9969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53340</xdr:rowOff>
    </xdr:from>
    <xdr:to>
      <xdr:col>68</xdr:col>
      <xdr:colOff>152400</xdr:colOff>
      <xdr:row>14</xdr:row>
      <xdr:rowOff>54610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390880" y="2364740"/>
          <a:ext cx="88138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85090</xdr:rowOff>
    </xdr:from>
    <xdr:to>
      <xdr:col>77</xdr:col>
      <xdr:colOff>95250</xdr:colOff>
      <xdr:row>15</xdr:row>
      <xdr:rowOff>15240</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984220" y="2396490"/>
          <a:ext cx="9969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25400</xdr:rowOff>
    </xdr:from>
    <xdr:ext cx="736600" cy="256540"/>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655925" y="217170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17.6</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14</xdr:row>
      <xdr:rowOff>122555</xdr:rowOff>
    </xdr:from>
    <xdr:to>
      <xdr:col>73</xdr:col>
      <xdr:colOff>44450</xdr:colOff>
      <xdr:row>15</xdr:row>
      <xdr:rowOff>52705</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102840" y="2433955"/>
          <a:ext cx="9969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63500</xdr:rowOff>
    </xdr:from>
    <xdr:ext cx="759460" cy="25082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774545" y="220980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15</xdr:row>
      <xdr:rowOff>8255</xdr:rowOff>
    </xdr:from>
    <xdr:to>
      <xdr:col>68</xdr:col>
      <xdr:colOff>203200</xdr:colOff>
      <xdr:row>15</xdr:row>
      <xdr:rowOff>109855</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221460" y="248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95250</xdr:rowOff>
    </xdr:from>
    <xdr:ext cx="762000" cy="256540"/>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895070" y="257175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37.3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15</xdr:row>
      <xdr:rowOff>68580</xdr:rowOff>
    </xdr:from>
    <xdr:to>
      <xdr:col>64</xdr:col>
      <xdr:colOff>152400</xdr:colOff>
      <xdr:row>15</xdr:row>
      <xdr:rowOff>165100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340080" y="254508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154940</xdr:rowOff>
    </xdr:from>
    <xdr:ext cx="759460" cy="25082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013690" y="263144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6540"/>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649700" y="42202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6540"/>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819120" y="42202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6540"/>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39645" y="42202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6540"/>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58265" y="42202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59460" cy="256540"/>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76885" y="422021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14</xdr:row>
      <xdr:rowOff>8890</xdr:rowOff>
    </xdr:from>
    <xdr:to>
      <xdr:col>81</xdr:col>
      <xdr:colOff>95250</xdr:colOff>
      <xdr:row>14</xdr:row>
      <xdr:rowOff>110490</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814800" y="2320290"/>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101600</xdr:rowOff>
    </xdr:from>
    <xdr:ext cx="762000" cy="259080"/>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6952595" y="2247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14</xdr:row>
      <xdr:rowOff>2540</xdr:rowOff>
    </xdr:from>
    <xdr:to>
      <xdr:col>68</xdr:col>
      <xdr:colOff>203200</xdr:colOff>
      <xdr:row>14</xdr:row>
      <xdr:rowOff>104140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221460" y="231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114300</xdr:rowOff>
    </xdr:from>
    <xdr:ext cx="762000" cy="259080"/>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895070" y="2095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14</xdr:row>
      <xdr:rowOff>3810</xdr:rowOff>
    </xdr:from>
    <xdr:to>
      <xdr:col>64</xdr:col>
      <xdr:colOff>152400</xdr:colOff>
      <xdr:row>14</xdr:row>
      <xdr:rowOff>105410</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340080" y="231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116205</xdr:rowOff>
    </xdr:from>
    <xdr:ext cx="759460" cy="256540"/>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013690" y="209740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石川県能美市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49,697
48,275
84.14
26,856,866
26,063,440
516,243
14,685,148
31,781,161</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3.8
1.8</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88095" cy="251460"/>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88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38215" cy="25082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382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3250"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23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76530"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76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82/82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chemeClr val="tx1"/>
              </a:solidFill>
              <a:latin typeface="ＭＳ Ｐゴシック"/>
              <a:ea typeface="ＭＳ Ｐゴシック"/>
              <a:cs typeface="+mn-cs"/>
            </a:rPr>
            <a:t>　</a:t>
          </a:r>
          <a:r>
            <a:rPr kumimoji="1" lang="ja-JP" altLang="en-US" sz="1200">
              <a:solidFill>
                <a:schemeClr val="tx1"/>
              </a:solidFill>
              <a:latin typeface="ＭＳ Ｐゴシック"/>
              <a:ea typeface="ＭＳ Ｐゴシック"/>
              <a:cs typeface="+mn-cs"/>
            </a:rPr>
            <a:t>人件費は、</a:t>
          </a:r>
          <a:r>
            <a:rPr kumimoji="1" lang="ja-JP" altLang="ja-JP" sz="1200" baseline="0">
              <a:solidFill>
                <a:schemeClr val="tx1"/>
              </a:solidFill>
              <a:latin typeface="ＭＳ Ｐゴシック"/>
              <a:ea typeface="ＭＳ Ｐゴシック"/>
              <a:cs typeface="+mn-cs"/>
            </a:rPr>
            <a:t>職員の採用増及び人事院勧告に伴う給与改定など</a:t>
          </a:r>
          <a:r>
            <a:rPr kumimoji="1" lang="ja-JP" altLang="ja-JP" sz="1200">
              <a:solidFill>
                <a:schemeClr val="tx1"/>
              </a:solidFill>
              <a:latin typeface="ＭＳ Ｐゴシック"/>
              <a:ea typeface="ＭＳ Ｐゴシック"/>
              <a:cs typeface="+mn-cs"/>
            </a:rPr>
            <a:t>により</a:t>
          </a:r>
          <a:r>
            <a:rPr kumimoji="1" lang="ja-JP" altLang="en-US" sz="1200">
              <a:solidFill>
                <a:schemeClr val="tx1"/>
              </a:solidFill>
              <a:latin typeface="ＭＳ Ｐゴシック"/>
              <a:ea typeface="ＭＳ Ｐゴシック"/>
              <a:cs typeface="+mn-cs"/>
            </a:rPr>
            <a:t>増加傾向にあり、令和２年度において会計年度任用職員制度の導入により、これまで物件費としていた臨時職員の賃金相当分を人件費（会計年度任用職員報酬）として計上したため、更に増加している</a:t>
          </a:r>
          <a:r>
            <a:rPr kumimoji="1" lang="ja-JP" altLang="ja-JP" sz="1200">
              <a:solidFill>
                <a:schemeClr val="tx1"/>
              </a:solidFill>
              <a:latin typeface="ＭＳ Ｐゴシック"/>
              <a:ea typeface="ＭＳ Ｐゴシック"/>
              <a:cs typeface="+mn-cs"/>
            </a:rPr>
            <a:t>。類似団体内順位が低い理由として、市内の保育園は１園を除いて公立であることから、同制度導入の影響が大きかったと考えられる。</a:t>
          </a:r>
          <a:endParaRPr kumimoji="1" lang="en-US" altLang="ja-JP" sz="1200">
            <a:solidFill>
              <a:schemeClr val="tx1"/>
            </a:solidFill>
            <a:latin typeface="ＭＳ Ｐゴシック"/>
            <a:ea typeface="ＭＳ Ｐゴシック"/>
            <a:cs typeface="+mn-cs"/>
          </a:endParaRPr>
        </a:p>
        <a:p>
          <a:r>
            <a:rPr kumimoji="1" lang="ja-JP" altLang="ja-JP" sz="1200">
              <a:solidFill>
                <a:schemeClr val="tx1"/>
              </a:solidFill>
              <a:latin typeface="ＭＳ Ｐゴシック"/>
              <a:ea typeface="ＭＳ Ｐゴシック"/>
              <a:cs typeface="+mn-cs"/>
            </a:rPr>
            <a:t>　引き続き適正な定員・人員配置で行政サービスを提供できるよう注視していく。また、令和6年度より市内保育園２園が新たに民営化となったことから今後はコストの削減効果が出てくることが見込まれる。</a:t>
          </a:r>
          <a:endParaRPr kumimoji="1" lang="ja-JP" altLang="en-US" sz="1200">
            <a:latin typeface="ＭＳ Ｐゴシック"/>
            <a:ea typeface="ＭＳ Ｐゴシック"/>
          </a:endParaRPr>
        </a:p>
      </xdr:txBody>
    </xdr:sp>
    <xdr:clientData/>
  </xdr:twoCellAnchor>
  <xdr:oneCellAnchor>
    <xdr:from>
      <xdr:col>3</xdr:col>
      <xdr:colOff>123825</xdr:colOff>
      <xdr:row>29</xdr:row>
      <xdr:rowOff>107950</xdr:rowOff>
    </xdr:from>
    <xdr:ext cx="290195"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01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499745" cy="25082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36.0</a:t>
          </a:r>
          <a:endParaRPr kumimoji="1" lang="ja-JP" altLang="en-US" sz="1000">
            <a:latin typeface="ＭＳ Ｐゴシック"/>
            <a:ea typeface="ＭＳ Ｐゴシック"/>
          </a:endParaRPr>
        </a:p>
      </xdr:txBody>
    </xdr:sp>
    <xdr:clientData/>
  </xdr:oneCellAnchor>
  <xdr:twoCellAnchor>
    <xdr:from>
      <xdr:col>3</xdr:col>
      <xdr:colOff>161925</xdr:colOff>
      <xdr:row>42</xdr:row>
      <xdr:rowOff>29210</xdr:rowOff>
    </xdr:from>
    <xdr:to>
      <xdr:col>26</xdr:col>
      <xdr:colOff>184150</xdr:colOff>
      <xdr:row>42</xdr:row>
      <xdr:rowOff>29210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30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58420</xdr:rowOff>
    </xdr:from>
    <xdr:ext cx="499745" cy="25908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87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33.0</a:t>
          </a:r>
          <a:endParaRPr kumimoji="1" lang="ja-JP" altLang="en-US" sz="1000">
            <a:latin typeface="ＭＳ Ｐゴシック"/>
            <a:ea typeface="ＭＳ Ｐゴシック"/>
          </a:endParaRPr>
        </a:p>
      </xdr:txBody>
    </xdr:sp>
    <xdr:clientData/>
  </xdr:oneCellAnchor>
  <xdr:twoCellAnchor>
    <xdr:from>
      <xdr:col>3</xdr:col>
      <xdr:colOff>161925</xdr:colOff>
      <xdr:row>40</xdr:row>
      <xdr:rowOff>45085</xdr:rowOff>
    </xdr:from>
    <xdr:to>
      <xdr:col>26</xdr:col>
      <xdr:colOff>184150</xdr:colOff>
      <xdr:row>40</xdr:row>
      <xdr:rowOff>45085</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74930</xdr:rowOff>
    </xdr:from>
    <xdr:ext cx="499745" cy="25146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480"/>
          <a:ext cx="4997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61595</xdr:rowOff>
    </xdr:from>
    <xdr:to>
      <xdr:col>26</xdr:col>
      <xdr:colOff>184150</xdr:colOff>
      <xdr:row>38</xdr:row>
      <xdr:rowOff>61595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90805</xdr:rowOff>
    </xdr:from>
    <xdr:ext cx="499745" cy="2584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455"/>
          <a:ext cx="4997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78105</xdr:rowOff>
    </xdr:from>
    <xdr:to>
      <xdr:col>26</xdr:col>
      <xdr:colOff>184150</xdr:colOff>
      <xdr:row>36</xdr:row>
      <xdr:rowOff>78105</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107315</xdr:rowOff>
    </xdr:from>
    <xdr:ext cx="499745" cy="25908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8065"/>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3</xdr:col>
      <xdr:colOff>161925</xdr:colOff>
      <xdr:row>34</xdr:row>
      <xdr:rowOff>94615</xdr:rowOff>
    </xdr:from>
    <xdr:to>
      <xdr:col>26</xdr:col>
      <xdr:colOff>184150</xdr:colOff>
      <xdr:row>34</xdr:row>
      <xdr:rowOff>94615</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123825</xdr:rowOff>
    </xdr:from>
    <xdr:ext cx="499745" cy="25082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675"/>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110490</xdr:rowOff>
    </xdr:from>
    <xdr:to>
      <xdr:col>26</xdr:col>
      <xdr:colOff>184150</xdr:colOff>
      <xdr:row>32</xdr:row>
      <xdr:rowOff>110490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6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139700</xdr:rowOff>
    </xdr:from>
    <xdr:ext cx="499745" cy="259080"/>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65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499745" cy="25082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23495</xdr:rowOff>
    </xdr:from>
    <xdr:to>
      <xdr:col>24</xdr:col>
      <xdr:colOff>25400</xdr:colOff>
      <xdr:row>41</xdr:row>
      <xdr:rowOff>4445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509895"/>
          <a:ext cx="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147955</xdr:rowOff>
    </xdr:from>
    <xdr:ext cx="762000" cy="2584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059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31.2</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4445</xdr:rowOff>
    </xdr:from>
    <xdr:to>
      <xdr:col>24</xdr:col>
      <xdr:colOff>114300</xdr:colOff>
      <xdr:row>41</xdr:row>
      <xdr:rowOff>4445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33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109855</xdr:rowOff>
    </xdr:from>
    <xdr:ext cx="762000" cy="25082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5335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17.2</a:t>
          </a:r>
          <a:endParaRPr kumimoji="1" lang="ja-JP" altLang="en-US" sz="1000" b="1">
            <a:latin typeface="ＭＳ Ｐゴシック"/>
            <a:ea typeface="ＭＳ Ｐゴシック"/>
          </a:endParaRPr>
        </a:p>
      </xdr:txBody>
    </xdr:sp>
    <xdr:clientData/>
  </xdr:oneCellAnchor>
  <xdr:twoCellAnchor>
    <xdr:from>
      <xdr:col>23</xdr:col>
      <xdr:colOff>136525</xdr:colOff>
      <xdr:row>32</xdr:row>
      <xdr:rowOff>23495</xdr:rowOff>
    </xdr:from>
    <xdr:to>
      <xdr:col>24</xdr:col>
      <xdr:colOff>114300</xdr:colOff>
      <xdr:row>32</xdr:row>
      <xdr:rowOff>23495</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509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23495</xdr:rowOff>
    </xdr:from>
    <xdr:to>
      <xdr:col>24</xdr:col>
      <xdr:colOff>25400</xdr:colOff>
      <xdr:row>41</xdr:row>
      <xdr:rowOff>4445</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881495"/>
          <a:ext cx="8382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98425</xdr:rowOff>
    </xdr:from>
    <xdr:ext cx="762000" cy="25082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099175"/>
          <a:ext cx="7620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81915</xdr:rowOff>
    </xdr:from>
    <xdr:to>
      <xdr:col>24</xdr:col>
      <xdr:colOff>76200</xdr:colOff>
      <xdr:row>37</xdr:row>
      <xdr:rowOff>12065</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25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23495</xdr:rowOff>
    </xdr:from>
    <xdr:to>
      <xdr:col>19</xdr:col>
      <xdr:colOff>187325</xdr:colOff>
      <xdr:row>40</xdr:row>
      <xdr:rowOff>67310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88149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48895</xdr:rowOff>
    </xdr:from>
    <xdr:to>
      <xdr:col>20</xdr:col>
      <xdr:colOff>38100</xdr:colOff>
      <xdr:row>36</xdr:row>
      <xdr:rowOff>150495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2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160655</xdr:rowOff>
    </xdr:from>
    <xdr:ext cx="728345" cy="259080"/>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89955"/>
          <a:ext cx="7283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40</xdr:row>
      <xdr:rowOff>67310</xdr:rowOff>
    </xdr:from>
    <xdr:to>
      <xdr:col>15</xdr:col>
      <xdr:colOff>98425</xdr:colOff>
      <xdr:row>40</xdr:row>
      <xdr:rowOff>121285</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925310"/>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144145</xdr:rowOff>
    </xdr:from>
    <xdr:to>
      <xdr:col>15</xdr:col>
      <xdr:colOff>149225</xdr:colOff>
      <xdr:row>36</xdr:row>
      <xdr:rowOff>74930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448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84455</xdr:rowOff>
    </xdr:from>
    <xdr:ext cx="762000" cy="259080"/>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9137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35</xdr:row>
      <xdr:rowOff>53340</xdr:rowOff>
    </xdr:from>
    <xdr:to>
      <xdr:col>11</xdr:col>
      <xdr:colOff>9525</xdr:colOff>
      <xdr:row>40</xdr:row>
      <xdr:rowOff>121285</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054090"/>
          <a:ext cx="889000" cy="925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81915</xdr:rowOff>
    </xdr:from>
    <xdr:to>
      <xdr:col>11</xdr:col>
      <xdr:colOff>60325</xdr:colOff>
      <xdr:row>37</xdr:row>
      <xdr:rowOff>12065</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5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22225</xdr:rowOff>
    </xdr:from>
    <xdr:ext cx="753745" cy="2584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022975"/>
          <a:ext cx="7537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35</xdr:row>
      <xdr:rowOff>13335</xdr:rowOff>
    </xdr:from>
    <xdr:to>
      <xdr:col>6</xdr:col>
      <xdr:colOff>171450</xdr:colOff>
      <xdr:row>35</xdr:row>
      <xdr:rowOff>114935</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99695</xdr:rowOff>
    </xdr:from>
    <xdr:ext cx="753745" cy="25082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00445"/>
          <a:ext cx="753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3745" cy="259080"/>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40</xdr:row>
      <xdr:rowOff>125095</xdr:rowOff>
    </xdr:from>
    <xdr:to>
      <xdr:col>24</xdr:col>
      <xdr:colOff>76200</xdr:colOff>
      <xdr:row>41</xdr:row>
      <xdr:rowOff>55245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98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33655</xdr:rowOff>
    </xdr:from>
    <xdr:ext cx="762000" cy="2584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8916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31.2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39</xdr:row>
      <xdr:rowOff>144145</xdr:rowOff>
    </xdr:from>
    <xdr:to>
      <xdr:col>20</xdr:col>
      <xdr:colOff>38100</xdr:colOff>
      <xdr:row>40</xdr:row>
      <xdr:rowOff>74930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8306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59055</xdr:rowOff>
    </xdr:from>
    <xdr:ext cx="728345" cy="25908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917055"/>
          <a:ext cx="7283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40</xdr:row>
      <xdr:rowOff>16510</xdr:rowOff>
    </xdr:from>
    <xdr:to>
      <xdr:col>15</xdr:col>
      <xdr:colOff>149225</xdr:colOff>
      <xdr:row>40</xdr:row>
      <xdr:rowOff>118110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87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102870</xdr:rowOff>
    </xdr:from>
    <xdr:ext cx="762000" cy="25908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960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40</xdr:row>
      <xdr:rowOff>70485</xdr:rowOff>
    </xdr:from>
    <xdr:to>
      <xdr:col>11</xdr:col>
      <xdr:colOff>60325</xdr:colOff>
      <xdr:row>41</xdr:row>
      <xdr:rowOff>635</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92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156845</xdr:rowOff>
    </xdr:from>
    <xdr:ext cx="753745" cy="25082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7014845"/>
          <a:ext cx="753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35</xdr:row>
      <xdr:rowOff>2540</xdr:rowOff>
    </xdr:from>
    <xdr:to>
      <xdr:col>6</xdr:col>
      <xdr:colOff>171450</xdr:colOff>
      <xdr:row>35</xdr:row>
      <xdr:rowOff>104140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0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114300</xdr:rowOff>
    </xdr:from>
    <xdr:ext cx="753745" cy="259080"/>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77215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tx1"/>
              </a:solidFill>
              <a:latin typeface="ＭＳ Ｐゴシック"/>
              <a:ea typeface="ＭＳ Ｐゴシック"/>
              <a:cs typeface="+mn-cs"/>
            </a:rPr>
            <a:t>　物件費</a:t>
          </a:r>
          <a:r>
            <a:rPr kumimoji="1" lang="ja-JP" altLang="en-US" sz="1300">
              <a:solidFill>
                <a:schemeClr val="tx1"/>
              </a:solidFill>
              <a:latin typeface="ＭＳ Ｐゴシック"/>
              <a:ea typeface="ＭＳ Ｐゴシック"/>
              <a:cs typeface="+mn-cs"/>
            </a:rPr>
            <a:t>は、令和2年度において</a:t>
          </a:r>
          <a:r>
            <a:rPr kumimoji="1" lang="ja-JP" altLang="ja-JP" sz="1300">
              <a:solidFill>
                <a:schemeClr val="tx1"/>
              </a:solidFill>
              <a:latin typeface="ＭＳ Ｐゴシック"/>
              <a:ea typeface="ＭＳ Ｐゴシック"/>
              <a:cs typeface="+mn-cs"/>
            </a:rPr>
            <a:t>会計年度任用職員制度の導入に伴い、賃金（物件費）が報酬（人件費）に切り替わったことで、大幅に改善されている。令和５年度は電気・燃料費等のエネルギー価格高騰などにより増加となった。</a:t>
          </a:r>
          <a:endParaRPr kumimoji="1" lang="ja-JP" altLang="en-US" sz="1300">
            <a:solidFill>
              <a:schemeClr val="tx1"/>
            </a:solidFill>
            <a:latin typeface="ＭＳ Ｐゴシック"/>
            <a:ea typeface="ＭＳ Ｐゴシック"/>
          </a:endParaRPr>
        </a:p>
        <a:p>
          <a:r>
            <a:rPr kumimoji="1" lang="ja-JP" altLang="ja-JP" sz="1300">
              <a:solidFill>
                <a:schemeClr val="tx1"/>
              </a:solidFill>
              <a:latin typeface="ＭＳ Ｐゴシック"/>
              <a:ea typeface="ＭＳ Ｐゴシック"/>
              <a:cs typeface="+mn-cs"/>
            </a:rPr>
            <a:t>　今後も、運営形態の見直し、施設の統廃合を検討するなど引き続き行財政改革に努める。</a:t>
          </a:r>
          <a:endParaRPr kumimoji="1" lang="ja-JP" altLang="en-US" sz="1300">
            <a:latin typeface="ＭＳ Ｐゴシック"/>
            <a:ea typeface="ＭＳ Ｐゴシック"/>
          </a:endParaRPr>
        </a:p>
      </xdr:txBody>
    </xdr:sp>
    <xdr:clientData/>
  </xdr:twoCellAnchor>
  <xdr:oneCellAnchor>
    <xdr:from>
      <xdr:col>62</xdr:col>
      <xdr:colOff>6350</xdr:colOff>
      <xdr:row>9</xdr:row>
      <xdr:rowOff>107950</xdr:rowOff>
    </xdr:from>
    <xdr:ext cx="290195" cy="22542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01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499745" cy="25082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3810</xdr:rowOff>
    </xdr:from>
    <xdr:ext cx="499745" cy="259080"/>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137160</xdr:rowOff>
    </xdr:from>
    <xdr:ext cx="499745" cy="259080"/>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499745" cy="25082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60960</xdr:rowOff>
    </xdr:from>
    <xdr:ext cx="499745" cy="259080"/>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22860</xdr:rowOff>
    </xdr:from>
    <xdr:ext cx="499745" cy="259080"/>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499745" cy="25082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xdr:rowOff>
    </xdr:from>
    <xdr:to>
      <xdr:col>82</xdr:col>
      <xdr:colOff>107950</xdr:colOff>
      <xdr:row>21</xdr:row>
      <xdr:rowOff>39370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30120"/>
          <a:ext cx="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11430</xdr:rowOff>
    </xdr:from>
    <xdr:ext cx="762000" cy="259080"/>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1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23.6</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39370</xdr:rowOff>
    </xdr:from>
    <xdr:to>
      <xdr:col>82</xdr:col>
      <xdr:colOff>196850</xdr:colOff>
      <xdr:row>21</xdr:row>
      <xdr:rowOff>39370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39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87630</xdr:rowOff>
    </xdr:from>
    <xdr:ext cx="762000" cy="25082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7358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5.1</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1270</xdr:rowOff>
    </xdr:from>
    <xdr:to>
      <xdr:col>82</xdr:col>
      <xdr:colOff>196850</xdr:colOff>
      <xdr:row>13</xdr:row>
      <xdr:rowOff>1270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30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149860</xdr:rowOff>
    </xdr:from>
    <xdr:to>
      <xdr:col>82</xdr:col>
      <xdr:colOff>107950</xdr:colOff>
      <xdr:row>17</xdr:row>
      <xdr:rowOff>39370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893060"/>
          <a:ext cx="8382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147320</xdr:rowOff>
    </xdr:from>
    <xdr:ext cx="762000" cy="259080"/>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905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111760</xdr:rowOff>
    </xdr:from>
    <xdr:to>
      <xdr:col>78</xdr:col>
      <xdr:colOff>69850</xdr:colOff>
      <xdr:row>16</xdr:row>
      <xdr:rowOff>149860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85496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67310</xdr:rowOff>
    </xdr:from>
    <xdr:ext cx="736600" cy="259080"/>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819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16</xdr:row>
      <xdr:rowOff>96520</xdr:rowOff>
    </xdr:from>
    <xdr:to>
      <xdr:col>73</xdr:col>
      <xdr:colOff>180975</xdr:colOff>
      <xdr:row>16</xdr:row>
      <xdr:rowOff>111760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83972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162560</xdr:rowOff>
    </xdr:from>
    <xdr:ext cx="762000" cy="259080"/>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05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16</xdr:row>
      <xdr:rowOff>96520</xdr:rowOff>
    </xdr:from>
    <xdr:to>
      <xdr:col>69</xdr:col>
      <xdr:colOff>92075</xdr:colOff>
      <xdr:row>18</xdr:row>
      <xdr:rowOff>111760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839720"/>
          <a:ext cx="889000" cy="358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83820</xdr:rowOff>
    </xdr:from>
    <xdr:to>
      <xdr:col>69</xdr:col>
      <xdr:colOff>142875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170180</xdr:rowOff>
    </xdr:from>
    <xdr:ext cx="753745" cy="25908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91338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17</xdr:row>
      <xdr:rowOff>41910</xdr:rowOff>
    </xdr:from>
    <xdr:to>
      <xdr:col>65</xdr:col>
      <xdr:colOff>53975</xdr:colOff>
      <xdr:row>17</xdr:row>
      <xdr:rowOff>143510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153670</xdr:rowOff>
    </xdr:from>
    <xdr:ext cx="762000" cy="25908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25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3745" cy="259080"/>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3745" cy="259080"/>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3745" cy="259080"/>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16</xdr:row>
      <xdr:rowOff>160020</xdr:rowOff>
    </xdr:from>
    <xdr:to>
      <xdr:col>82</xdr:col>
      <xdr:colOff>158750</xdr:colOff>
      <xdr:row>17</xdr:row>
      <xdr:rowOff>90170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5080</xdr:rowOff>
    </xdr:from>
    <xdr:ext cx="762000" cy="259080"/>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748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14.6</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16</xdr:row>
      <xdr:rowOff>99060</xdr:rowOff>
    </xdr:from>
    <xdr:to>
      <xdr:col>78</xdr:col>
      <xdr:colOff>120650</xdr:colOff>
      <xdr:row>17</xdr:row>
      <xdr:rowOff>29210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39370</xdr:rowOff>
    </xdr:from>
    <xdr:ext cx="736600" cy="259080"/>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6111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16</xdr:row>
      <xdr:rowOff>60960</xdr:rowOff>
    </xdr:from>
    <xdr:to>
      <xdr:col>74</xdr:col>
      <xdr:colOff>31750</xdr:colOff>
      <xdr:row>16</xdr:row>
      <xdr:rowOff>162560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1270</xdr:rowOff>
    </xdr:from>
    <xdr:ext cx="762000" cy="259080"/>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573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16</xdr:row>
      <xdr:rowOff>45720</xdr:rowOff>
    </xdr:from>
    <xdr:to>
      <xdr:col>69</xdr:col>
      <xdr:colOff>142875</xdr:colOff>
      <xdr:row>16</xdr:row>
      <xdr:rowOff>147320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157480</xdr:rowOff>
    </xdr:from>
    <xdr:ext cx="753745" cy="25082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557780"/>
          <a:ext cx="753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18</xdr:row>
      <xdr:rowOff>60960</xdr:rowOff>
    </xdr:from>
    <xdr:to>
      <xdr:col>65</xdr:col>
      <xdr:colOff>53975</xdr:colOff>
      <xdr:row>18</xdr:row>
      <xdr:rowOff>162560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14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147320</xdr:rowOff>
    </xdr:from>
    <xdr:ext cx="762000" cy="259080"/>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233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200" baseline="0">
              <a:solidFill>
                <a:schemeClr val="tx1"/>
              </a:solidFill>
              <a:latin typeface="ＭＳ Ｐゴシック"/>
              <a:ea typeface="ＭＳ Ｐゴシック"/>
              <a:cs typeface="+mn-cs"/>
            </a:rPr>
            <a:t>　扶助費は、市内の保育園について１園を除き公立で</a:t>
          </a:r>
          <a:r>
            <a:rPr kumimoji="1" lang="ja-JP" altLang="ja-JP" sz="1200">
              <a:solidFill>
                <a:schemeClr val="tx1"/>
              </a:solidFill>
              <a:latin typeface="ＭＳ Ｐゴシック"/>
              <a:ea typeface="ＭＳ Ｐゴシック"/>
              <a:cs typeface="+mn-cs"/>
            </a:rPr>
            <a:t>、</a:t>
          </a:r>
          <a:r>
            <a:rPr lang="ja-JP" altLang="en-US" sz="1200" baseline="0">
              <a:solidFill>
                <a:schemeClr val="tx1"/>
              </a:solidFill>
              <a:latin typeface="ＭＳ Ｐゴシック"/>
              <a:ea typeface="ＭＳ Ｐゴシック"/>
              <a:cs typeface="+mn-cs"/>
            </a:rPr>
            <a:t>運営にかかる物件費の一部が扶助費となることから</a:t>
          </a:r>
          <a:r>
            <a:rPr lang="ja-JP" altLang="ja-JP" sz="1200" baseline="0">
              <a:solidFill>
                <a:schemeClr val="tx1"/>
              </a:solidFill>
              <a:latin typeface="ＭＳ Ｐゴシック"/>
              <a:ea typeface="ＭＳ Ｐゴシック"/>
              <a:cs typeface="+mn-cs"/>
            </a:rPr>
            <a:t>類似団体平均を上回る水準となっていたが、</a:t>
          </a:r>
          <a:r>
            <a:rPr kumimoji="1" lang="ja-JP" altLang="ja-JP" sz="1200">
              <a:solidFill>
                <a:schemeClr val="tx1"/>
              </a:solidFill>
              <a:latin typeface="ＭＳ Ｐゴシック"/>
              <a:ea typeface="ＭＳ Ｐゴシック"/>
              <a:cs typeface="+mn-cs"/>
            </a:rPr>
            <a:t>令和２年度の会計年度任用職員制度の導入により、保育園にかかる物件費が減少したことで改善している。令和５年度は、補助費で計上していた民間認定こども園への運営費を扶助費で計上したことや乳幼児・児童の医療費助成に係る制度拡充及び１人当たりの医療費の増加などにより増額となった。</a:t>
          </a:r>
          <a:endParaRPr kumimoji="1" lang="ja-JP" altLang="en-US" sz="1200">
            <a:solidFill>
              <a:schemeClr val="tx1"/>
            </a:solidFill>
            <a:latin typeface="ＭＳ Ｐゴシック"/>
            <a:ea typeface="ＭＳ Ｐゴシック"/>
          </a:endParaRPr>
        </a:p>
        <a:p>
          <a:r>
            <a:rPr kumimoji="1" lang="ja-JP" altLang="en-US" sz="1200">
              <a:solidFill>
                <a:schemeClr val="tx1"/>
              </a:solidFill>
              <a:latin typeface="ＭＳ Ｐゴシック"/>
              <a:ea typeface="ＭＳ Ｐゴシック"/>
              <a:cs typeface="+mn-cs"/>
            </a:rPr>
            <a:t>　今後は</a:t>
          </a:r>
          <a:r>
            <a:rPr kumimoji="1" lang="ja-JP" altLang="ja-JP" sz="1200">
              <a:solidFill>
                <a:schemeClr val="tx1"/>
              </a:solidFill>
              <a:latin typeface="ＭＳ Ｐゴシック"/>
              <a:ea typeface="ＭＳ Ｐゴシック"/>
              <a:cs typeface="+mn-cs"/>
            </a:rPr>
            <a:t>制度の見直し等を図ることで、財政運営に過度な負担とならないよう努める。</a:t>
          </a:r>
          <a:endParaRPr kumimoji="1" lang="ja-JP" altLang="en-US" sz="1300">
            <a:latin typeface="ＭＳ Ｐゴシック"/>
            <a:ea typeface="ＭＳ Ｐゴシック"/>
          </a:endParaRPr>
        </a:p>
      </xdr:txBody>
    </xdr:sp>
    <xdr:clientData/>
  </xdr:twoCellAnchor>
  <xdr:oneCellAnchor>
    <xdr:from>
      <xdr:col>3</xdr:col>
      <xdr:colOff>123825</xdr:colOff>
      <xdr:row>49</xdr:row>
      <xdr:rowOff>107950</xdr:rowOff>
    </xdr:from>
    <xdr:ext cx="290195" cy="22542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01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499745" cy="25082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184150</xdr:colOff>
      <xdr:row>62</xdr:row>
      <xdr:rowOff>29210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499745" cy="259080"/>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87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184150</xdr:colOff>
      <xdr:row>60</xdr:row>
      <xdr:rowOff>45085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499745" cy="251460"/>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480"/>
          <a:ext cx="4997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184150</xdr:colOff>
      <xdr:row>58</xdr:row>
      <xdr:rowOff>61595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499745" cy="2584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455"/>
          <a:ext cx="4997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184150</xdr:colOff>
      <xdr:row>56</xdr:row>
      <xdr:rowOff>78105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499745" cy="259080"/>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7065"/>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184150</xdr:colOff>
      <xdr:row>54</xdr:row>
      <xdr:rowOff>94615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499745" cy="25082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675"/>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184150</xdr:colOff>
      <xdr:row>52</xdr:row>
      <xdr:rowOff>110490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499745" cy="259080"/>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65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499745" cy="25082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91440</xdr:rowOff>
    </xdr:from>
    <xdr:to>
      <xdr:col>24</xdr:col>
      <xdr:colOff>25400</xdr:colOff>
      <xdr:row>60</xdr:row>
      <xdr:rowOff>132715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78290"/>
          <a:ext cx="0" cy="1241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104775</xdr:rowOff>
    </xdr:from>
    <xdr:ext cx="762000" cy="259080"/>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391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15.8</a:t>
          </a:r>
          <a:endParaRPr kumimoji="1" lang="ja-JP" altLang="en-US" sz="1000" b="1">
            <a:latin typeface="ＭＳ Ｐゴシック"/>
            <a:ea typeface="ＭＳ Ｐゴシック"/>
          </a:endParaRPr>
        </a:p>
      </xdr:txBody>
    </xdr:sp>
    <xdr:clientData/>
  </xdr:oneCellAnchor>
  <xdr:twoCellAnchor>
    <xdr:from>
      <xdr:col>23</xdr:col>
      <xdr:colOff>136525</xdr:colOff>
      <xdr:row>60</xdr:row>
      <xdr:rowOff>132715</xdr:rowOff>
    </xdr:from>
    <xdr:to>
      <xdr:col>24</xdr:col>
      <xdr:colOff>114300</xdr:colOff>
      <xdr:row>60</xdr:row>
      <xdr:rowOff>132715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19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6350</xdr:rowOff>
    </xdr:from>
    <xdr:ext cx="762000" cy="251460"/>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217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4.4</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91440</xdr:rowOff>
    </xdr:from>
    <xdr:to>
      <xdr:col>24</xdr:col>
      <xdr:colOff>114300</xdr:colOff>
      <xdr:row>53</xdr:row>
      <xdr:rowOff>91440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78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78105</xdr:rowOff>
    </xdr:from>
    <xdr:to>
      <xdr:col>24</xdr:col>
      <xdr:colOff>25400</xdr:colOff>
      <xdr:row>56</xdr:row>
      <xdr:rowOff>143510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679305"/>
          <a:ext cx="8382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149860</xdr:rowOff>
    </xdr:from>
    <xdr:ext cx="762000" cy="259080"/>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4081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56515</xdr:rowOff>
    </xdr:from>
    <xdr:to>
      <xdr:col>19</xdr:col>
      <xdr:colOff>187325</xdr:colOff>
      <xdr:row>56</xdr:row>
      <xdr:rowOff>78105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65771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78740</xdr:rowOff>
    </xdr:from>
    <xdr:to>
      <xdr:col>20</xdr:col>
      <xdr:colOff>38100</xdr:colOff>
      <xdr:row>56</xdr:row>
      <xdr:rowOff>8890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0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19050</xdr:rowOff>
    </xdr:from>
    <xdr:ext cx="728345" cy="25082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277350"/>
          <a:ext cx="7283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55</xdr:row>
      <xdr:rowOff>162560</xdr:rowOff>
    </xdr:from>
    <xdr:to>
      <xdr:col>15</xdr:col>
      <xdr:colOff>98425</xdr:colOff>
      <xdr:row>56</xdr:row>
      <xdr:rowOff>56515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592310"/>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168910</xdr:rowOff>
    </xdr:from>
    <xdr:ext cx="762000" cy="25082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2557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55</xdr:row>
      <xdr:rowOff>162560</xdr:rowOff>
    </xdr:from>
    <xdr:to>
      <xdr:col>11</xdr:col>
      <xdr:colOff>9525</xdr:colOff>
      <xdr:row>57</xdr:row>
      <xdr:rowOff>135255</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592310"/>
          <a:ext cx="889000" cy="315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111760</xdr:rowOff>
    </xdr:from>
    <xdr:to>
      <xdr:col>11</xdr:col>
      <xdr:colOff>60325</xdr:colOff>
      <xdr:row>56</xdr:row>
      <xdr:rowOff>41910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4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52070</xdr:rowOff>
    </xdr:from>
    <xdr:ext cx="753745" cy="251460"/>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310370"/>
          <a:ext cx="7537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56</xdr:row>
      <xdr:rowOff>59690</xdr:rowOff>
    </xdr:from>
    <xdr:to>
      <xdr:col>6</xdr:col>
      <xdr:colOff>171450</xdr:colOff>
      <xdr:row>56</xdr:row>
      <xdr:rowOff>161290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0</xdr:rowOff>
    </xdr:from>
    <xdr:ext cx="753745" cy="259080"/>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42975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3745" cy="259080"/>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56</xdr:row>
      <xdr:rowOff>92710</xdr:rowOff>
    </xdr:from>
    <xdr:to>
      <xdr:col>24</xdr:col>
      <xdr:colOff>76200</xdr:colOff>
      <xdr:row>57</xdr:row>
      <xdr:rowOff>22860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69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64770</xdr:rowOff>
    </xdr:from>
    <xdr:ext cx="762000" cy="25082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6659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56</xdr:row>
      <xdr:rowOff>27305</xdr:rowOff>
    </xdr:from>
    <xdr:to>
      <xdr:col>20</xdr:col>
      <xdr:colOff>38100</xdr:colOff>
      <xdr:row>56</xdr:row>
      <xdr:rowOff>128905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62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113665</xdr:rowOff>
    </xdr:from>
    <xdr:ext cx="728345" cy="2584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714865"/>
          <a:ext cx="7283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56</xdr:row>
      <xdr:rowOff>6350</xdr:rowOff>
    </xdr:from>
    <xdr:to>
      <xdr:col>15</xdr:col>
      <xdr:colOff>149225</xdr:colOff>
      <xdr:row>56</xdr:row>
      <xdr:rowOff>107315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6075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92075</xdr:rowOff>
    </xdr:from>
    <xdr:ext cx="762000" cy="259080"/>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6932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55</xdr:row>
      <xdr:rowOff>111760</xdr:rowOff>
    </xdr:from>
    <xdr:to>
      <xdr:col>11</xdr:col>
      <xdr:colOff>60325</xdr:colOff>
      <xdr:row>56</xdr:row>
      <xdr:rowOff>41910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54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26670</xdr:rowOff>
    </xdr:from>
    <xdr:ext cx="753745" cy="259080"/>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62787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57</xdr:row>
      <xdr:rowOff>84455</xdr:rowOff>
    </xdr:from>
    <xdr:to>
      <xdr:col>6</xdr:col>
      <xdr:colOff>171450</xdr:colOff>
      <xdr:row>58</xdr:row>
      <xdr:rowOff>14605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85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170815</xdr:rowOff>
    </xdr:from>
    <xdr:ext cx="753745" cy="2584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943465"/>
          <a:ext cx="7537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fontAlgn="base"/>
          <a:r>
            <a:rPr lang="ja-JP" altLang="ja-JP" sz="1300" baseline="0">
              <a:solidFill>
                <a:schemeClr val="tx1"/>
              </a:solidFill>
              <a:latin typeface="ＭＳ Ｐゴシック"/>
              <a:ea typeface="ＭＳ Ｐゴシック"/>
              <a:cs typeface="+mn-cs"/>
            </a:rPr>
            <a:t>　その他は、類似団体平均を大きく下回っている。</a:t>
          </a:r>
          <a:endParaRPr lang="en-US" altLang="ja-JP" sz="1300" baseline="0">
            <a:solidFill>
              <a:schemeClr val="tx1"/>
            </a:solidFill>
            <a:latin typeface="ＭＳ Ｐゴシック"/>
            <a:ea typeface="ＭＳ Ｐゴシック"/>
            <a:cs typeface="+mn-cs"/>
          </a:endParaRPr>
        </a:p>
        <a:p>
          <a:r>
            <a:rPr lang="ja-JP" altLang="ja-JP" sz="1300" b="0" i="0" baseline="0">
              <a:solidFill>
                <a:schemeClr val="tx1"/>
              </a:solidFill>
              <a:latin typeface="ＭＳ Ｐゴシック"/>
              <a:ea typeface="ＭＳ Ｐゴシック"/>
              <a:cs typeface="+mn-cs"/>
            </a:rPr>
            <a:t>　今後は、公共施設の老朽化により維持補修費の増加が見込まれ</a:t>
          </a:r>
          <a:r>
            <a:rPr lang="ja-JP" altLang="en-US" sz="1300" b="0" i="0" baseline="0">
              <a:solidFill>
                <a:schemeClr val="tx1"/>
              </a:solidFill>
              <a:latin typeface="ＭＳ Ｐゴシック"/>
              <a:ea typeface="ＭＳ Ｐゴシック"/>
              <a:cs typeface="+mn-cs"/>
            </a:rPr>
            <a:t>る</a:t>
          </a:r>
          <a:r>
            <a:rPr lang="ja-JP" altLang="ja-JP" sz="1300" b="0" i="0" baseline="0">
              <a:solidFill>
                <a:schemeClr val="tx1"/>
              </a:solidFill>
              <a:latin typeface="ＭＳ Ｐゴシック"/>
              <a:ea typeface="ＭＳ Ｐゴシック"/>
              <a:cs typeface="+mn-cs"/>
            </a:rPr>
            <a:t>ことから公共施設等総合管理計画に基づき長寿命化を図るなど、維持補修費の</a:t>
          </a:r>
          <a:r>
            <a:rPr lang="ja-JP" altLang="en-US" sz="1300" b="0" i="0" baseline="0">
              <a:solidFill>
                <a:schemeClr val="tx1"/>
              </a:solidFill>
              <a:latin typeface="ＭＳ Ｐゴシック"/>
              <a:ea typeface="ＭＳ Ｐゴシック"/>
              <a:cs typeface="+mn-cs"/>
            </a:rPr>
            <a:t>削減及び</a:t>
          </a:r>
          <a:r>
            <a:rPr lang="ja-JP" altLang="ja-JP" sz="1300" b="0" i="0" baseline="0">
              <a:solidFill>
                <a:schemeClr val="tx1"/>
              </a:solidFill>
              <a:latin typeface="ＭＳ Ｐゴシック"/>
              <a:ea typeface="ＭＳ Ｐゴシック"/>
              <a:cs typeface="+mn-cs"/>
            </a:rPr>
            <a:t>平準化</a:t>
          </a:r>
          <a:r>
            <a:rPr lang="ja-JP" altLang="en-US" sz="1300" b="0" i="0" baseline="0">
              <a:solidFill>
                <a:schemeClr val="tx1"/>
              </a:solidFill>
              <a:latin typeface="ＭＳ Ｐゴシック"/>
              <a:ea typeface="ＭＳ Ｐゴシック"/>
              <a:cs typeface="+mn-cs"/>
            </a:rPr>
            <a:t>に</a:t>
          </a:r>
          <a:r>
            <a:rPr lang="ja-JP" altLang="ja-JP" sz="1300" b="0" i="0" baseline="0">
              <a:solidFill>
                <a:schemeClr val="tx1"/>
              </a:solidFill>
              <a:latin typeface="ＭＳ Ｐゴシック"/>
              <a:ea typeface="ＭＳ Ｐゴシック"/>
              <a:cs typeface="+mn-cs"/>
            </a:rPr>
            <a:t>努める。</a:t>
          </a:r>
          <a:endParaRPr kumimoji="1" lang="ja-JP" altLang="en-US" sz="1300">
            <a:latin typeface="ＭＳ Ｐゴシック"/>
            <a:ea typeface="ＭＳ Ｐゴシック"/>
          </a:endParaRPr>
        </a:p>
      </xdr:txBody>
    </xdr:sp>
    <xdr:clientData/>
  </xdr:twoCellAnchor>
  <xdr:oneCellAnchor>
    <xdr:from>
      <xdr:col>62</xdr:col>
      <xdr:colOff>6350</xdr:colOff>
      <xdr:row>49</xdr:row>
      <xdr:rowOff>107950</xdr:rowOff>
    </xdr:from>
    <xdr:ext cx="290195" cy="22542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01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499745" cy="25082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499745" cy="259080"/>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499745" cy="259080"/>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499745" cy="25082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499745" cy="259080"/>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499745" cy="259080"/>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499745" cy="25082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100330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40520"/>
          <a:ext cx="0" cy="1318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72390</xdr:rowOff>
    </xdr:from>
    <xdr:ext cx="762000" cy="259080"/>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30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24.4</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100330</xdr:rowOff>
    </xdr:from>
    <xdr:to>
      <xdr:col>82</xdr:col>
      <xdr:colOff>196850</xdr:colOff>
      <xdr:row>61</xdr:row>
      <xdr:rowOff>100330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58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68580</xdr:rowOff>
    </xdr:from>
    <xdr:ext cx="762000" cy="259080"/>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83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7.1</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40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153670</xdr:rowOff>
    </xdr:from>
    <xdr:to>
      <xdr:col>82</xdr:col>
      <xdr:colOff>107950</xdr:colOff>
      <xdr:row>53</xdr:row>
      <xdr:rowOff>153670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24052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158750</xdr:rowOff>
    </xdr:from>
    <xdr:ext cx="762000" cy="259080"/>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5885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15240</xdr:rowOff>
    </xdr:from>
    <xdr:to>
      <xdr:col>82</xdr:col>
      <xdr:colOff>158750</xdr:colOff>
      <xdr:row>56</xdr:row>
      <xdr:rowOff>116840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153670</xdr:rowOff>
    </xdr:from>
    <xdr:to>
      <xdr:col>78</xdr:col>
      <xdr:colOff>69850</xdr:colOff>
      <xdr:row>53</xdr:row>
      <xdr:rowOff>168910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24052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22860</xdr:rowOff>
    </xdr:from>
    <xdr:to>
      <xdr:col>78</xdr:col>
      <xdr:colOff>120650</xdr:colOff>
      <xdr:row>56</xdr:row>
      <xdr:rowOff>124460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109220</xdr:rowOff>
    </xdr:from>
    <xdr:ext cx="736600" cy="251460"/>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71042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53</xdr:row>
      <xdr:rowOff>168910</xdr:rowOff>
    </xdr:from>
    <xdr:to>
      <xdr:col>73</xdr:col>
      <xdr:colOff>180975</xdr:colOff>
      <xdr:row>54</xdr:row>
      <xdr:rowOff>27940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25576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163830</xdr:rowOff>
    </xdr:from>
    <xdr:to>
      <xdr:col>74</xdr:col>
      <xdr:colOff>31750</xdr:colOff>
      <xdr:row>56</xdr:row>
      <xdr:rowOff>93980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78740</xdr:rowOff>
    </xdr:from>
    <xdr:ext cx="762000" cy="259080"/>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679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54</xdr:row>
      <xdr:rowOff>27940</xdr:rowOff>
    </xdr:from>
    <xdr:to>
      <xdr:col>69</xdr:col>
      <xdr:colOff>92075</xdr:colOff>
      <xdr:row>54</xdr:row>
      <xdr:rowOff>27940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2862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30480</xdr:rowOff>
    </xdr:from>
    <xdr:to>
      <xdr:col>69</xdr:col>
      <xdr:colOff>142875</xdr:colOff>
      <xdr:row>56</xdr:row>
      <xdr:rowOff>132080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116840</xdr:rowOff>
    </xdr:from>
    <xdr:ext cx="753745" cy="259080"/>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71804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74930</xdr:rowOff>
    </xdr:from>
    <xdr:ext cx="762000" cy="251460"/>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475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3745" cy="259080"/>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3745" cy="259080"/>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3745" cy="259080"/>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53</xdr:row>
      <xdr:rowOff>102870</xdr:rowOff>
    </xdr:from>
    <xdr:to>
      <xdr:col>82</xdr:col>
      <xdr:colOff>158750</xdr:colOff>
      <xdr:row>54</xdr:row>
      <xdr:rowOff>33020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18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11430</xdr:rowOff>
    </xdr:from>
    <xdr:ext cx="762000" cy="259080"/>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098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7.1</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53</xdr:row>
      <xdr:rowOff>102870</xdr:rowOff>
    </xdr:from>
    <xdr:to>
      <xdr:col>78</xdr:col>
      <xdr:colOff>120650</xdr:colOff>
      <xdr:row>54</xdr:row>
      <xdr:rowOff>33020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18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43180</xdr:rowOff>
    </xdr:from>
    <xdr:ext cx="736600" cy="25082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8958580"/>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53</xdr:row>
      <xdr:rowOff>118110</xdr:rowOff>
    </xdr:from>
    <xdr:to>
      <xdr:col>74</xdr:col>
      <xdr:colOff>31750</xdr:colOff>
      <xdr:row>54</xdr:row>
      <xdr:rowOff>48260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20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58420</xdr:rowOff>
    </xdr:from>
    <xdr:ext cx="762000" cy="259080"/>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8973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53</xdr:row>
      <xdr:rowOff>148590</xdr:rowOff>
    </xdr:from>
    <xdr:to>
      <xdr:col>69</xdr:col>
      <xdr:colOff>142875</xdr:colOff>
      <xdr:row>54</xdr:row>
      <xdr:rowOff>78740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23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88900</xdr:rowOff>
    </xdr:from>
    <xdr:ext cx="753745" cy="25082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004300"/>
          <a:ext cx="753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53</xdr:row>
      <xdr:rowOff>148590</xdr:rowOff>
    </xdr:from>
    <xdr:to>
      <xdr:col>65</xdr:col>
      <xdr:colOff>53975</xdr:colOff>
      <xdr:row>54</xdr:row>
      <xdr:rowOff>78740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23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88900</xdr:rowOff>
    </xdr:from>
    <xdr:ext cx="762000" cy="25082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00430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indent="0" defTabSz="914400" eaLnBrk="1" fontAlgn="auto" latinLnBrk="0" hangingPunct="1">
            <a:lnSpc>
              <a:spcPct val="100000"/>
            </a:lnSpc>
            <a:spcBef>
              <a:spcPts val="0"/>
            </a:spcBef>
            <a:spcAft>
              <a:spcPts val="0"/>
            </a:spcAft>
            <a:defRPr/>
          </a:pPr>
          <a:r>
            <a:rPr kumimoji="1" lang="ja-JP" altLang="ja-JP" sz="1300">
              <a:solidFill>
                <a:srgbClr val="00B050"/>
              </a:solidFill>
              <a:latin typeface="ＭＳ Ｐゴシック"/>
              <a:ea typeface="ＭＳ Ｐゴシック"/>
              <a:cs typeface="+mn-cs"/>
            </a:rPr>
            <a:t>　</a:t>
          </a:r>
          <a:r>
            <a:rPr kumimoji="1" lang="ja-JP" altLang="ja-JP" sz="1200">
              <a:solidFill>
                <a:schemeClr val="tx1"/>
              </a:solidFill>
              <a:latin typeface="ＭＳ Ｐゴシック"/>
              <a:ea typeface="ＭＳ Ｐゴシック"/>
              <a:cs typeface="+mn-cs"/>
            </a:rPr>
            <a:t>補助費等は、令和５年度は民間認定こども園への運営費を扶助費で計上したことによる減があるものの、病院事業会計繰出金の増や後期高齢者の療養給付費において対象者の増及び１人当たりの医療費の増などにより増加した。</a:t>
          </a:r>
          <a:endParaRPr kumimoji="1" lang="en-US" altLang="ja-JP" sz="1200">
            <a:solidFill>
              <a:schemeClr val="tx1"/>
            </a:solidFill>
            <a:latin typeface="ＭＳ Ｐゴシック"/>
            <a:ea typeface="ＭＳ Ｐゴシック"/>
            <a:cs typeface="+mn-cs"/>
          </a:endParaRPr>
        </a:p>
        <a:p>
          <a:r>
            <a:rPr kumimoji="1" lang="ja-JP" altLang="en-US" sz="1200" baseline="0">
              <a:solidFill>
                <a:schemeClr val="tx1"/>
              </a:solidFill>
              <a:latin typeface="ＭＳ Ｐゴシック"/>
              <a:ea typeface="ＭＳ Ｐゴシック"/>
              <a:cs typeface="+mn-cs"/>
            </a:rPr>
            <a:t>　</a:t>
          </a:r>
          <a:r>
            <a:rPr lang="ja-JP" altLang="ja-JP" sz="1200" baseline="0">
              <a:solidFill>
                <a:schemeClr val="tx1"/>
              </a:solidFill>
              <a:latin typeface="ＭＳ Ｐゴシック"/>
              <a:ea typeface="ＭＳ Ｐゴシック"/>
              <a:cs typeface="+mn-cs"/>
            </a:rPr>
            <a:t>市の出資する法人等各種団体への補助金についても多額となっていることから、行財政改革を推進し、</a:t>
          </a:r>
          <a:r>
            <a:rPr lang="ja-JP" altLang="en-US" sz="1200" baseline="0">
              <a:solidFill>
                <a:schemeClr val="tx1"/>
              </a:solidFill>
              <a:latin typeface="ＭＳ Ｐゴシック"/>
              <a:ea typeface="ＭＳ Ｐゴシック"/>
              <a:cs typeface="+mn-cs"/>
            </a:rPr>
            <a:t>目的を達成した</a:t>
          </a:r>
          <a:r>
            <a:rPr lang="ja-JP" altLang="ja-JP" sz="1200" baseline="0">
              <a:solidFill>
                <a:schemeClr val="tx1"/>
              </a:solidFill>
              <a:latin typeface="ＭＳ Ｐゴシック"/>
              <a:ea typeface="ＭＳ Ｐゴシック"/>
              <a:cs typeface="+mn-cs"/>
            </a:rPr>
            <a:t>補助金は見直しや廃止に努める。</a:t>
          </a:r>
          <a:endParaRPr kumimoji="1" lang="ja-JP" altLang="en-US" sz="1300">
            <a:latin typeface="ＭＳ Ｐゴシック"/>
            <a:ea typeface="ＭＳ Ｐゴシック"/>
          </a:endParaRPr>
        </a:p>
      </xdr:txBody>
    </xdr:sp>
    <xdr:clientData/>
  </xdr:twoCellAnchor>
  <xdr:oneCellAnchor>
    <xdr:from>
      <xdr:col>62</xdr:col>
      <xdr:colOff>6350</xdr:colOff>
      <xdr:row>29</xdr:row>
      <xdr:rowOff>107950</xdr:rowOff>
    </xdr:from>
    <xdr:ext cx="290195" cy="22542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01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499745" cy="25082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499745" cy="25082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499745" cy="25082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499745" cy="25082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499745" cy="25082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41</xdr:row>
      <xdr:rowOff>124460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56300"/>
          <a:ext cx="0" cy="1197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96520</xdr:rowOff>
    </xdr:from>
    <xdr:ext cx="762000" cy="259080"/>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125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31.2</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124460</xdr:rowOff>
    </xdr:from>
    <xdr:to>
      <xdr:col>82</xdr:col>
      <xdr:colOff>196850</xdr:colOff>
      <xdr:row>41</xdr:row>
      <xdr:rowOff>124460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153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41910</xdr:rowOff>
    </xdr:from>
    <xdr:ext cx="762000" cy="25082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997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56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135890</xdr:rowOff>
    </xdr:from>
    <xdr:to>
      <xdr:col>82</xdr:col>
      <xdr:colOff>107950</xdr:colOff>
      <xdr:row>36</xdr:row>
      <xdr:rowOff>145415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308090"/>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139700</xdr:rowOff>
    </xdr:from>
    <xdr:ext cx="762000" cy="259080"/>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3119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118110</xdr:rowOff>
    </xdr:from>
    <xdr:to>
      <xdr:col>78</xdr:col>
      <xdr:colOff>69850</xdr:colOff>
      <xdr:row>36</xdr:row>
      <xdr:rowOff>135890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29031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153670</xdr:rowOff>
    </xdr:from>
    <xdr:to>
      <xdr:col>78</xdr:col>
      <xdr:colOff>120650</xdr:colOff>
      <xdr:row>37</xdr:row>
      <xdr:rowOff>83820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68580</xdr:rowOff>
    </xdr:from>
    <xdr:ext cx="736600" cy="259080"/>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4122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36</xdr:row>
      <xdr:rowOff>109220</xdr:rowOff>
    </xdr:from>
    <xdr:to>
      <xdr:col>73</xdr:col>
      <xdr:colOff>180975</xdr:colOff>
      <xdr:row>36</xdr:row>
      <xdr:rowOff>118110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28142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130810</xdr:rowOff>
    </xdr:from>
    <xdr:to>
      <xdr:col>74</xdr:col>
      <xdr:colOff>31750</xdr:colOff>
      <xdr:row>37</xdr:row>
      <xdr:rowOff>60960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45720</xdr:rowOff>
    </xdr:from>
    <xdr:ext cx="762000" cy="259080"/>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89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36</xdr:row>
      <xdr:rowOff>109220</xdr:rowOff>
    </xdr:from>
    <xdr:to>
      <xdr:col>69</xdr:col>
      <xdr:colOff>92075</xdr:colOff>
      <xdr:row>36</xdr:row>
      <xdr:rowOff>158750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28142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14605</xdr:rowOff>
    </xdr:from>
    <xdr:to>
      <xdr:col>69</xdr:col>
      <xdr:colOff>142875</xdr:colOff>
      <xdr:row>37</xdr:row>
      <xdr:rowOff>116205</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35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100965</xdr:rowOff>
    </xdr:from>
    <xdr:ext cx="753745" cy="25082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444615"/>
          <a:ext cx="753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130810</xdr:rowOff>
    </xdr:from>
    <xdr:to>
      <xdr:col>65</xdr:col>
      <xdr:colOff>53975</xdr:colOff>
      <xdr:row>37</xdr:row>
      <xdr:rowOff>60960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45720</xdr:rowOff>
    </xdr:from>
    <xdr:ext cx="762000" cy="259080"/>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89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3745" cy="259080"/>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3745" cy="259080"/>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3745" cy="259080"/>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36</xdr:row>
      <xdr:rowOff>94615</xdr:rowOff>
    </xdr:from>
    <xdr:to>
      <xdr:col>82</xdr:col>
      <xdr:colOff>158750</xdr:colOff>
      <xdr:row>37</xdr:row>
      <xdr:rowOff>24765</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26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111125</xdr:rowOff>
    </xdr:from>
    <xdr:ext cx="762000" cy="25082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11187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36</xdr:row>
      <xdr:rowOff>85090</xdr:rowOff>
    </xdr:from>
    <xdr:to>
      <xdr:col>78</xdr:col>
      <xdr:colOff>120650</xdr:colOff>
      <xdr:row>37</xdr:row>
      <xdr:rowOff>15240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25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25400</xdr:rowOff>
    </xdr:from>
    <xdr:ext cx="736600" cy="259080"/>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0261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36</xdr:row>
      <xdr:rowOff>67310</xdr:rowOff>
    </xdr:from>
    <xdr:to>
      <xdr:col>74</xdr:col>
      <xdr:colOff>31750</xdr:colOff>
      <xdr:row>36</xdr:row>
      <xdr:rowOff>168910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23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7620</xdr:rowOff>
    </xdr:from>
    <xdr:ext cx="762000" cy="25082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0083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36</xdr:row>
      <xdr:rowOff>57785</xdr:rowOff>
    </xdr:from>
    <xdr:to>
      <xdr:col>69</xdr:col>
      <xdr:colOff>142875</xdr:colOff>
      <xdr:row>36</xdr:row>
      <xdr:rowOff>159385</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169545</xdr:rowOff>
    </xdr:from>
    <xdr:ext cx="753745" cy="25082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998845"/>
          <a:ext cx="753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36</xdr:row>
      <xdr:rowOff>107950</xdr:rowOff>
    </xdr:from>
    <xdr:to>
      <xdr:col>65</xdr:col>
      <xdr:colOff>53975</xdr:colOff>
      <xdr:row>37</xdr:row>
      <xdr:rowOff>38100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28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48260</xdr:rowOff>
    </xdr:from>
    <xdr:ext cx="762000" cy="259080"/>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049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ysClr val="windowText" lastClr="000000"/>
              </a:solidFill>
              <a:latin typeface="ＭＳ Ｐゴシック"/>
              <a:ea typeface="ＭＳ Ｐゴシック"/>
              <a:cs typeface="+mn-cs"/>
            </a:rPr>
            <a:t>　公債費は過去の大型事業の償還開始により増加した。</a:t>
          </a:r>
          <a:endParaRPr kumimoji="1" lang="ja-JP" altLang="en-US" sz="1300">
            <a:latin typeface="ＭＳ Ｐゴシック"/>
            <a:ea typeface="ＭＳ Ｐゴシック"/>
          </a:endParaRPr>
        </a:p>
        <a:p>
          <a:r>
            <a:rPr kumimoji="1" lang="ja-JP" altLang="en-US" sz="1300">
              <a:latin typeface="ＭＳ Ｐゴシック"/>
              <a:ea typeface="ＭＳ Ｐゴシック"/>
            </a:rPr>
            <a:t>　</a:t>
          </a:r>
          <a:r>
            <a:rPr kumimoji="1" lang="ja-JP" altLang="ja-JP" sz="1300">
              <a:solidFill>
                <a:schemeClr val="tx1"/>
              </a:solidFill>
              <a:latin typeface="ＭＳ Ｐゴシック"/>
              <a:ea typeface="ＭＳ Ｐゴシック"/>
              <a:cs typeface="+mn-cs"/>
            </a:rPr>
            <a:t>今後は、既存公共施設の老朽化も課題となっており、施設の適正管理と財政負担のバランスに配慮しながら計画的な地方債発行に努める。</a:t>
          </a:r>
          <a:endParaRPr kumimoji="1" lang="ja-JP" altLang="en-US" sz="1300">
            <a:latin typeface="ＭＳ Ｐゴシック"/>
            <a:ea typeface="ＭＳ Ｐゴシック"/>
          </a:endParaRPr>
        </a:p>
      </xdr:txBody>
    </xdr:sp>
    <xdr:clientData/>
  </xdr:twoCellAnchor>
  <xdr:oneCellAnchor>
    <xdr:from>
      <xdr:col>3</xdr:col>
      <xdr:colOff>123825</xdr:colOff>
      <xdr:row>69</xdr:row>
      <xdr:rowOff>107950</xdr:rowOff>
    </xdr:from>
    <xdr:ext cx="290195" cy="22542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01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499745" cy="25082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99060</xdr:rowOff>
    </xdr:from>
    <xdr:ext cx="499745" cy="25082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156210</xdr:rowOff>
    </xdr:from>
    <xdr:ext cx="499745" cy="25082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41910</xdr:rowOff>
    </xdr:from>
    <xdr:ext cx="499745" cy="25082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99060</xdr:rowOff>
    </xdr:from>
    <xdr:ext cx="499745" cy="25082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154940</xdr:rowOff>
    </xdr:from>
    <xdr:to>
      <xdr:col>24</xdr:col>
      <xdr:colOff>25400</xdr:colOff>
      <xdr:row>80</xdr:row>
      <xdr:rowOff>113030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842240"/>
          <a:ext cx="0" cy="986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85090</xdr:rowOff>
    </xdr:from>
    <xdr:ext cx="762000" cy="259080"/>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01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27.2</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113030</xdr:rowOff>
    </xdr:from>
    <xdr:to>
      <xdr:col>24</xdr:col>
      <xdr:colOff>114300</xdr:colOff>
      <xdr:row>80</xdr:row>
      <xdr:rowOff>113030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29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69215</xdr:rowOff>
    </xdr:from>
    <xdr:ext cx="762000" cy="259080"/>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85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5.6</a:t>
          </a:r>
          <a:endParaRPr kumimoji="1" lang="ja-JP" altLang="en-US" sz="1000" b="1">
            <a:latin typeface="ＭＳ Ｐゴシック"/>
            <a:ea typeface="ＭＳ Ｐゴシック"/>
          </a:endParaRPr>
        </a:p>
      </xdr:txBody>
    </xdr:sp>
    <xdr:clientData/>
  </xdr:oneCellAnchor>
  <xdr:twoCellAnchor>
    <xdr:from>
      <xdr:col>23</xdr:col>
      <xdr:colOff>136525</xdr:colOff>
      <xdr:row>74</xdr:row>
      <xdr:rowOff>154940</xdr:rowOff>
    </xdr:from>
    <xdr:to>
      <xdr:col>24</xdr:col>
      <xdr:colOff>114300</xdr:colOff>
      <xdr:row>74</xdr:row>
      <xdr:rowOff>154940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842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35560</xdr:rowOff>
    </xdr:from>
    <xdr:to>
      <xdr:col>24</xdr:col>
      <xdr:colOff>25400</xdr:colOff>
      <xdr:row>78</xdr:row>
      <xdr:rowOff>49530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340866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132080</xdr:rowOff>
    </xdr:from>
    <xdr:ext cx="762000" cy="251460"/>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16228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77</xdr:row>
      <xdr:rowOff>114935</xdr:rowOff>
    </xdr:from>
    <xdr:to>
      <xdr:col>24</xdr:col>
      <xdr:colOff>76200</xdr:colOff>
      <xdr:row>78</xdr:row>
      <xdr:rowOff>45085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31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138430</xdr:rowOff>
    </xdr:from>
    <xdr:to>
      <xdr:col>19</xdr:col>
      <xdr:colOff>187325</xdr:colOff>
      <xdr:row>78</xdr:row>
      <xdr:rowOff>35560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34008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110490</xdr:rowOff>
    </xdr:from>
    <xdr:to>
      <xdr:col>20</xdr:col>
      <xdr:colOff>38100</xdr:colOff>
      <xdr:row>78</xdr:row>
      <xdr:rowOff>40640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31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50800</xdr:rowOff>
    </xdr:from>
    <xdr:ext cx="728345" cy="259080"/>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081000"/>
          <a:ext cx="7283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77</xdr:row>
      <xdr:rowOff>138430</xdr:rowOff>
    </xdr:from>
    <xdr:to>
      <xdr:col>15</xdr:col>
      <xdr:colOff>98425</xdr:colOff>
      <xdr:row>78</xdr:row>
      <xdr:rowOff>63500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340080"/>
          <a:ext cx="8890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73660</xdr:rowOff>
    </xdr:from>
    <xdr:to>
      <xdr:col>15</xdr:col>
      <xdr:colOff>149225</xdr:colOff>
      <xdr:row>78</xdr:row>
      <xdr:rowOff>3810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7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13970</xdr:rowOff>
    </xdr:from>
    <xdr:ext cx="762000" cy="259080"/>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044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78</xdr:row>
      <xdr:rowOff>63500</xdr:rowOff>
    </xdr:from>
    <xdr:to>
      <xdr:col>11</xdr:col>
      <xdr:colOff>9525</xdr:colOff>
      <xdr:row>78</xdr:row>
      <xdr:rowOff>95250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43660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119380</xdr:rowOff>
    </xdr:from>
    <xdr:to>
      <xdr:col>11</xdr:col>
      <xdr:colOff>60325</xdr:colOff>
      <xdr:row>78</xdr:row>
      <xdr:rowOff>49530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32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59690</xdr:rowOff>
    </xdr:from>
    <xdr:ext cx="753745" cy="259080"/>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08989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119380</xdr:rowOff>
    </xdr:from>
    <xdr:to>
      <xdr:col>6</xdr:col>
      <xdr:colOff>171450</xdr:colOff>
      <xdr:row>78</xdr:row>
      <xdr:rowOff>49530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32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59690</xdr:rowOff>
    </xdr:from>
    <xdr:ext cx="753745" cy="259080"/>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08989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3745" cy="259080"/>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77</xdr:row>
      <xdr:rowOff>170180</xdr:rowOff>
    </xdr:from>
    <xdr:to>
      <xdr:col>24</xdr:col>
      <xdr:colOff>76200</xdr:colOff>
      <xdr:row>78</xdr:row>
      <xdr:rowOff>100330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37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142240</xdr:rowOff>
    </xdr:from>
    <xdr:ext cx="762000" cy="259080"/>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343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77</xdr:row>
      <xdr:rowOff>156210</xdr:rowOff>
    </xdr:from>
    <xdr:to>
      <xdr:col>20</xdr:col>
      <xdr:colOff>38100</xdr:colOff>
      <xdr:row>78</xdr:row>
      <xdr:rowOff>86360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35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71120</xdr:rowOff>
    </xdr:from>
    <xdr:ext cx="728345" cy="259080"/>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444220"/>
          <a:ext cx="7283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77</xdr:row>
      <xdr:rowOff>87630</xdr:rowOff>
    </xdr:from>
    <xdr:to>
      <xdr:col>15</xdr:col>
      <xdr:colOff>149225</xdr:colOff>
      <xdr:row>78</xdr:row>
      <xdr:rowOff>17780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2540</xdr:rowOff>
    </xdr:from>
    <xdr:ext cx="762000" cy="259080"/>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375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78</xdr:row>
      <xdr:rowOff>12065</xdr:rowOff>
    </xdr:from>
    <xdr:to>
      <xdr:col>11</xdr:col>
      <xdr:colOff>60325</xdr:colOff>
      <xdr:row>78</xdr:row>
      <xdr:rowOff>113665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38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98425</xdr:rowOff>
    </xdr:from>
    <xdr:ext cx="753745" cy="25082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471525"/>
          <a:ext cx="753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78</xdr:row>
      <xdr:rowOff>44450</xdr:rowOff>
    </xdr:from>
    <xdr:to>
      <xdr:col>6</xdr:col>
      <xdr:colOff>171450</xdr:colOff>
      <xdr:row>78</xdr:row>
      <xdr:rowOff>146050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41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130810</xdr:rowOff>
    </xdr:from>
    <xdr:ext cx="753745" cy="259080"/>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50391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tx1"/>
              </a:solidFill>
              <a:latin typeface="ＭＳ Ｐゴシック"/>
              <a:ea typeface="ＭＳ Ｐゴシック"/>
              <a:cs typeface="+mn-cs"/>
            </a:rPr>
            <a:t>　公債費以外は、</a:t>
          </a:r>
          <a:r>
            <a:rPr kumimoji="1" lang="ja-JP" altLang="en-US" sz="1300">
              <a:solidFill>
                <a:schemeClr val="tx1"/>
              </a:solidFill>
              <a:latin typeface="ＭＳ Ｐゴシック"/>
              <a:ea typeface="ＭＳ Ｐゴシック"/>
              <a:cs typeface="+mn-cs"/>
            </a:rPr>
            <a:t>上述した人件費や物件費、扶助費等により増加</a:t>
          </a:r>
          <a:r>
            <a:rPr kumimoji="1" lang="ja-JP" altLang="ja-JP" sz="1300">
              <a:solidFill>
                <a:schemeClr val="tx1"/>
              </a:solidFill>
              <a:latin typeface="ＭＳ Ｐゴシック"/>
              <a:ea typeface="ＭＳ Ｐゴシック"/>
              <a:cs typeface="+mn-cs"/>
            </a:rPr>
            <a:t>した。近年は、人件費</a:t>
          </a:r>
          <a:r>
            <a:rPr kumimoji="1" lang="ja-JP" altLang="en-US" sz="1300">
              <a:solidFill>
                <a:schemeClr val="tx1"/>
              </a:solidFill>
              <a:latin typeface="ＭＳ Ｐゴシック"/>
              <a:ea typeface="ＭＳ Ｐゴシック"/>
              <a:cs typeface="+mn-cs"/>
            </a:rPr>
            <a:t>や物件費、</a:t>
          </a:r>
          <a:r>
            <a:rPr kumimoji="1" lang="ja-JP" altLang="ja-JP" sz="1300">
              <a:solidFill>
                <a:schemeClr val="tx1"/>
              </a:solidFill>
              <a:latin typeface="ＭＳ Ｐゴシック"/>
              <a:ea typeface="ＭＳ Ｐゴシック"/>
              <a:cs typeface="+mn-cs"/>
            </a:rPr>
            <a:t>扶助費が増加傾向にあ</a:t>
          </a:r>
          <a:r>
            <a:rPr kumimoji="1" lang="ja-JP" altLang="en-US" sz="1300">
              <a:solidFill>
                <a:schemeClr val="tx1"/>
              </a:solidFill>
              <a:latin typeface="ＭＳ Ｐゴシック"/>
              <a:ea typeface="ＭＳ Ｐゴシック"/>
              <a:cs typeface="+mn-cs"/>
            </a:rPr>
            <a:t>り</a:t>
          </a:r>
          <a:r>
            <a:rPr kumimoji="1" lang="ja-JP" altLang="ja-JP" sz="1300">
              <a:solidFill>
                <a:schemeClr val="tx1"/>
              </a:solidFill>
              <a:latin typeface="ＭＳ Ｐゴシック"/>
              <a:ea typeface="ＭＳ Ｐゴシック"/>
              <a:cs typeface="+mn-cs"/>
            </a:rPr>
            <a:t>、今後も処遇改善等による</a:t>
          </a:r>
          <a:r>
            <a:rPr kumimoji="1" lang="ja-JP" altLang="en-US" sz="1300">
              <a:solidFill>
                <a:schemeClr val="tx1"/>
              </a:solidFill>
              <a:latin typeface="ＭＳ Ｐゴシック"/>
              <a:ea typeface="ＭＳ Ｐゴシック"/>
              <a:cs typeface="+mn-cs"/>
            </a:rPr>
            <a:t>人件費の増や物価高騰による増、少子高齢化の進展による社会保障経費の増など、更なる財政需要が見込まれることから、</a:t>
          </a:r>
          <a:r>
            <a:rPr kumimoji="1" lang="ja-JP" altLang="ja-JP" sz="1300">
              <a:solidFill>
                <a:schemeClr val="tx1"/>
              </a:solidFill>
              <a:latin typeface="ＭＳ Ｐゴシック"/>
              <a:ea typeface="ＭＳ Ｐゴシック"/>
              <a:cs typeface="+mn-cs"/>
            </a:rPr>
            <a:t>事務事業の見直しを進め、選択と集中により財政の健全化に努める。</a:t>
          </a:r>
          <a:endParaRPr kumimoji="1" lang="ja-JP" altLang="en-US" sz="1300">
            <a:latin typeface="ＭＳ Ｐゴシック"/>
            <a:ea typeface="ＭＳ Ｐゴシック"/>
          </a:endParaRPr>
        </a:p>
      </xdr:txBody>
    </xdr:sp>
    <xdr:clientData/>
  </xdr:twoCellAnchor>
  <xdr:oneCellAnchor>
    <xdr:from>
      <xdr:col>62</xdr:col>
      <xdr:colOff>6350</xdr:colOff>
      <xdr:row>69</xdr:row>
      <xdr:rowOff>107950</xdr:rowOff>
    </xdr:from>
    <xdr:ext cx="290195" cy="22542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01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499745" cy="25082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84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156210</xdr:rowOff>
    </xdr:from>
    <xdr:ext cx="499745" cy="25082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7007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499745" cy="25082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41910</xdr:rowOff>
    </xdr:from>
    <xdr:ext cx="499745" cy="25082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499745" cy="25082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12700</xdr:rowOff>
    </xdr:from>
    <xdr:to>
      <xdr:col>82</xdr:col>
      <xdr:colOff>107950</xdr:colOff>
      <xdr:row>80</xdr:row>
      <xdr:rowOff>29845</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28550"/>
          <a:ext cx="0" cy="1217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1905</xdr:rowOff>
    </xdr:from>
    <xdr:ext cx="762000" cy="259080"/>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179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88.3</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29845</xdr:rowOff>
    </xdr:from>
    <xdr:to>
      <xdr:col>82</xdr:col>
      <xdr:colOff>196850</xdr:colOff>
      <xdr:row>80</xdr:row>
      <xdr:rowOff>29845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45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99060</xdr:rowOff>
    </xdr:from>
    <xdr:ext cx="762000" cy="25082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7201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67.0</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12700</xdr:rowOff>
    </xdr:from>
    <xdr:to>
      <xdr:col>82</xdr:col>
      <xdr:colOff>196850</xdr:colOff>
      <xdr:row>73</xdr:row>
      <xdr:rowOff>12700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28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149860</xdr:rowOff>
    </xdr:from>
    <xdr:to>
      <xdr:col>82</xdr:col>
      <xdr:colOff>107950</xdr:colOff>
      <xdr:row>75</xdr:row>
      <xdr:rowOff>149860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2837160"/>
          <a:ext cx="838200" cy="171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86995</xdr:rowOff>
    </xdr:from>
    <xdr:ext cx="762000" cy="25082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2774295"/>
          <a:ext cx="7620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74.9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75</xdr:row>
      <xdr:rowOff>70485</xdr:rowOff>
    </xdr:from>
    <xdr:to>
      <xdr:col>82</xdr:col>
      <xdr:colOff>158750</xdr:colOff>
      <xdr:row>76</xdr:row>
      <xdr:rowOff>635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292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121285</xdr:rowOff>
    </xdr:from>
    <xdr:to>
      <xdr:col>78</xdr:col>
      <xdr:colOff>69850</xdr:colOff>
      <xdr:row>74</xdr:row>
      <xdr:rowOff>149860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80858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167640</xdr:rowOff>
    </xdr:from>
    <xdr:to>
      <xdr:col>78</xdr:col>
      <xdr:colOff>120650</xdr:colOff>
      <xdr:row>75</xdr:row>
      <xdr:rowOff>97790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285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82550</xdr:rowOff>
    </xdr:from>
    <xdr:ext cx="736600" cy="259080"/>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9413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74</xdr:row>
      <xdr:rowOff>115570</xdr:rowOff>
    </xdr:from>
    <xdr:to>
      <xdr:col>73</xdr:col>
      <xdr:colOff>180975</xdr:colOff>
      <xdr:row>74</xdr:row>
      <xdr:rowOff>121285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280287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xdr:rowOff>
    </xdr:from>
    <xdr:to>
      <xdr:col>74</xdr:col>
      <xdr:colOff>31750</xdr:colOff>
      <xdr:row>74</xdr:row>
      <xdr:rowOff>109220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69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119380</xdr:rowOff>
    </xdr:from>
    <xdr:ext cx="762000" cy="259080"/>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463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74</xdr:row>
      <xdr:rowOff>115570</xdr:rowOff>
    </xdr:from>
    <xdr:to>
      <xdr:col>69</xdr:col>
      <xdr:colOff>92075</xdr:colOff>
      <xdr:row>74</xdr:row>
      <xdr:rowOff>127000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280287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24765</xdr:rowOff>
    </xdr:from>
    <xdr:to>
      <xdr:col>69</xdr:col>
      <xdr:colOff>142875</xdr:colOff>
      <xdr:row>75</xdr:row>
      <xdr:rowOff>126365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8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111125</xdr:rowOff>
    </xdr:from>
    <xdr:ext cx="753745" cy="25082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969875"/>
          <a:ext cx="753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2540</xdr:rowOff>
    </xdr:from>
    <xdr:ext cx="762000" cy="259080"/>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032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75.2</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3745" cy="259080"/>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3745" cy="259080"/>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3745" cy="259080"/>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75</xdr:row>
      <xdr:rowOff>99060</xdr:rowOff>
    </xdr:from>
    <xdr:to>
      <xdr:col>82</xdr:col>
      <xdr:colOff>158750</xdr:colOff>
      <xdr:row>76</xdr:row>
      <xdr:rowOff>29210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295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71120</xdr:rowOff>
    </xdr:from>
    <xdr:ext cx="762000" cy="259080"/>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929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75.4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74</xdr:row>
      <xdr:rowOff>99060</xdr:rowOff>
    </xdr:from>
    <xdr:to>
      <xdr:col>78</xdr:col>
      <xdr:colOff>120650</xdr:colOff>
      <xdr:row>75</xdr:row>
      <xdr:rowOff>29210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39370</xdr:rowOff>
    </xdr:from>
    <xdr:ext cx="736600" cy="259080"/>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5552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74</xdr:row>
      <xdr:rowOff>70485</xdr:rowOff>
    </xdr:from>
    <xdr:to>
      <xdr:col>74</xdr:col>
      <xdr:colOff>31750</xdr:colOff>
      <xdr:row>75</xdr:row>
      <xdr:rowOff>635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75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156845</xdr:rowOff>
    </xdr:from>
    <xdr:ext cx="762000" cy="25082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84414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71.9</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74</xdr:row>
      <xdr:rowOff>64770</xdr:rowOff>
    </xdr:from>
    <xdr:to>
      <xdr:col>69</xdr:col>
      <xdr:colOff>142875</xdr:colOff>
      <xdr:row>74</xdr:row>
      <xdr:rowOff>166370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75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5080</xdr:rowOff>
    </xdr:from>
    <xdr:ext cx="753745" cy="259080"/>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52093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74</xdr:row>
      <xdr:rowOff>76200</xdr:rowOff>
    </xdr:from>
    <xdr:to>
      <xdr:col>65</xdr:col>
      <xdr:colOff>53975</xdr:colOff>
      <xdr:row>75</xdr:row>
      <xdr:rowOff>6350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16510</xdr:rowOff>
    </xdr:from>
    <xdr:ext cx="762000" cy="259080"/>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532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72.0</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2182475" cy="42545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3896975" y="0"/>
          <a:ext cx="298450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3905865" y="12700"/>
          <a:ext cx="29591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3918565" y="31750"/>
          <a:ext cx="2926080" cy="3111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石川県能美市</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673205" y="0"/>
          <a:ext cx="2026285"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699875" y="12700"/>
          <a:ext cx="1980565"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725275" y="31750"/>
          <a:ext cx="1923415" cy="3111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17090" y="11710035"/>
          <a:ext cx="4157980" cy="24701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677160" y="11747500"/>
          <a:ext cx="1243330" cy="24765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367280" y="11836400"/>
          <a:ext cx="28448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465070" y="11785600"/>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395470" y="11785600"/>
          <a:ext cx="9779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620260" y="11747500"/>
          <a:ext cx="1243330" cy="24765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17090" y="1038225"/>
          <a:ext cx="415798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38225"/>
          <a:ext cx="1306830" cy="11303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49580" y="1152525"/>
          <a:ext cx="1243330" cy="24828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49580" y="1412875"/>
          <a:ext cx="1243330" cy="24765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49580" y="1711325"/>
          <a:ext cx="124333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3040" y="1216025"/>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78765" y="16605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3040" y="166052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78765" y="189865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3040" y="204152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27965" y="1165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27965" y="1425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17090" y="1597025"/>
          <a:ext cx="4157980" cy="224155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3225" cy="267335"/>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45920" y="1228725"/>
          <a:ext cx="4032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17090" y="383857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59460" cy="25336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57630" y="370268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2117090" y="339407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32385</xdr:rowOff>
    </xdr:from>
    <xdr:ext cx="759460" cy="25082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57630" y="325818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2117090" y="295592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89535</xdr:rowOff>
    </xdr:from>
    <xdr:ext cx="759460" cy="25082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57630" y="282003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2117090" y="251142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146685</xdr:rowOff>
    </xdr:from>
    <xdr:ext cx="759460" cy="25082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57630" y="236918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2117090" y="205422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32385</xdr:rowOff>
    </xdr:from>
    <xdr:ext cx="759460" cy="25082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57630" y="191198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2117090" y="159702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59460" cy="25336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57630" y="146113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a:xfrm>
          <a:off x="2117090" y="1597025"/>
          <a:ext cx="4157980" cy="224155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81280</xdr:rowOff>
    </xdr:from>
    <xdr:to>
      <xdr:col>29</xdr:col>
      <xdr:colOff>127000</xdr:colOff>
      <xdr:row>20</xdr:row>
      <xdr:rowOff>102235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a:xfrm flipV="1">
          <a:off x="5541010" y="1960880"/>
          <a:ext cx="0" cy="153225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74930</xdr:rowOff>
    </xdr:from>
    <xdr:ext cx="753745" cy="25336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626100" y="3465830"/>
          <a:ext cx="7537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53,482</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102235</xdr:rowOff>
    </xdr:from>
    <xdr:to>
      <xdr:col>30</xdr:col>
      <xdr:colOff>25400</xdr:colOff>
      <xdr:row>20</xdr:row>
      <xdr:rowOff>102235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a:xfrm>
          <a:off x="5452110" y="3493135"/>
          <a:ext cx="17399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167640</xdr:rowOff>
    </xdr:from>
    <xdr:ext cx="753745" cy="25082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626100" y="1704340"/>
          <a:ext cx="753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156,138</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81280</xdr:rowOff>
    </xdr:from>
    <xdr:to>
      <xdr:col>30</xdr:col>
      <xdr:colOff>25400</xdr:colOff>
      <xdr:row>11</xdr:row>
      <xdr:rowOff>81280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a:off x="5452110" y="1960880"/>
          <a:ext cx="17399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99695</xdr:rowOff>
    </xdr:from>
    <xdr:to>
      <xdr:col>29</xdr:col>
      <xdr:colOff>127000</xdr:colOff>
      <xdr:row>16</xdr:row>
      <xdr:rowOff>149225</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a:xfrm flipV="1">
          <a:off x="4904740" y="2830195"/>
          <a:ext cx="636270" cy="495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48895</xdr:rowOff>
    </xdr:from>
    <xdr:ext cx="753745" cy="259080"/>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626100" y="2614295"/>
          <a:ext cx="75374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99,756</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32385</xdr:rowOff>
    </xdr:from>
    <xdr:to>
      <xdr:col>29</xdr:col>
      <xdr:colOff>177800</xdr:colOff>
      <xdr:row>16</xdr:row>
      <xdr:rowOff>133985</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a:xfrm>
          <a:off x="5490210" y="27628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147955</xdr:rowOff>
    </xdr:from>
    <xdr:to>
      <xdr:col>26</xdr:col>
      <xdr:colOff>50800</xdr:colOff>
      <xdr:row>16</xdr:row>
      <xdr:rowOff>149225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a:xfrm>
          <a:off x="4221480" y="2878455"/>
          <a:ext cx="683260" cy="12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73025</xdr:rowOff>
    </xdr:from>
    <xdr:to>
      <xdr:col>26</xdr:col>
      <xdr:colOff>101600</xdr:colOff>
      <xdr:row>17</xdr:row>
      <xdr:rowOff>3175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a:xfrm>
          <a:off x="4853940" y="2803525"/>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13335</xdr:rowOff>
    </xdr:from>
    <xdr:ext cx="734060" cy="259080"/>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531360" y="2578735"/>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97,102</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16</xdr:row>
      <xdr:rowOff>147955</xdr:rowOff>
    </xdr:from>
    <xdr:to>
      <xdr:col>22</xdr:col>
      <xdr:colOff>114300</xdr:colOff>
      <xdr:row>17</xdr:row>
      <xdr:rowOff>15875</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a:xfrm flipV="1">
          <a:off x="3538220" y="2878455"/>
          <a:ext cx="683260" cy="330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97790</xdr:rowOff>
    </xdr:from>
    <xdr:to>
      <xdr:col>22</xdr:col>
      <xdr:colOff>165100</xdr:colOff>
      <xdr:row>17</xdr:row>
      <xdr:rowOff>27940</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a:xfrm>
          <a:off x="4170680" y="2828290"/>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12700</xdr:rowOff>
    </xdr:from>
    <xdr:ext cx="759460" cy="259080"/>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848100" y="290830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95,448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17</xdr:row>
      <xdr:rowOff>15875</xdr:rowOff>
    </xdr:from>
    <xdr:to>
      <xdr:col>18</xdr:col>
      <xdr:colOff>177800</xdr:colOff>
      <xdr:row>18</xdr:row>
      <xdr:rowOff>40640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a:xfrm flipV="1">
          <a:off x="2851150" y="2911475"/>
          <a:ext cx="687070" cy="1898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151765</xdr:rowOff>
    </xdr:from>
    <xdr:to>
      <xdr:col>19</xdr:col>
      <xdr:colOff>38100</xdr:colOff>
      <xdr:row>17</xdr:row>
      <xdr:rowOff>81915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a:xfrm>
          <a:off x="3487420" y="2882265"/>
          <a:ext cx="9779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66675</xdr:rowOff>
    </xdr:from>
    <xdr:ext cx="759460" cy="25336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164840" y="296227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91,920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54610</xdr:rowOff>
    </xdr:from>
    <xdr:to>
      <xdr:col>15</xdr:col>
      <xdr:colOff>101600</xdr:colOff>
      <xdr:row>17</xdr:row>
      <xdr:rowOff>156210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a:xfrm>
          <a:off x="2800350" y="2950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165100</xdr:rowOff>
    </xdr:from>
    <xdr:ext cx="759460" cy="25336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477770" y="273050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87,031</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6285" cy="259080"/>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367020" y="3861435"/>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730750" y="3861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047490" y="3861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360420" y="3861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677160" y="3861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16</xdr:row>
      <xdr:rowOff>48895</xdr:rowOff>
    </xdr:from>
    <xdr:to>
      <xdr:col>29</xdr:col>
      <xdr:colOff>177800</xdr:colOff>
      <xdr:row>16</xdr:row>
      <xdr:rowOff>150495</xdr:rowOff>
    </xdr:to>
    <xdr:sp macro="" textlink="">
      <xdr:nvSpPr>
        <xdr:cNvPr id="67" name="楕円 66">
          <a:extLst>
            <a:ext uri="{FF2B5EF4-FFF2-40B4-BE49-F238E27FC236}">
              <a16:creationId xmlns:a16="http://schemas.microsoft.com/office/drawing/2014/main" id="{00000000-0008-0000-0500-000043000000}"/>
            </a:ext>
          </a:extLst>
        </xdr:cNvPr>
        <xdr:cNvSpPr/>
      </xdr:nvSpPr>
      <xdr:spPr>
        <a:xfrm>
          <a:off x="5490210" y="27793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20955</xdr:rowOff>
    </xdr:from>
    <xdr:ext cx="753745" cy="25082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626100" y="2751455"/>
          <a:ext cx="753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98,654</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16</xdr:row>
      <xdr:rowOff>98425</xdr:rowOff>
    </xdr:from>
    <xdr:to>
      <xdr:col>26</xdr:col>
      <xdr:colOff>101600</xdr:colOff>
      <xdr:row>17</xdr:row>
      <xdr:rowOff>29210</xdr:rowOff>
    </xdr:to>
    <xdr:sp macro="" textlink="">
      <xdr:nvSpPr>
        <xdr:cNvPr id="69" name="楕円 68">
          <a:extLst>
            <a:ext uri="{FF2B5EF4-FFF2-40B4-BE49-F238E27FC236}">
              <a16:creationId xmlns:a16="http://schemas.microsoft.com/office/drawing/2014/main" id="{00000000-0008-0000-0500-000045000000}"/>
            </a:ext>
          </a:extLst>
        </xdr:cNvPr>
        <xdr:cNvSpPr/>
      </xdr:nvSpPr>
      <xdr:spPr>
        <a:xfrm>
          <a:off x="4853940" y="2828925"/>
          <a:ext cx="101600" cy="9588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13335</xdr:rowOff>
    </xdr:from>
    <xdr:ext cx="734060" cy="259080"/>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531360" y="2908935"/>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95,399</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16</xdr:row>
      <xdr:rowOff>97790</xdr:rowOff>
    </xdr:from>
    <xdr:to>
      <xdr:col>22</xdr:col>
      <xdr:colOff>165100</xdr:colOff>
      <xdr:row>17</xdr:row>
      <xdr:rowOff>27305</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4170680" y="2828290"/>
          <a:ext cx="101600" cy="9461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37465</xdr:rowOff>
    </xdr:from>
    <xdr:ext cx="759460" cy="259080"/>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848100" y="260286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95,491</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16</xdr:row>
      <xdr:rowOff>136525</xdr:rowOff>
    </xdr:from>
    <xdr:to>
      <xdr:col>19</xdr:col>
      <xdr:colOff>38100</xdr:colOff>
      <xdr:row>17</xdr:row>
      <xdr:rowOff>66675</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3487420" y="2867025"/>
          <a:ext cx="9779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76835</xdr:rowOff>
    </xdr:from>
    <xdr:ext cx="759460" cy="25336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164840" y="264223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92,906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17</xdr:row>
      <xdr:rowOff>161290</xdr:rowOff>
    </xdr:from>
    <xdr:to>
      <xdr:col>15</xdr:col>
      <xdr:colOff>101600</xdr:colOff>
      <xdr:row>18</xdr:row>
      <xdr:rowOff>91440</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2800350" y="3056890"/>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76200</xdr:rowOff>
    </xdr:from>
    <xdr:ext cx="759460" cy="25336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477770" y="313690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80,036</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a:xfrm>
          <a:off x="2117090" y="4933950"/>
          <a:ext cx="415798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a:xfrm>
          <a:off x="127000" y="4933950"/>
          <a:ext cx="1306830" cy="1136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a:xfrm>
          <a:off x="449580" y="5048250"/>
          <a:ext cx="1243330" cy="24701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a:xfrm>
          <a:off x="449580" y="5308600"/>
          <a:ext cx="124333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449580" y="5613400"/>
          <a:ext cx="124333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a:xfrm flipH="1">
          <a:off x="193040" y="511175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a:xfrm>
          <a:off x="278765" y="55632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flipH="1">
          <a:off x="193040" y="55632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a:xfrm flipV="1">
          <a:off x="278765" y="58000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93040" y="59442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a:xfrm>
          <a:off x="227965" y="5060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a:xfrm>
          <a:off x="227965" y="5321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a:xfrm>
          <a:off x="2117090" y="5498465"/>
          <a:ext cx="4157980" cy="228028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3225" cy="270510"/>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45920" y="5124450"/>
          <a:ext cx="403225"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a:xfrm>
          <a:off x="2117090" y="777875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143510</xdr:rowOff>
    </xdr:from>
    <xdr:to>
      <xdr:col>33</xdr:col>
      <xdr:colOff>114300</xdr:colOff>
      <xdr:row>38</xdr:row>
      <xdr:rowOff>143510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a:xfrm>
          <a:off x="2117090" y="745871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1270</xdr:rowOff>
    </xdr:from>
    <xdr:ext cx="759460" cy="259080"/>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57630" y="731647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160020</xdr:rowOff>
    </xdr:from>
    <xdr:to>
      <xdr:col>33</xdr:col>
      <xdr:colOff>114300</xdr:colOff>
      <xdr:row>37</xdr:row>
      <xdr:rowOff>160020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a:xfrm>
          <a:off x="2117090" y="713232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17780</xdr:rowOff>
    </xdr:from>
    <xdr:ext cx="759460" cy="256540"/>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57630" y="699008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4445</xdr:rowOff>
    </xdr:from>
    <xdr:to>
      <xdr:col>33</xdr:col>
      <xdr:colOff>114300</xdr:colOff>
      <xdr:row>36</xdr:row>
      <xdr:rowOff>4445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a:xfrm>
          <a:off x="2117090" y="680529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205740</xdr:rowOff>
    </xdr:from>
    <xdr:ext cx="759460" cy="259080"/>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57630" y="666369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21590</xdr:rowOff>
    </xdr:from>
    <xdr:to>
      <xdr:col>33</xdr:col>
      <xdr:colOff>114300</xdr:colOff>
      <xdr:row>35</xdr:row>
      <xdr:rowOff>21590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a:xfrm>
          <a:off x="2117090" y="647954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221615</xdr:rowOff>
    </xdr:from>
    <xdr:ext cx="759460" cy="2584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57630" y="6336665"/>
          <a:ext cx="759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37465</xdr:rowOff>
    </xdr:from>
    <xdr:to>
      <xdr:col>33</xdr:col>
      <xdr:colOff>114300</xdr:colOff>
      <xdr:row>34</xdr:row>
      <xdr:rowOff>37465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a:xfrm>
          <a:off x="2117090" y="615251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238125</xdr:rowOff>
    </xdr:from>
    <xdr:ext cx="759460" cy="254000"/>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57630" y="6010275"/>
          <a:ext cx="759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53975</xdr:rowOff>
    </xdr:from>
    <xdr:to>
      <xdr:col>33</xdr:col>
      <xdr:colOff>114300</xdr:colOff>
      <xdr:row>33</xdr:row>
      <xdr:rowOff>53975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a:xfrm>
          <a:off x="2117090" y="582612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82550</xdr:rowOff>
    </xdr:from>
    <xdr:ext cx="759460" cy="25971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57630" y="5683250"/>
          <a:ext cx="75946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a:xfrm>
          <a:off x="2117090" y="549846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59460" cy="25082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57630" y="535749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a:xfrm>
          <a:off x="2117090" y="5498465"/>
          <a:ext cx="4157980" cy="228028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81915</xdr:rowOff>
    </xdr:from>
    <xdr:to>
      <xdr:col>29</xdr:col>
      <xdr:colOff>127000</xdr:colOff>
      <xdr:row>37</xdr:row>
      <xdr:rowOff>287655</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a:xfrm flipV="1">
          <a:off x="5541010" y="5854065"/>
          <a:ext cx="0" cy="140589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260985</xdr:rowOff>
    </xdr:from>
    <xdr:ext cx="753745" cy="246380"/>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626100" y="7233285"/>
          <a:ext cx="75374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6,054</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287655</xdr:rowOff>
    </xdr:from>
    <xdr:to>
      <xdr:col>30</xdr:col>
      <xdr:colOff>25400</xdr:colOff>
      <xdr:row>37</xdr:row>
      <xdr:rowOff>287655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a:xfrm>
          <a:off x="5452110" y="7259955"/>
          <a:ext cx="17399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340360</xdr:rowOff>
    </xdr:from>
    <xdr:ext cx="753745" cy="25463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626100" y="5598160"/>
          <a:ext cx="7537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49,129</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81915</xdr:rowOff>
    </xdr:from>
    <xdr:to>
      <xdr:col>30</xdr:col>
      <xdr:colOff>25400</xdr:colOff>
      <xdr:row>33</xdr:row>
      <xdr:rowOff>81915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a:xfrm>
          <a:off x="5452110" y="5854065"/>
          <a:ext cx="17399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125095</xdr:rowOff>
    </xdr:from>
    <xdr:to>
      <xdr:col>29</xdr:col>
      <xdr:colOff>127000</xdr:colOff>
      <xdr:row>37</xdr:row>
      <xdr:rowOff>134620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a:xfrm flipV="1">
          <a:off x="4904740" y="7097395"/>
          <a:ext cx="636270" cy="95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17780</xdr:rowOff>
    </xdr:from>
    <xdr:ext cx="753745" cy="256540"/>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626100" y="6475730"/>
          <a:ext cx="753745"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23,786</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172085</xdr:rowOff>
    </xdr:from>
    <xdr:to>
      <xdr:col>29</xdr:col>
      <xdr:colOff>177800</xdr:colOff>
      <xdr:row>35</xdr:row>
      <xdr:rowOff>274320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a:xfrm>
          <a:off x="5490210" y="663003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134620</xdr:rowOff>
    </xdr:from>
    <xdr:to>
      <xdr:col>26</xdr:col>
      <xdr:colOff>50800</xdr:colOff>
      <xdr:row>37</xdr:row>
      <xdr:rowOff>287655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a:xfrm flipV="1">
          <a:off x="4221480" y="7106920"/>
          <a:ext cx="683260" cy="1530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201930</xdr:rowOff>
    </xdr:from>
    <xdr:to>
      <xdr:col>26</xdr:col>
      <xdr:colOff>101600</xdr:colOff>
      <xdr:row>35</xdr:row>
      <xdr:rowOff>304165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a:xfrm>
          <a:off x="4853940" y="665988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313055</xdr:rowOff>
    </xdr:from>
    <xdr:ext cx="734060" cy="2584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531360" y="6428105"/>
          <a:ext cx="7340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22,892</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37</xdr:row>
      <xdr:rowOff>173355</xdr:rowOff>
    </xdr:from>
    <xdr:to>
      <xdr:col>22</xdr:col>
      <xdr:colOff>114300</xdr:colOff>
      <xdr:row>37</xdr:row>
      <xdr:rowOff>287655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a:xfrm>
          <a:off x="3538220" y="7145655"/>
          <a:ext cx="683260" cy="1143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247650</xdr:rowOff>
    </xdr:from>
    <xdr:to>
      <xdr:col>22</xdr:col>
      <xdr:colOff>165100</xdr:colOff>
      <xdr:row>36</xdr:row>
      <xdr:rowOff>6350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a:xfrm>
          <a:off x="4170680" y="67056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15875</xdr:rowOff>
    </xdr:from>
    <xdr:ext cx="759460" cy="2584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848100" y="6473825"/>
          <a:ext cx="759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21,515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37</xdr:row>
      <xdr:rowOff>137160</xdr:rowOff>
    </xdr:from>
    <xdr:to>
      <xdr:col>18</xdr:col>
      <xdr:colOff>177800</xdr:colOff>
      <xdr:row>37</xdr:row>
      <xdr:rowOff>173355</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a:xfrm>
          <a:off x="2851150" y="7109460"/>
          <a:ext cx="687070" cy="361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274320</xdr:rowOff>
    </xdr:from>
    <xdr:to>
      <xdr:col>19</xdr:col>
      <xdr:colOff>38100</xdr:colOff>
      <xdr:row>36</xdr:row>
      <xdr:rowOff>33020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a:xfrm>
          <a:off x="3487420" y="6732270"/>
          <a:ext cx="9779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43180</xdr:rowOff>
    </xdr:from>
    <xdr:ext cx="759460" cy="254000"/>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164840" y="6501130"/>
          <a:ext cx="759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20,681</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255270</xdr:rowOff>
    </xdr:from>
    <xdr:to>
      <xdr:col>15</xdr:col>
      <xdr:colOff>101600</xdr:colOff>
      <xdr:row>36</xdr:row>
      <xdr:rowOff>13970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a:xfrm>
          <a:off x="2800350" y="67132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24130</xdr:rowOff>
    </xdr:from>
    <xdr:ext cx="759460" cy="25971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477770" y="6482080"/>
          <a:ext cx="75946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21,258</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6285" cy="259080"/>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367020" y="780161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730750" y="7801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047490" y="7801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360420" y="7801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677160" y="7801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37</xdr:row>
      <xdr:rowOff>73660</xdr:rowOff>
    </xdr:from>
    <xdr:to>
      <xdr:col>29</xdr:col>
      <xdr:colOff>177800</xdr:colOff>
      <xdr:row>37</xdr:row>
      <xdr:rowOff>175895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a:xfrm>
          <a:off x="5490210" y="704596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45720</xdr:rowOff>
    </xdr:from>
    <xdr:ext cx="753745" cy="25971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626100" y="7018020"/>
          <a:ext cx="75374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11,068</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37</xdr:row>
      <xdr:rowOff>83185</xdr:rowOff>
    </xdr:from>
    <xdr:to>
      <xdr:col>26</xdr:col>
      <xdr:colOff>101600</xdr:colOff>
      <xdr:row>37</xdr:row>
      <xdr:rowOff>184150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a:xfrm>
          <a:off x="4853940" y="705548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169545</xdr:rowOff>
    </xdr:from>
    <xdr:ext cx="734060" cy="25082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531360" y="7141845"/>
          <a:ext cx="7340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10,794</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37</xdr:row>
      <xdr:rowOff>236855</xdr:rowOff>
    </xdr:from>
    <xdr:to>
      <xdr:col>22</xdr:col>
      <xdr:colOff>165100</xdr:colOff>
      <xdr:row>37</xdr:row>
      <xdr:rowOff>339090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a:xfrm>
          <a:off x="4170680" y="720915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322580</xdr:rowOff>
    </xdr:from>
    <xdr:ext cx="759460" cy="259080"/>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848100" y="729488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6,080</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37</xdr:row>
      <xdr:rowOff>123825</xdr:rowOff>
    </xdr:from>
    <xdr:to>
      <xdr:col>19</xdr:col>
      <xdr:colOff>38100</xdr:colOff>
      <xdr:row>37</xdr:row>
      <xdr:rowOff>224790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a:xfrm>
          <a:off x="3487420" y="7096125"/>
          <a:ext cx="9779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209550</xdr:rowOff>
    </xdr:from>
    <xdr:ext cx="759460" cy="259080"/>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164840" y="718185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9,567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87630</xdr:rowOff>
    </xdr:from>
    <xdr:to>
      <xdr:col>15</xdr:col>
      <xdr:colOff>101600</xdr:colOff>
      <xdr:row>37</xdr:row>
      <xdr:rowOff>187960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a:xfrm>
          <a:off x="2800350" y="705993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173355</xdr:rowOff>
    </xdr:from>
    <xdr:ext cx="759460" cy="259080"/>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477770" y="714565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10,675</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00902" y="72436"/>
          <a:ext cx="4171034" cy="248251"/>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23570" y="127000"/>
          <a:ext cx="1244473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8669000" y="190500"/>
          <a:ext cx="38481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8688050" y="215900"/>
          <a:ext cx="38036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8713450" y="241300"/>
          <a:ext cx="37465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石川県能美市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5932150" y="190500"/>
          <a:ext cx="260731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5957550" y="215900"/>
          <a:ext cx="256286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5982950" y="241300"/>
          <a:ext cx="250571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46760" y="863600"/>
          <a:ext cx="989457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73760" y="895350"/>
          <a:ext cx="13665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180590" y="895350"/>
          <a:ext cx="13919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49,697
48,275
84.14
26,856,866
26,063,440
516,243
14,685,148
31,781,161</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487420" y="895350"/>
          <a:ext cx="14935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83185</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4980940" y="915035"/>
          <a:ext cx="1990090" cy="9074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83185</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6971030" y="915035"/>
          <a:ext cx="1243330" cy="9074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3.8
1.8</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277860" y="927100"/>
          <a:ext cx="623570" cy="9017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4980940" y="1657350"/>
          <a:ext cx="199009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034530" y="1657350"/>
          <a:ext cx="373380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0853420" y="863600"/>
          <a:ext cx="1493520" cy="11049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109960" y="927100"/>
          <a:ext cx="14300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109960" y="1181100"/>
          <a:ext cx="14300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109960" y="1498600"/>
          <a:ext cx="143002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0935970" y="1035050"/>
          <a:ext cx="20574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0989945" y="99060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83185</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0989945" y="1245235"/>
          <a:ext cx="9779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032490" y="1479550"/>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0955020" y="1479550"/>
          <a:ext cx="1676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032490" y="1704975"/>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0955020" y="1841500"/>
          <a:ext cx="1676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87070" y="276225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082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87070" y="3067050"/>
          <a:ext cx="60464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082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87070" y="3371850"/>
          <a:ext cx="82315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46760" y="3860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7376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7376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86690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86690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870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870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69,601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83185</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46760" y="4654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1630" cy="219710"/>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12470" y="4470400"/>
          <a:ext cx="34163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83185</xdr:rowOff>
    </xdr:from>
    <xdr:to>
      <xdr:col>28</xdr:col>
      <xdr:colOff>114300</xdr:colOff>
      <xdr:row>41</xdr:row>
      <xdr:rowOff>83185</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46760" y="6858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40</xdr:row>
      <xdr:rowOff>111760</xdr:rowOff>
    </xdr:from>
    <xdr:ext cx="243205" cy="25336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05460" y="672211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46760" y="64897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73660</xdr:rowOff>
    </xdr:from>
    <xdr:ext cx="528955" cy="259080"/>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26695" y="635381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46760" y="6121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35560</xdr:rowOff>
    </xdr:from>
    <xdr:ext cx="528955" cy="259080"/>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26695" y="598551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46760" y="5759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165100</xdr:rowOff>
    </xdr:from>
    <xdr:ext cx="528955" cy="25336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26695" y="561975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46760" y="53911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130810</xdr:rowOff>
    </xdr:from>
    <xdr:ext cx="589915" cy="256540"/>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255260"/>
          <a:ext cx="5899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46760" y="5022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92710</xdr:rowOff>
    </xdr:from>
    <xdr:ext cx="589915" cy="256540"/>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4886960"/>
          <a:ext cx="5899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46760" y="4654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89915" cy="25082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4518660"/>
          <a:ext cx="5899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83185</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46760" y="4654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123190</xdr:rowOff>
    </xdr:from>
    <xdr:to>
      <xdr:col>24</xdr:col>
      <xdr:colOff>62865</xdr:colOff>
      <xdr:row>38</xdr:row>
      <xdr:rowOff>53340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542155" y="5082540"/>
          <a:ext cx="1270" cy="1250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57150</xdr:rowOff>
    </xdr:from>
    <xdr:ext cx="532130" cy="25717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594860" y="6337300"/>
          <a:ext cx="532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42,805</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53340</xdr:rowOff>
    </xdr:from>
    <xdr:to>
      <xdr:col>24</xdr:col>
      <xdr:colOff>152400</xdr:colOff>
      <xdr:row>38</xdr:row>
      <xdr:rowOff>53340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458970" y="633349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69850</xdr:rowOff>
    </xdr:from>
    <xdr:ext cx="596265" cy="259080"/>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594860" y="486410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145,280</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123190</xdr:rowOff>
    </xdr:from>
    <xdr:to>
      <xdr:col>24</xdr:col>
      <xdr:colOff>152400</xdr:colOff>
      <xdr:row>30</xdr:row>
      <xdr:rowOff>123190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458970" y="508254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163195</xdr:rowOff>
    </xdr:from>
    <xdr:to>
      <xdr:col>24</xdr:col>
      <xdr:colOff>63500</xdr:colOff>
      <xdr:row>34</xdr:row>
      <xdr:rowOff>33655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24910" y="5617845"/>
          <a:ext cx="81915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63500</xdr:rowOff>
    </xdr:from>
    <xdr:ext cx="532130" cy="25082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594860" y="5683250"/>
          <a:ext cx="53213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90,328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34</xdr:row>
      <xdr:rowOff>84455</xdr:rowOff>
    </xdr:from>
    <xdr:to>
      <xdr:col>24</xdr:col>
      <xdr:colOff>114300</xdr:colOff>
      <xdr:row>35</xdr:row>
      <xdr:rowOff>14605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493260" y="57042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25400</xdr:rowOff>
    </xdr:from>
    <xdr:to>
      <xdr:col>19</xdr:col>
      <xdr:colOff>177800</xdr:colOff>
      <xdr:row>34</xdr:row>
      <xdr:rowOff>33655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851150" y="5645150"/>
          <a:ext cx="87376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109855</xdr:rowOff>
    </xdr:from>
    <xdr:to>
      <xdr:col>20</xdr:col>
      <xdr:colOff>38100</xdr:colOff>
      <xdr:row>35</xdr:row>
      <xdr:rowOff>40640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674110" y="5729605"/>
          <a:ext cx="9779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35</xdr:row>
      <xdr:rowOff>31115</xdr:rowOff>
    </xdr:from>
    <xdr:ext cx="526415" cy="25082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61385" y="581596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88,339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34</xdr:row>
      <xdr:rowOff>25400</xdr:rowOff>
    </xdr:from>
    <xdr:to>
      <xdr:col>15</xdr:col>
      <xdr:colOff>50800</xdr:colOff>
      <xdr:row>34</xdr:row>
      <xdr:rowOff>74930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981200" y="5645150"/>
          <a:ext cx="86995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123190</xdr:rowOff>
    </xdr:from>
    <xdr:to>
      <xdr:col>15</xdr:col>
      <xdr:colOff>101600</xdr:colOff>
      <xdr:row>35</xdr:row>
      <xdr:rowOff>53340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00350" y="57429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35</xdr:row>
      <xdr:rowOff>44450</xdr:rowOff>
    </xdr:from>
    <xdr:ext cx="526415" cy="259080"/>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591435" y="582930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87,308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34</xdr:row>
      <xdr:rowOff>74930</xdr:rowOff>
    </xdr:from>
    <xdr:to>
      <xdr:col>10</xdr:col>
      <xdr:colOff>114300</xdr:colOff>
      <xdr:row>36</xdr:row>
      <xdr:rowOff>47625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11250" y="5694680"/>
          <a:ext cx="869950" cy="302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635</xdr:rowOff>
    </xdr:from>
    <xdr:to>
      <xdr:col>10</xdr:col>
      <xdr:colOff>165100</xdr:colOff>
      <xdr:row>35</xdr:row>
      <xdr:rowOff>102235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30400" y="5785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35</xdr:row>
      <xdr:rowOff>93345</xdr:rowOff>
    </xdr:from>
    <xdr:ext cx="526415" cy="256540"/>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7675" y="5878195"/>
          <a:ext cx="5264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83,474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163195</xdr:rowOff>
    </xdr:from>
    <xdr:to>
      <xdr:col>6</xdr:col>
      <xdr:colOff>38100</xdr:colOff>
      <xdr:row>36</xdr:row>
      <xdr:rowOff>93345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60450" y="594804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34</xdr:row>
      <xdr:rowOff>109855</xdr:rowOff>
    </xdr:from>
    <xdr:ext cx="526415" cy="25336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47725" y="5729605"/>
          <a:ext cx="526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70,630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35737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59460" cy="25908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538220" y="6855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59460"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664460" y="6855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59460" cy="259080"/>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794510" y="6855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59460" cy="259080"/>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24560" y="6855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33</xdr:row>
      <xdr:rowOff>112395</xdr:rowOff>
    </xdr:from>
    <xdr:to>
      <xdr:col>24</xdr:col>
      <xdr:colOff>114300</xdr:colOff>
      <xdr:row>34</xdr:row>
      <xdr:rowOff>42545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493260" y="55670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135255</xdr:rowOff>
    </xdr:from>
    <xdr:ext cx="596265" cy="25336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594860" y="5424805"/>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101,650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33</xdr:row>
      <xdr:rowOff>154940</xdr:rowOff>
    </xdr:from>
    <xdr:to>
      <xdr:col>20</xdr:col>
      <xdr:colOff>38100</xdr:colOff>
      <xdr:row>34</xdr:row>
      <xdr:rowOff>84455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674110" y="5609590"/>
          <a:ext cx="9779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32</xdr:row>
      <xdr:rowOff>100965</xdr:rowOff>
    </xdr:from>
    <xdr:ext cx="526415" cy="25336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61385" y="5390515"/>
          <a:ext cx="526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98,364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33</xdr:row>
      <xdr:rowOff>146050</xdr:rowOff>
    </xdr:from>
    <xdr:to>
      <xdr:col>15</xdr:col>
      <xdr:colOff>101600</xdr:colOff>
      <xdr:row>34</xdr:row>
      <xdr:rowOff>76200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00350" y="56007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32</xdr:row>
      <xdr:rowOff>92710</xdr:rowOff>
    </xdr:from>
    <xdr:ext cx="526415" cy="256540"/>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591435" y="5382260"/>
          <a:ext cx="5264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98,996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34</xdr:row>
      <xdr:rowOff>24130</xdr:rowOff>
    </xdr:from>
    <xdr:to>
      <xdr:col>10</xdr:col>
      <xdr:colOff>165100</xdr:colOff>
      <xdr:row>34</xdr:row>
      <xdr:rowOff>125730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30400" y="564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32</xdr:row>
      <xdr:rowOff>142240</xdr:rowOff>
    </xdr:from>
    <xdr:ext cx="526415" cy="259080"/>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7675" y="543179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95,124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35</xdr:row>
      <xdr:rowOff>165100</xdr:rowOff>
    </xdr:from>
    <xdr:to>
      <xdr:col>6</xdr:col>
      <xdr:colOff>38100</xdr:colOff>
      <xdr:row>36</xdr:row>
      <xdr:rowOff>98425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60450" y="5949950"/>
          <a:ext cx="9779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36</xdr:row>
      <xdr:rowOff>89535</xdr:rowOff>
    </xdr:from>
    <xdr:ext cx="526415" cy="25082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47725" y="603948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70,265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46760" y="7162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7376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7376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86690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86690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29870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29870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82,480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83185</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46760" y="7956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1630" cy="219710"/>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12470" y="7772400"/>
          <a:ext cx="34163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83185</xdr:rowOff>
    </xdr:from>
    <xdr:to>
      <xdr:col>28</xdr:col>
      <xdr:colOff>114300</xdr:colOff>
      <xdr:row>61</xdr:row>
      <xdr:rowOff>83185</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46760" y="10160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111760</xdr:rowOff>
    </xdr:from>
    <xdr:ext cx="243205" cy="25336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05460" y="1002411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46760" y="9721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57</xdr:row>
      <xdr:rowOff>165100</xdr:rowOff>
    </xdr:from>
    <xdr:ext cx="528955" cy="25336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26695" y="958215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46760" y="92773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55</xdr:row>
      <xdr:rowOff>54610</xdr:rowOff>
    </xdr:from>
    <xdr:ext cx="589915" cy="25082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370" y="9141460"/>
          <a:ext cx="5899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83185</xdr:rowOff>
    </xdr:from>
    <xdr:to>
      <xdr:col>28</xdr:col>
      <xdr:colOff>114300</xdr:colOff>
      <xdr:row>53</xdr:row>
      <xdr:rowOff>83185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46760" y="88398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111760</xdr:rowOff>
    </xdr:from>
    <xdr:ext cx="589915" cy="25336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370" y="870331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46760" y="84010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165100</xdr:rowOff>
    </xdr:from>
    <xdr:ext cx="589915" cy="25336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370" y="826135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46760" y="7956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89915" cy="25082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370" y="7820660"/>
          <a:ext cx="5899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83185</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46760" y="7956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124460</xdr:rowOff>
    </xdr:from>
    <xdr:to>
      <xdr:col>24</xdr:col>
      <xdr:colOff>62865</xdr:colOff>
      <xdr:row>58</xdr:row>
      <xdr:rowOff>133985</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542155" y="8385810"/>
          <a:ext cx="1270" cy="13303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137795</xdr:rowOff>
    </xdr:from>
    <xdr:ext cx="532130" cy="259080"/>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594860" y="971994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50,623</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133985</xdr:rowOff>
    </xdr:from>
    <xdr:to>
      <xdr:col>24</xdr:col>
      <xdr:colOff>152400</xdr:colOff>
      <xdr:row>58</xdr:row>
      <xdr:rowOff>133985</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458970" y="971613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71120</xdr:rowOff>
    </xdr:from>
    <xdr:ext cx="596265" cy="259080"/>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594860" y="816737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201,646</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124460</xdr:rowOff>
    </xdr:from>
    <xdr:to>
      <xdr:col>24</xdr:col>
      <xdr:colOff>152400</xdr:colOff>
      <xdr:row>50</xdr:row>
      <xdr:rowOff>124460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458970" y="838581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41910</xdr:rowOff>
    </xdr:from>
    <xdr:to>
      <xdr:col>24</xdr:col>
      <xdr:colOff>63500</xdr:colOff>
      <xdr:row>57</xdr:row>
      <xdr:rowOff>89535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24910" y="9458960"/>
          <a:ext cx="81915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133985</xdr:rowOff>
    </xdr:from>
    <xdr:ext cx="532130" cy="25336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594860" y="9220835"/>
          <a:ext cx="53213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85,074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111125</xdr:rowOff>
    </xdr:from>
    <xdr:to>
      <xdr:col>24</xdr:col>
      <xdr:colOff>114300</xdr:colOff>
      <xdr:row>57</xdr:row>
      <xdr:rowOff>41275</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493260" y="93630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89535</xdr:rowOff>
    </xdr:from>
    <xdr:to>
      <xdr:col>19</xdr:col>
      <xdr:colOff>177800</xdr:colOff>
      <xdr:row>57</xdr:row>
      <xdr:rowOff>89535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851150" y="9506585"/>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86995</xdr:rowOff>
    </xdr:from>
    <xdr:to>
      <xdr:col>20</xdr:col>
      <xdr:colOff>38100</xdr:colOff>
      <xdr:row>57</xdr:row>
      <xdr:rowOff>17780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674110" y="9338945"/>
          <a:ext cx="9779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55</xdr:row>
      <xdr:rowOff>33655</xdr:rowOff>
    </xdr:from>
    <xdr:ext cx="526415" cy="2584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61385" y="9120505"/>
          <a:ext cx="5264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87,704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89535</xdr:rowOff>
    </xdr:from>
    <xdr:to>
      <xdr:col>15</xdr:col>
      <xdr:colOff>50800</xdr:colOff>
      <xdr:row>57</xdr:row>
      <xdr:rowOff>153035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1981200" y="9506585"/>
          <a:ext cx="86995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151765</xdr:rowOff>
    </xdr:from>
    <xdr:to>
      <xdr:col>15</xdr:col>
      <xdr:colOff>101600</xdr:colOff>
      <xdr:row>57</xdr:row>
      <xdr:rowOff>81915</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00350" y="94037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98425</xdr:rowOff>
    </xdr:from>
    <xdr:ext cx="526415" cy="25082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591435" y="918527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80,610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117475</xdr:rowOff>
    </xdr:from>
    <xdr:to>
      <xdr:col>10</xdr:col>
      <xdr:colOff>114300</xdr:colOff>
      <xdr:row>57</xdr:row>
      <xdr:rowOff>153035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11250" y="9534525"/>
          <a:ext cx="86995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41910</xdr:rowOff>
    </xdr:from>
    <xdr:to>
      <xdr:col>10</xdr:col>
      <xdr:colOff>165100</xdr:colOff>
      <xdr:row>57</xdr:row>
      <xdr:rowOff>143510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30400" y="945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160020</xdr:rowOff>
    </xdr:from>
    <xdr:ext cx="526415" cy="256540"/>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7675" y="9246870"/>
          <a:ext cx="5264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73,863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48895</xdr:rowOff>
    </xdr:from>
    <xdr:to>
      <xdr:col>6</xdr:col>
      <xdr:colOff>38100</xdr:colOff>
      <xdr:row>57</xdr:row>
      <xdr:rowOff>150495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60450" y="946594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165100</xdr:rowOff>
    </xdr:from>
    <xdr:ext cx="526415" cy="25336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47725" y="9251950"/>
          <a:ext cx="526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73,148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35737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59460" cy="259080"/>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538220" y="1015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59460" cy="259080"/>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664460" y="1015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59460" cy="259080"/>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94510" y="1015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59460" cy="259080"/>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24560" y="1015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56</xdr:row>
      <xdr:rowOff>162560</xdr:rowOff>
    </xdr:from>
    <xdr:to>
      <xdr:col>24</xdr:col>
      <xdr:colOff>114300</xdr:colOff>
      <xdr:row>57</xdr:row>
      <xdr:rowOff>92710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493260" y="94145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140970</xdr:rowOff>
    </xdr:from>
    <xdr:ext cx="532130" cy="259080"/>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594860" y="939292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79,431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38735</xdr:rowOff>
    </xdr:from>
    <xdr:to>
      <xdr:col>20</xdr:col>
      <xdr:colOff>38100</xdr:colOff>
      <xdr:row>57</xdr:row>
      <xdr:rowOff>140335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674110" y="945578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132080</xdr:rowOff>
    </xdr:from>
    <xdr:ext cx="526415" cy="25336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61385" y="9549130"/>
          <a:ext cx="526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74,261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38735</xdr:rowOff>
    </xdr:from>
    <xdr:to>
      <xdr:col>15</xdr:col>
      <xdr:colOff>101600</xdr:colOff>
      <xdr:row>57</xdr:row>
      <xdr:rowOff>140335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00350" y="945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132080</xdr:rowOff>
    </xdr:from>
    <xdr:ext cx="526415" cy="25336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591435" y="9549130"/>
          <a:ext cx="526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74,241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102235</xdr:rowOff>
    </xdr:from>
    <xdr:to>
      <xdr:col>10</xdr:col>
      <xdr:colOff>165100</xdr:colOff>
      <xdr:row>58</xdr:row>
      <xdr:rowOff>32385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30400" y="95192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23495</xdr:rowOff>
    </xdr:from>
    <xdr:ext cx="526415" cy="257810"/>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7675" y="9605645"/>
          <a:ext cx="52641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67,310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66675</xdr:rowOff>
    </xdr:from>
    <xdr:to>
      <xdr:col>6</xdr:col>
      <xdr:colOff>38100</xdr:colOff>
      <xdr:row>57</xdr:row>
      <xdr:rowOff>165100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60450" y="9483725"/>
          <a:ext cx="9779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159385</xdr:rowOff>
    </xdr:from>
    <xdr:ext cx="526415" cy="25590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47725" y="9576435"/>
          <a:ext cx="5264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71,159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46760" y="10464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7376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7376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86690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86690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298704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298704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5,395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83185</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46760" y="11258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1630" cy="219710"/>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12470" y="11074400"/>
          <a:ext cx="34163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83185</xdr:rowOff>
    </xdr:from>
    <xdr:to>
      <xdr:col>28</xdr:col>
      <xdr:colOff>114300</xdr:colOff>
      <xdr:row>81</xdr:row>
      <xdr:rowOff>83185</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46760" y="13462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46760" y="13023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165100</xdr:rowOff>
    </xdr:from>
    <xdr:ext cx="243205" cy="25336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05460" y="1288415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46760" y="125793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75</xdr:row>
      <xdr:rowOff>54610</xdr:rowOff>
    </xdr:from>
    <xdr:ext cx="528955" cy="25082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26695" y="12443460"/>
          <a:ext cx="5289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73</xdr:row>
      <xdr:rowOff>83185</xdr:rowOff>
    </xdr:from>
    <xdr:to>
      <xdr:col>28</xdr:col>
      <xdr:colOff>114300</xdr:colOff>
      <xdr:row>73</xdr:row>
      <xdr:rowOff>83185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46760" y="121418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72</xdr:row>
      <xdr:rowOff>111760</xdr:rowOff>
    </xdr:from>
    <xdr:ext cx="528955" cy="25336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26695" y="1200531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46760" y="117030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165100</xdr:rowOff>
    </xdr:from>
    <xdr:ext cx="528955" cy="25336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26695" y="1156335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46760" y="11258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28955" cy="25082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26695" y="11122660"/>
          <a:ext cx="5289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83185</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46760" y="11258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78105</xdr:rowOff>
    </xdr:from>
    <xdr:to>
      <xdr:col>24</xdr:col>
      <xdr:colOff>62865</xdr:colOff>
      <xdr:row>78</xdr:row>
      <xdr:rowOff>106045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542155" y="11806555"/>
          <a:ext cx="1270" cy="1183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109855</xdr:rowOff>
    </xdr:from>
    <xdr:ext cx="467360" cy="25336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594860" y="12994005"/>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1,486</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106045</xdr:rowOff>
    </xdr:from>
    <xdr:to>
      <xdr:col>24</xdr:col>
      <xdr:colOff>152400</xdr:colOff>
      <xdr:row>78</xdr:row>
      <xdr:rowOff>106045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458970" y="1299019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24765</xdr:rowOff>
    </xdr:from>
    <xdr:ext cx="532130" cy="256540"/>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594860" y="1158811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55,187</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78105</xdr:rowOff>
    </xdr:from>
    <xdr:to>
      <xdr:col>24</xdr:col>
      <xdr:colOff>152400</xdr:colOff>
      <xdr:row>71</xdr:row>
      <xdr:rowOff>78105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458970" y="1180655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70485</xdr:rowOff>
    </xdr:from>
    <xdr:to>
      <xdr:col>24</xdr:col>
      <xdr:colOff>63500</xdr:colOff>
      <xdr:row>77</xdr:row>
      <xdr:rowOff>103505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24910" y="12789535"/>
          <a:ext cx="81915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59055</xdr:rowOff>
    </xdr:from>
    <xdr:ext cx="467360" cy="256540"/>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594860" y="12778105"/>
          <a:ext cx="46736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7,848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80645</xdr:rowOff>
    </xdr:from>
    <xdr:to>
      <xdr:col>24</xdr:col>
      <xdr:colOff>114300</xdr:colOff>
      <xdr:row>78</xdr:row>
      <xdr:rowOff>10795</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493260" y="127996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70485</xdr:rowOff>
    </xdr:from>
    <xdr:to>
      <xdr:col>19</xdr:col>
      <xdr:colOff>177800</xdr:colOff>
      <xdr:row>77</xdr:row>
      <xdr:rowOff>113665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851150" y="12789535"/>
          <a:ext cx="87376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77470</xdr:rowOff>
    </xdr:from>
    <xdr:to>
      <xdr:col>20</xdr:col>
      <xdr:colOff>38100</xdr:colOff>
      <xdr:row>78</xdr:row>
      <xdr:rowOff>7620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674110" y="1279652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77</xdr:row>
      <xdr:rowOff>165100</xdr:rowOff>
    </xdr:from>
    <xdr:ext cx="464185" cy="259080"/>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493770" y="1288415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7,992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113665</xdr:rowOff>
    </xdr:from>
    <xdr:to>
      <xdr:col>15</xdr:col>
      <xdr:colOff>50800</xdr:colOff>
      <xdr:row>77</xdr:row>
      <xdr:rowOff>113665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1981200" y="12832715"/>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60960</xdr:rowOff>
    </xdr:from>
    <xdr:to>
      <xdr:col>15</xdr:col>
      <xdr:colOff>101600</xdr:colOff>
      <xdr:row>77</xdr:row>
      <xdr:rowOff>162560</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00350" y="1278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7620</xdr:rowOff>
    </xdr:from>
    <xdr:ext cx="464185" cy="25336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20010" y="1256157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8,716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77</xdr:row>
      <xdr:rowOff>113665</xdr:rowOff>
    </xdr:from>
    <xdr:to>
      <xdr:col>10</xdr:col>
      <xdr:colOff>114300</xdr:colOff>
      <xdr:row>77</xdr:row>
      <xdr:rowOff>158115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11250" y="12832715"/>
          <a:ext cx="86995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75565</xdr:rowOff>
    </xdr:from>
    <xdr:to>
      <xdr:col>10</xdr:col>
      <xdr:colOff>165100</xdr:colOff>
      <xdr:row>78</xdr:row>
      <xdr:rowOff>6350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30400" y="1279461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77</xdr:row>
      <xdr:rowOff>165100</xdr:rowOff>
    </xdr:from>
    <xdr:ext cx="464185" cy="25336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0060" y="1288415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8,094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144145</xdr:rowOff>
    </xdr:from>
    <xdr:to>
      <xdr:col>6</xdr:col>
      <xdr:colOff>38100</xdr:colOff>
      <xdr:row>78</xdr:row>
      <xdr:rowOff>74930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60450" y="12863195"/>
          <a:ext cx="9779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65405</xdr:rowOff>
    </xdr:from>
    <xdr:ext cx="464185" cy="25082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80110" y="12949555"/>
          <a:ext cx="4641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35737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59460" cy="259080"/>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538220" y="13459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59460" cy="259080"/>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64460" y="13459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59460" cy="259080"/>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94510" y="13459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59460" cy="259080"/>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24560" y="13459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77</xdr:row>
      <xdr:rowOff>52705</xdr:rowOff>
    </xdr:from>
    <xdr:to>
      <xdr:col>24</xdr:col>
      <xdr:colOff>114300</xdr:colOff>
      <xdr:row>77</xdr:row>
      <xdr:rowOff>154940</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493260" y="127717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75565</xdr:rowOff>
    </xdr:from>
    <xdr:ext cx="467360" cy="25336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594860" y="12629515"/>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9,093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19685</xdr:rowOff>
    </xdr:from>
    <xdr:to>
      <xdr:col>20</xdr:col>
      <xdr:colOff>38100</xdr:colOff>
      <xdr:row>77</xdr:row>
      <xdr:rowOff>121285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674110" y="1273873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75</xdr:row>
      <xdr:rowOff>137795</xdr:rowOff>
    </xdr:from>
    <xdr:ext cx="526415" cy="259080"/>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461385" y="1252664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10,540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63500</xdr:rowOff>
    </xdr:from>
    <xdr:to>
      <xdr:col>15</xdr:col>
      <xdr:colOff>101600</xdr:colOff>
      <xdr:row>77</xdr:row>
      <xdr:rowOff>164465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00350" y="127825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77</xdr:row>
      <xdr:rowOff>155575</xdr:rowOff>
    </xdr:from>
    <xdr:ext cx="464185" cy="25082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20010" y="12874625"/>
          <a:ext cx="4641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8,634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63500</xdr:rowOff>
    </xdr:from>
    <xdr:to>
      <xdr:col>10</xdr:col>
      <xdr:colOff>165100</xdr:colOff>
      <xdr:row>77</xdr:row>
      <xdr:rowOff>164465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30400" y="127825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9525</xdr:rowOff>
    </xdr:from>
    <xdr:ext cx="464185" cy="25336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0060" y="1256347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8,634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107315</xdr:rowOff>
    </xdr:from>
    <xdr:to>
      <xdr:col>6</xdr:col>
      <xdr:colOff>38100</xdr:colOff>
      <xdr:row>78</xdr:row>
      <xdr:rowOff>37465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60450" y="1282636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53975</xdr:rowOff>
    </xdr:from>
    <xdr:ext cx="464185" cy="25082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80110" y="12607925"/>
          <a:ext cx="4641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6,699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46760" y="13766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7376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7376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86690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86690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298704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298704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117,547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46760" y="14560550"/>
          <a:ext cx="459486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1630" cy="219710"/>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12470" y="14376400"/>
          <a:ext cx="34163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46760" y="16827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28955" cy="25082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26695" y="16685260"/>
          <a:ext cx="5289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46760" y="16446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28955" cy="259080"/>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26695" y="163042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46760" y="16065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28955" cy="259080"/>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26695" y="159232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46760" y="15684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89915" cy="25082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370" y="15542260"/>
          <a:ext cx="5899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46760" y="15303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89915" cy="259080"/>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370" y="151612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46760" y="14928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89915" cy="256540"/>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370" y="14792960"/>
          <a:ext cx="5899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46760" y="14560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9915" cy="25082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370" y="14424660"/>
          <a:ext cx="5899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46760" y="14560550"/>
          <a:ext cx="459486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50165</xdr:rowOff>
    </xdr:from>
    <xdr:to>
      <xdr:col>24</xdr:col>
      <xdr:colOff>62865</xdr:colOff>
      <xdr:row>99</xdr:row>
      <xdr:rowOff>36195</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542155" y="14915515"/>
          <a:ext cx="1270" cy="15227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40640</xdr:rowOff>
    </xdr:from>
    <xdr:ext cx="532130" cy="251460"/>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594860" y="16442690"/>
          <a:ext cx="532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60,665</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36195</xdr:rowOff>
    </xdr:from>
    <xdr:to>
      <xdr:col>24</xdr:col>
      <xdr:colOff>152400</xdr:colOff>
      <xdr:row>99</xdr:row>
      <xdr:rowOff>36195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458970" y="1643824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165100</xdr:rowOff>
    </xdr:from>
    <xdr:ext cx="596265" cy="25336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594860" y="14700250"/>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181,124</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50165</xdr:rowOff>
    </xdr:from>
    <xdr:to>
      <xdr:col>24</xdr:col>
      <xdr:colOff>152400</xdr:colOff>
      <xdr:row>90</xdr:row>
      <xdr:rowOff>50165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458970" y="1491551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41275</xdr:rowOff>
    </xdr:from>
    <xdr:to>
      <xdr:col>24</xdr:col>
      <xdr:colOff>63500</xdr:colOff>
      <xdr:row>97</xdr:row>
      <xdr:rowOff>133985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24910" y="16100425"/>
          <a:ext cx="819150" cy="92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6350</xdr:rowOff>
    </xdr:from>
    <xdr:ext cx="596265" cy="251460"/>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594860" y="15722600"/>
          <a:ext cx="59626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101,344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154940</xdr:rowOff>
    </xdr:from>
    <xdr:to>
      <xdr:col>24</xdr:col>
      <xdr:colOff>114300</xdr:colOff>
      <xdr:row>96</xdr:row>
      <xdr:rowOff>84455</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493260" y="158711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127000</xdr:rowOff>
    </xdr:from>
    <xdr:to>
      <xdr:col>19</xdr:col>
      <xdr:colOff>177800</xdr:colOff>
      <xdr:row>97</xdr:row>
      <xdr:rowOff>133985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851150" y="16014700"/>
          <a:ext cx="873760" cy="178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73660</xdr:rowOff>
    </xdr:from>
    <xdr:to>
      <xdr:col>20</xdr:col>
      <xdr:colOff>38100</xdr:colOff>
      <xdr:row>97</xdr:row>
      <xdr:rowOff>3810</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674110" y="1596136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20320</xdr:rowOff>
    </xdr:from>
    <xdr:ext cx="526415" cy="25082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461385" y="1573657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94,180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127000</xdr:rowOff>
    </xdr:from>
    <xdr:to>
      <xdr:col>15</xdr:col>
      <xdr:colOff>50800</xdr:colOff>
      <xdr:row>98</xdr:row>
      <xdr:rowOff>81915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1981200" y="16014700"/>
          <a:ext cx="869950" cy="297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98425</xdr:rowOff>
    </xdr:from>
    <xdr:to>
      <xdr:col>15</xdr:col>
      <xdr:colOff>101600</xdr:colOff>
      <xdr:row>96</xdr:row>
      <xdr:rowOff>29210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00350" y="158146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94</xdr:row>
      <xdr:rowOff>45085</xdr:rowOff>
    </xdr:from>
    <xdr:ext cx="593090" cy="2584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559050" y="1558988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105,751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98</xdr:row>
      <xdr:rowOff>68580</xdr:rowOff>
    </xdr:from>
    <xdr:to>
      <xdr:col>10</xdr:col>
      <xdr:colOff>114300</xdr:colOff>
      <xdr:row>98</xdr:row>
      <xdr:rowOff>81915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1111250" y="16299180"/>
          <a:ext cx="86995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36830</xdr:rowOff>
    </xdr:from>
    <xdr:to>
      <xdr:col>10</xdr:col>
      <xdr:colOff>165100</xdr:colOff>
      <xdr:row>97</xdr:row>
      <xdr:rowOff>138430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30400" y="1609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154940</xdr:rowOff>
    </xdr:from>
    <xdr:ext cx="526415" cy="251460"/>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17675" y="1587119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83,605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55245</xdr:rowOff>
    </xdr:from>
    <xdr:to>
      <xdr:col>6</xdr:col>
      <xdr:colOff>38100</xdr:colOff>
      <xdr:row>97</xdr:row>
      <xdr:rowOff>156845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60450" y="1611439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1905</xdr:rowOff>
    </xdr:from>
    <xdr:ext cx="526415" cy="259080"/>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47725" y="1588960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82,154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35737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59460" cy="259080"/>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538220" y="168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59460" cy="259080"/>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64460" y="168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59460" cy="259080"/>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94510" y="168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59460" cy="259080"/>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24560" y="168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96</xdr:row>
      <xdr:rowOff>161925</xdr:rowOff>
    </xdr:from>
    <xdr:to>
      <xdr:col>24</xdr:col>
      <xdr:colOff>114300</xdr:colOff>
      <xdr:row>97</xdr:row>
      <xdr:rowOff>92075</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493260" y="1604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140335</xdr:rowOff>
    </xdr:from>
    <xdr:ext cx="532130" cy="259080"/>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594860" y="1602803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87,228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83185</xdr:rowOff>
    </xdr:from>
    <xdr:to>
      <xdr:col>20</xdr:col>
      <xdr:colOff>38100</xdr:colOff>
      <xdr:row>98</xdr:row>
      <xdr:rowOff>13335</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674110" y="1614233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4445</xdr:rowOff>
    </xdr:from>
    <xdr:ext cx="526415" cy="259080"/>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61385" y="1623504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79,937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76200</xdr:rowOff>
    </xdr:from>
    <xdr:to>
      <xdr:col>15</xdr:col>
      <xdr:colOff>101600</xdr:colOff>
      <xdr:row>97</xdr:row>
      <xdr:rowOff>6350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00350" y="1596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168910</xdr:rowOff>
    </xdr:from>
    <xdr:ext cx="526415" cy="25082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591435" y="1605661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93,986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98</xdr:row>
      <xdr:rowOff>31115</xdr:rowOff>
    </xdr:from>
    <xdr:to>
      <xdr:col>10</xdr:col>
      <xdr:colOff>165100</xdr:colOff>
      <xdr:row>98</xdr:row>
      <xdr:rowOff>132715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30400" y="1626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123825</xdr:rowOff>
    </xdr:from>
    <xdr:ext cx="526415" cy="25082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17675" y="1635442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70,555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17780</xdr:rowOff>
    </xdr:from>
    <xdr:to>
      <xdr:col>6</xdr:col>
      <xdr:colOff>38100</xdr:colOff>
      <xdr:row>98</xdr:row>
      <xdr:rowOff>119380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60450" y="1624838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110490</xdr:rowOff>
    </xdr:from>
    <xdr:ext cx="526415" cy="25082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47725" y="1634109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71,586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474460" y="3860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59765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59765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59460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59460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7147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7147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71,225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83185</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474460" y="4654550"/>
          <a:ext cx="459105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1630" cy="219710"/>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436360" y="4470400"/>
          <a:ext cx="34163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83185</xdr:rowOff>
    </xdr:from>
    <xdr:to>
      <xdr:col>59</xdr:col>
      <xdr:colOff>50800</xdr:colOff>
      <xdr:row>41</xdr:row>
      <xdr:rowOff>83185</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474460" y="6858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40</xdr:row>
      <xdr:rowOff>111760</xdr:rowOff>
    </xdr:from>
    <xdr:ext cx="243205" cy="25336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229350" y="672211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39</xdr:row>
      <xdr:rowOff>99060</xdr:rowOff>
    </xdr:from>
    <xdr:to>
      <xdr:col>59</xdr:col>
      <xdr:colOff>50800</xdr:colOff>
      <xdr:row>39</xdr:row>
      <xdr:rowOff>99060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474460" y="654431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38</xdr:row>
      <xdr:rowOff>128270</xdr:rowOff>
    </xdr:from>
    <xdr:ext cx="528955" cy="256540"/>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5954395" y="6408420"/>
          <a:ext cx="5289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474460" y="622998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144145</xdr:rowOff>
    </xdr:from>
    <xdr:ext cx="528955" cy="25336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5954395" y="609409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474460" y="591693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160655</xdr:rowOff>
    </xdr:from>
    <xdr:ext cx="528955" cy="256540"/>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954395" y="5780405"/>
          <a:ext cx="5289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474460" y="560260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6350</xdr:rowOff>
    </xdr:from>
    <xdr:ext cx="589915" cy="25336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890260" y="546100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474460" y="528891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22225</xdr:rowOff>
    </xdr:from>
    <xdr:ext cx="589915" cy="25590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890260" y="5146675"/>
          <a:ext cx="5899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474460" y="496824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38100</xdr:rowOff>
    </xdr:from>
    <xdr:ext cx="589915" cy="259080"/>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890260" y="483235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474460" y="4654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89915" cy="25082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890260" y="4518660"/>
          <a:ext cx="5899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83185</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474460" y="4654550"/>
          <a:ext cx="459105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186690</xdr:colOff>
      <xdr:row>31</xdr:row>
      <xdr:rowOff>53975</xdr:rowOff>
    </xdr:from>
    <xdr:to>
      <xdr:col>54</xdr:col>
      <xdr:colOff>186690</xdr:colOff>
      <xdr:row>39</xdr:row>
      <xdr:rowOff>12065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267950" y="5178425"/>
          <a:ext cx="0" cy="1278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15875</xdr:rowOff>
    </xdr:from>
    <xdr:ext cx="532130" cy="259080"/>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318750" y="646112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37,955</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12065</xdr:rowOff>
    </xdr:from>
    <xdr:to>
      <xdr:col>55</xdr:col>
      <xdr:colOff>88900</xdr:colOff>
      <xdr:row>39</xdr:row>
      <xdr:rowOff>12065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182860" y="645731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635</xdr:rowOff>
    </xdr:from>
    <xdr:ext cx="596265" cy="259080"/>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318750" y="495998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160,141</a:t>
          </a:r>
          <a:endParaRPr kumimoji="1" lang="ja-JP" altLang="en-US" sz="1000" b="1">
            <a:latin typeface="ＭＳ Ｐゴシック"/>
            <a:ea typeface="ＭＳ Ｐゴシック"/>
          </a:endParaRPr>
        </a:p>
      </xdr:txBody>
    </xdr:sp>
    <xdr:clientData/>
  </xdr:oneCellAnchor>
  <xdr:twoCellAnchor>
    <xdr:from>
      <xdr:col>54</xdr:col>
      <xdr:colOff>101600</xdr:colOff>
      <xdr:row>31</xdr:row>
      <xdr:rowOff>53975</xdr:rowOff>
    </xdr:from>
    <xdr:to>
      <xdr:col>55</xdr:col>
      <xdr:colOff>88900</xdr:colOff>
      <xdr:row>31</xdr:row>
      <xdr:rowOff>53975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182860" y="517842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90170</xdr:rowOff>
    </xdr:from>
    <xdr:to>
      <xdr:col>55</xdr:col>
      <xdr:colOff>0</xdr:colOff>
      <xdr:row>37</xdr:row>
      <xdr:rowOff>26035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448800" y="6040120"/>
          <a:ext cx="81915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157480</xdr:rowOff>
    </xdr:from>
    <xdr:ext cx="532130" cy="25082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318750" y="5777230"/>
          <a:ext cx="53213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85,053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35</xdr:row>
      <xdr:rowOff>134620</xdr:rowOff>
    </xdr:from>
    <xdr:to>
      <xdr:col>55</xdr:col>
      <xdr:colOff>50800</xdr:colOff>
      <xdr:row>36</xdr:row>
      <xdr:rowOff>64770</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220960" y="591947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90170</xdr:rowOff>
    </xdr:from>
    <xdr:to>
      <xdr:col>50</xdr:col>
      <xdr:colOff>114300</xdr:colOff>
      <xdr:row>36</xdr:row>
      <xdr:rowOff>113030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578850" y="6040120"/>
          <a:ext cx="86995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120650</xdr:rowOff>
    </xdr:from>
    <xdr:to>
      <xdr:col>50</xdr:col>
      <xdr:colOff>165100</xdr:colOff>
      <xdr:row>36</xdr:row>
      <xdr:rowOff>50800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398000" y="59055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34</xdr:row>
      <xdr:rowOff>67310</xdr:rowOff>
    </xdr:from>
    <xdr:ext cx="526415" cy="259080"/>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185275" y="568706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86,355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30</xdr:row>
      <xdr:rowOff>83185</xdr:rowOff>
    </xdr:from>
    <xdr:to>
      <xdr:col>45</xdr:col>
      <xdr:colOff>177800</xdr:colOff>
      <xdr:row>36</xdr:row>
      <xdr:rowOff>113030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705090" y="5042535"/>
          <a:ext cx="873760" cy="1020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8890</xdr:rowOff>
    </xdr:from>
    <xdr:to>
      <xdr:col>46</xdr:col>
      <xdr:colOff>38100</xdr:colOff>
      <xdr:row>36</xdr:row>
      <xdr:rowOff>110490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528050" y="595884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34</xdr:row>
      <xdr:rowOff>127000</xdr:rowOff>
    </xdr:from>
    <xdr:ext cx="526415" cy="256540"/>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315325" y="5746750"/>
          <a:ext cx="5264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80,827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30</xdr:row>
      <xdr:rowOff>83185</xdr:rowOff>
    </xdr:from>
    <xdr:to>
      <xdr:col>41</xdr:col>
      <xdr:colOff>50800</xdr:colOff>
      <xdr:row>37</xdr:row>
      <xdr:rowOff>38100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835140" y="5042535"/>
          <a:ext cx="869950" cy="1110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67945</xdr:rowOff>
    </xdr:from>
    <xdr:to>
      <xdr:col>41</xdr:col>
      <xdr:colOff>101600</xdr:colOff>
      <xdr:row>29</xdr:row>
      <xdr:rowOff>165100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654290" y="486219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28</xdr:row>
      <xdr:rowOff>14605</xdr:rowOff>
    </xdr:from>
    <xdr:ext cx="593090" cy="259080"/>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412990" y="464375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185,674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36</xdr:row>
      <xdr:rowOff>147320</xdr:rowOff>
    </xdr:from>
    <xdr:to>
      <xdr:col>36</xdr:col>
      <xdr:colOff>165100</xdr:colOff>
      <xdr:row>37</xdr:row>
      <xdr:rowOff>77470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784340" y="60972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35</xdr:row>
      <xdr:rowOff>93980</xdr:rowOff>
    </xdr:from>
    <xdr:ext cx="526415" cy="256540"/>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571615" y="5878830"/>
          <a:ext cx="5264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68,119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08126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59460" cy="259080"/>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262110" y="6855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59460" cy="259080"/>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392160" y="6855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59460" cy="259080"/>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18400" y="6855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59460" cy="259080"/>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48450" y="6855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146685</xdr:rowOff>
    </xdr:from>
    <xdr:to>
      <xdr:col>55</xdr:col>
      <xdr:colOff>50800</xdr:colOff>
      <xdr:row>37</xdr:row>
      <xdr:rowOff>76835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220960" y="609663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125095</xdr:rowOff>
    </xdr:from>
    <xdr:ext cx="532130" cy="25590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318750" y="6075045"/>
          <a:ext cx="532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68,177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39370</xdr:rowOff>
    </xdr:from>
    <xdr:to>
      <xdr:col>50</xdr:col>
      <xdr:colOff>165100</xdr:colOff>
      <xdr:row>36</xdr:row>
      <xdr:rowOff>140970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398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36</xdr:row>
      <xdr:rowOff>132080</xdr:rowOff>
    </xdr:from>
    <xdr:ext cx="526415" cy="25336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185275" y="6082030"/>
          <a:ext cx="526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78,054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36</xdr:row>
      <xdr:rowOff>62230</xdr:rowOff>
    </xdr:from>
    <xdr:to>
      <xdr:col>46</xdr:col>
      <xdr:colOff>38100</xdr:colOff>
      <xdr:row>36</xdr:row>
      <xdr:rowOff>163830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528050" y="601218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36</xdr:row>
      <xdr:rowOff>154940</xdr:rowOff>
    </xdr:from>
    <xdr:ext cx="526415" cy="25082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315325" y="610489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75,944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30</xdr:row>
      <xdr:rowOff>32385</xdr:rowOff>
    </xdr:from>
    <xdr:to>
      <xdr:col>41</xdr:col>
      <xdr:colOff>101600</xdr:colOff>
      <xdr:row>30</xdr:row>
      <xdr:rowOff>133985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654290" y="499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30</xdr:row>
      <xdr:rowOff>125095</xdr:rowOff>
    </xdr:from>
    <xdr:ext cx="593090" cy="25590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412990" y="5084445"/>
          <a:ext cx="593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173,181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36</xdr:row>
      <xdr:rowOff>158750</xdr:rowOff>
    </xdr:from>
    <xdr:to>
      <xdr:col>36</xdr:col>
      <xdr:colOff>165100</xdr:colOff>
      <xdr:row>37</xdr:row>
      <xdr:rowOff>88900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784340" y="61087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37</xdr:row>
      <xdr:rowOff>80010</xdr:rowOff>
    </xdr:from>
    <xdr:ext cx="526415" cy="259080"/>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571615" y="619506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67,091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474460" y="7162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59765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59765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59460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59460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7147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7147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74,952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83185</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474460" y="7956550"/>
          <a:ext cx="459105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1630" cy="219710"/>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436360" y="7772400"/>
          <a:ext cx="34163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83185</xdr:rowOff>
    </xdr:from>
    <xdr:to>
      <xdr:col>59</xdr:col>
      <xdr:colOff>50800</xdr:colOff>
      <xdr:row>61</xdr:row>
      <xdr:rowOff>83185</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474460" y="10160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99060</xdr:rowOff>
    </xdr:from>
    <xdr:to>
      <xdr:col>59</xdr:col>
      <xdr:colOff>50800</xdr:colOff>
      <xdr:row>59</xdr:row>
      <xdr:rowOff>99060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474460" y="984631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128270</xdr:rowOff>
    </xdr:from>
    <xdr:ext cx="243205" cy="256540"/>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229350" y="9710420"/>
          <a:ext cx="2432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114935</xdr:rowOff>
    </xdr:from>
    <xdr:to>
      <xdr:col>59</xdr:col>
      <xdr:colOff>50800</xdr:colOff>
      <xdr:row>57</xdr:row>
      <xdr:rowOff>114935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474460" y="953198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144145</xdr:rowOff>
    </xdr:from>
    <xdr:ext cx="528955" cy="25336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54395" y="939609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132080</xdr:rowOff>
    </xdr:from>
    <xdr:to>
      <xdr:col>59</xdr:col>
      <xdr:colOff>50800</xdr:colOff>
      <xdr:row>55</xdr:row>
      <xdr:rowOff>132080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474460" y="921893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54</xdr:row>
      <xdr:rowOff>160655</xdr:rowOff>
    </xdr:from>
    <xdr:ext cx="589915" cy="256540"/>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890260" y="9082405"/>
          <a:ext cx="5899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147955</xdr:rowOff>
    </xdr:from>
    <xdr:to>
      <xdr:col>59</xdr:col>
      <xdr:colOff>50800</xdr:colOff>
      <xdr:row>53</xdr:row>
      <xdr:rowOff>147955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474460" y="890460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6350</xdr:rowOff>
    </xdr:from>
    <xdr:ext cx="589915" cy="25336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890260" y="876300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164465</xdr:rowOff>
    </xdr:from>
    <xdr:to>
      <xdr:col>59</xdr:col>
      <xdr:colOff>50800</xdr:colOff>
      <xdr:row>51</xdr:row>
      <xdr:rowOff>164465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474460" y="859091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22225</xdr:rowOff>
    </xdr:from>
    <xdr:ext cx="589915" cy="25590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890260" y="8448675"/>
          <a:ext cx="5899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8890</xdr:rowOff>
    </xdr:from>
    <xdr:to>
      <xdr:col>59</xdr:col>
      <xdr:colOff>50800</xdr:colOff>
      <xdr:row>50</xdr:row>
      <xdr:rowOff>8890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474460" y="827024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38100</xdr:rowOff>
    </xdr:from>
    <xdr:ext cx="589915" cy="259080"/>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890260" y="813435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474460" y="7956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89915" cy="25082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890260" y="7820660"/>
          <a:ext cx="5899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83185</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474460" y="7956550"/>
          <a:ext cx="459105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186690</xdr:colOff>
      <xdr:row>51</xdr:row>
      <xdr:rowOff>54610</xdr:rowOff>
    </xdr:from>
    <xdr:to>
      <xdr:col>54</xdr:col>
      <xdr:colOff>186690</xdr:colOff>
      <xdr:row>58</xdr:row>
      <xdr:rowOff>146685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267950" y="8481060"/>
          <a:ext cx="0" cy="1247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150495</xdr:rowOff>
    </xdr:from>
    <xdr:ext cx="532130" cy="256540"/>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318750" y="973264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18,922</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146685</xdr:rowOff>
    </xdr:from>
    <xdr:to>
      <xdr:col>55</xdr:col>
      <xdr:colOff>88900</xdr:colOff>
      <xdr:row>58</xdr:row>
      <xdr:rowOff>146685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182860" y="972883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1270</xdr:rowOff>
    </xdr:from>
    <xdr:ext cx="596265" cy="259080"/>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318750" y="826262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216,759</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54610</xdr:rowOff>
    </xdr:from>
    <xdr:to>
      <xdr:col>55</xdr:col>
      <xdr:colOff>88900</xdr:colOff>
      <xdr:row>51</xdr:row>
      <xdr:rowOff>54610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182860" y="848106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111760</xdr:rowOff>
    </xdr:from>
    <xdr:to>
      <xdr:col>55</xdr:col>
      <xdr:colOff>0</xdr:colOff>
      <xdr:row>56</xdr:row>
      <xdr:rowOff>132080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448800" y="9363710"/>
          <a:ext cx="81915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64135</xdr:rowOff>
    </xdr:from>
    <xdr:ext cx="532130" cy="25082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318750" y="9316085"/>
          <a:ext cx="53213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73,019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86360</xdr:rowOff>
    </xdr:from>
    <xdr:to>
      <xdr:col>55</xdr:col>
      <xdr:colOff>50800</xdr:colOff>
      <xdr:row>57</xdr:row>
      <xdr:rowOff>15875</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220960" y="9338310"/>
          <a:ext cx="9779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132080</xdr:rowOff>
    </xdr:from>
    <xdr:to>
      <xdr:col>50</xdr:col>
      <xdr:colOff>114300</xdr:colOff>
      <xdr:row>57</xdr:row>
      <xdr:rowOff>76200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578850" y="9384030"/>
          <a:ext cx="869950"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116205</xdr:rowOff>
    </xdr:from>
    <xdr:to>
      <xdr:col>50</xdr:col>
      <xdr:colOff>165100</xdr:colOff>
      <xdr:row>57</xdr:row>
      <xdr:rowOff>45720</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398000" y="9368155"/>
          <a:ext cx="10160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36830</xdr:rowOff>
    </xdr:from>
    <xdr:ext cx="526415" cy="259080"/>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185275" y="945388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68,410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56</xdr:row>
      <xdr:rowOff>76200</xdr:rowOff>
    </xdr:from>
    <xdr:to>
      <xdr:col>45</xdr:col>
      <xdr:colOff>177800</xdr:colOff>
      <xdr:row>57</xdr:row>
      <xdr:rowOff>76200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705090" y="9328150"/>
          <a:ext cx="873760" cy="165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107950</xdr:rowOff>
    </xdr:from>
    <xdr:to>
      <xdr:col>46</xdr:col>
      <xdr:colOff>38100</xdr:colOff>
      <xdr:row>57</xdr:row>
      <xdr:rowOff>38100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528050" y="935990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54610</xdr:rowOff>
    </xdr:from>
    <xdr:ext cx="526415" cy="25082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315325" y="914146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69,604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56</xdr:row>
      <xdr:rowOff>52705</xdr:rowOff>
    </xdr:from>
    <xdr:to>
      <xdr:col>41</xdr:col>
      <xdr:colOff>50800</xdr:colOff>
      <xdr:row>56</xdr:row>
      <xdr:rowOff>76200</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835140" y="9304655"/>
          <a:ext cx="86995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63500</xdr:rowOff>
    </xdr:from>
    <xdr:to>
      <xdr:col>41</xdr:col>
      <xdr:colOff>101600</xdr:colOff>
      <xdr:row>56</xdr:row>
      <xdr:rowOff>165100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654290" y="931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156210</xdr:rowOff>
    </xdr:from>
    <xdr:ext cx="526415" cy="25082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445375" y="940816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76,347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75565</xdr:rowOff>
    </xdr:from>
    <xdr:to>
      <xdr:col>36</xdr:col>
      <xdr:colOff>165100</xdr:colOff>
      <xdr:row>57</xdr:row>
      <xdr:rowOff>6350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784340" y="932751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165100</xdr:rowOff>
    </xdr:from>
    <xdr:ext cx="526415" cy="25336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571615" y="9417050"/>
          <a:ext cx="526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74,581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08126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59460" cy="259080"/>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262110" y="1015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59460" cy="259080"/>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392160" y="1015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59460" cy="259080"/>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18400" y="1015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59460" cy="259080"/>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648450" y="1015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60960</xdr:rowOff>
    </xdr:from>
    <xdr:to>
      <xdr:col>55</xdr:col>
      <xdr:colOff>50800</xdr:colOff>
      <xdr:row>56</xdr:row>
      <xdr:rowOff>162560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220960" y="931291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83820</xdr:rowOff>
    </xdr:from>
    <xdr:ext cx="532130" cy="256540"/>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318750" y="917067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76,751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81280</xdr:rowOff>
    </xdr:from>
    <xdr:to>
      <xdr:col>50</xdr:col>
      <xdr:colOff>165100</xdr:colOff>
      <xdr:row>57</xdr:row>
      <xdr:rowOff>11430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398000" y="93332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27940</xdr:rowOff>
    </xdr:from>
    <xdr:ext cx="526415" cy="256540"/>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185275" y="9114790"/>
          <a:ext cx="5264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73,640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25400</xdr:rowOff>
    </xdr:from>
    <xdr:to>
      <xdr:col>46</xdr:col>
      <xdr:colOff>38100</xdr:colOff>
      <xdr:row>57</xdr:row>
      <xdr:rowOff>127000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528050" y="944245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118110</xdr:rowOff>
    </xdr:from>
    <xdr:ext cx="526415" cy="256540"/>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315325" y="9535160"/>
          <a:ext cx="5264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56,011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25400</xdr:rowOff>
    </xdr:from>
    <xdr:to>
      <xdr:col>41</xdr:col>
      <xdr:colOff>101600</xdr:colOff>
      <xdr:row>56</xdr:row>
      <xdr:rowOff>127000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65429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54</xdr:row>
      <xdr:rowOff>143510</xdr:rowOff>
    </xdr:from>
    <xdr:ext cx="526415" cy="25336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445375" y="9065260"/>
          <a:ext cx="526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82,266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1905</xdr:rowOff>
    </xdr:from>
    <xdr:to>
      <xdr:col>36</xdr:col>
      <xdr:colOff>165100</xdr:colOff>
      <xdr:row>56</xdr:row>
      <xdr:rowOff>103505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784340" y="925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120650</xdr:rowOff>
    </xdr:from>
    <xdr:ext cx="526415" cy="25082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571615" y="904240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85,825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474460" y="10464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59765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59765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59460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59460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71474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71474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20,331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83185</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474460" y="11258550"/>
          <a:ext cx="459105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1630" cy="219710"/>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436360" y="11074400"/>
          <a:ext cx="34163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83185</xdr:rowOff>
    </xdr:from>
    <xdr:to>
      <xdr:col>59</xdr:col>
      <xdr:colOff>50800</xdr:colOff>
      <xdr:row>81</xdr:row>
      <xdr:rowOff>83185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474460" y="13462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99060</xdr:rowOff>
    </xdr:from>
    <xdr:to>
      <xdr:col>59</xdr:col>
      <xdr:colOff>50800</xdr:colOff>
      <xdr:row>79</xdr:row>
      <xdr:rowOff>99060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474460" y="1314831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128270</xdr:rowOff>
    </xdr:from>
    <xdr:ext cx="243205" cy="256540"/>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229350" y="13012420"/>
          <a:ext cx="2432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114935</xdr:rowOff>
    </xdr:from>
    <xdr:to>
      <xdr:col>59</xdr:col>
      <xdr:colOff>50800</xdr:colOff>
      <xdr:row>77</xdr:row>
      <xdr:rowOff>114935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474460" y="1283398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144145</xdr:rowOff>
    </xdr:from>
    <xdr:ext cx="528955" cy="25336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54395" y="1269809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132080</xdr:rowOff>
    </xdr:from>
    <xdr:to>
      <xdr:col>59</xdr:col>
      <xdr:colOff>50800</xdr:colOff>
      <xdr:row>75</xdr:row>
      <xdr:rowOff>132080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474460" y="1252093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160655</xdr:rowOff>
    </xdr:from>
    <xdr:ext cx="528955" cy="256540"/>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54395" y="12384405"/>
          <a:ext cx="5289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147955</xdr:rowOff>
    </xdr:from>
    <xdr:to>
      <xdr:col>59</xdr:col>
      <xdr:colOff>50800</xdr:colOff>
      <xdr:row>73</xdr:row>
      <xdr:rowOff>147955</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474460" y="1220660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6350</xdr:rowOff>
    </xdr:from>
    <xdr:ext cx="528955" cy="25336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54395" y="1206500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164465</xdr:rowOff>
    </xdr:from>
    <xdr:to>
      <xdr:col>59</xdr:col>
      <xdr:colOff>50800</xdr:colOff>
      <xdr:row>71</xdr:row>
      <xdr:rowOff>164465</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474460" y="1189291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22225</xdr:rowOff>
    </xdr:from>
    <xdr:ext cx="589915" cy="25590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890260" y="11750675"/>
          <a:ext cx="5899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8890</xdr:rowOff>
    </xdr:from>
    <xdr:to>
      <xdr:col>59</xdr:col>
      <xdr:colOff>50800</xdr:colOff>
      <xdr:row>70</xdr:row>
      <xdr:rowOff>8890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474460" y="1157224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38100</xdr:rowOff>
    </xdr:from>
    <xdr:ext cx="589915" cy="259080"/>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890260" y="1143635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474460" y="11258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89915" cy="25082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5890260" y="11122660"/>
          <a:ext cx="5899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83185</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474460" y="11258550"/>
          <a:ext cx="459105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186690</xdr:colOff>
      <xdr:row>70</xdr:row>
      <xdr:rowOff>139065</xdr:rowOff>
    </xdr:from>
    <xdr:to>
      <xdr:col>54</xdr:col>
      <xdr:colOff>186690</xdr:colOff>
      <xdr:row>79</xdr:row>
      <xdr:rowOff>99060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267950" y="11702415"/>
          <a:ext cx="0" cy="1445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102870</xdr:rowOff>
    </xdr:from>
    <xdr:ext cx="247015" cy="259080"/>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318750" y="1315212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99060</xdr:rowOff>
    </xdr:from>
    <xdr:to>
      <xdr:col>55</xdr:col>
      <xdr:colOff>88900</xdr:colOff>
      <xdr:row>79</xdr:row>
      <xdr:rowOff>99060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182860" y="1314831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86360</xdr:rowOff>
    </xdr:from>
    <xdr:ext cx="596265" cy="25082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318750" y="11484610"/>
          <a:ext cx="5962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138,040</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139065</xdr:rowOff>
    </xdr:from>
    <xdr:to>
      <xdr:col>55</xdr:col>
      <xdr:colOff>88900</xdr:colOff>
      <xdr:row>70</xdr:row>
      <xdr:rowOff>139065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182860" y="1170241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133985</xdr:rowOff>
    </xdr:from>
    <xdr:to>
      <xdr:col>55</xdr:col>
      <xdr:colOff>0</xdr:colOff>
      <xdr:row>79</xdr:row>
      <xdr:rowOff>3175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9448800" y="13018135"/>
          <a:ext cx="81915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39370</xdr:rowOff>
    </xdr:from>
    <xdr:ext cx="532130" cy="259080"/>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318750" y="12758420"/>
          <a:ext cx="532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18,639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17145</xdr:rowOff>
    </xdr:from>
    <xdr:to>
      <xdr:col>55</xdr:col>
      <xdr:colOff>50800</xdr:colOff>
      <xdr:row>78</xdr:row>
      <xdr:rowOff>118110</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220960" y="12901295"/>
          <a:ext cx="9779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133985</xdr:rowOff>
    </xdr:from>
    <xdr:to>
      <xdr:col>50</xdr:col>
      <xdr:colOff>114300</xdr:colOff>
      <xdr:row>78</xdr:row>
      <xdr:rowOff>165100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8578850" y="13018135"/>
          <a:ext cx="86995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29210</xdr:rowOff>
    </xdr:from>
    <xdr:to>
      <xdr:col>50</xdr:col>
      <xdr:colOff>165100</xdr:colOff>
      <xdr:row>78</xdr:row>
      <xdr:rowOff>130175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398000" y="129133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146685</xdr:rowOff>
    </xdr:from>
    <xdr:ext cx="526415" cy="25336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185275" y="12700635"/>
          <a:ext cx="526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17,531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36195</xdr:rowOff>
    </xdr:from>
    <xdr:to>
      <xdr:col>45</xdr:col>
      <xdr:colOff>177800</xdr:colOff>
      <xdr:row>78</xdr:row>
      <xdr:rowOff>165100</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705090" y="12920345"/>
          <a:ext cx="873760" cy="128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8255</xdr:rowOff>
    </xdr:from>
    <xdr:to>
      <xdr:col>46</xdr:col>
      <xdr:colOff>38100</xdr:colOff>
      <xdr:row>78</xdr:row>
      <xdr:rowOff>109855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528050" y="1289240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126365</xdr:rowOff>
    </xdr:from>
    <xdr:ext cx="526415" cy="256540"/>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315325" y="12680315"/>
          <a:ext cx="5264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19,406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24765</xdr:rowOff>
    </xdr:from>
    <xdr:to>
      <xdr:col>41</xdr:col>
      <xdr:colOff>50800</xdr:colOff>
      <xdr:row>78</xdr:row>
      <xdr:rowOff>36195</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6835140" y="12908915"/>
          <a:ext cx="86995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156845</xdr:rowOff>
    </xdr:from>
    <xdr:to>
      <xdr:col>41</xdr:col>
      <xdr:colOff>101600</xdr:colOff>
      <xdr:row>78</xdr:row>
      <xdr:rowOff>86995</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654290" y="128758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78105</xdr:rowOff>
    </xdr:from>
    <xdr:ext cx="526415" cy="25336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445375" y="12962255"/>
          <a:ext cx="526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21,490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165100</xdr:rowOff>
    </xdr:from>
    <xdr:to>
      <xdr:col>36</xdr:col>
      <xdr:colOff>165100</xdr:colOff>
      <xdr:row>78</xdr:row>
      <xdr:rowOff>95250</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784340" y="128841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86360</xdr:rowOff>
    </xdr:from>
    <xdr:ext cx="526415" cy="25082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571615" y="1297051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20,766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08126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59460" cy="259080"/>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262110" y="13459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59460" cy="259080"/>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392160" y="13459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59460" cy="259080"/>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18400" y="13459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59460" cy="259080"/>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648450" y="13459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123825</xdr:rowOff>
    </xdr:from>
    <xdr:to>
      <xdr:col>55</xdr:col>
      <xdr:colOff>50800</xdr:colOff>
      <xdr:row>79</xdr:row>
      <xdr:rowOff>53975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220960" y="1300797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38735</xdr:rowOff>
    </xdr:from>
    <xdr:ext cx="467360" cy="259080"/>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318750" y="1292288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8,772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83185</xdr:rowOff>
    </xdr:from>
    <xdr:to>
      <xdr:col>50</xdr:col>
      <xdr:colOff>165100</xdr:colOff>
      <xdr:row>79</xdr:row>
      <xdr:rowOff>13335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398000" y="129673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79</xdr:row>
      <xdr:rowOff>4445</xdr:rowOff>
    </xdr:from>
    <xdr:ext cx="526415" cy="259080"/>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185275" y="1305369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12,551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114300</xdr:rowOff>
    </xdr:from>
    <xdr:to>
      <xdr:col>46</xdr:col>
      <xdr:colOff>38100</xdr:colOff>
      <xdr:row>79</xdr:row>
      <xdr:rowOff>44450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528050" y="1299845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79</xdr:row>
      <xdr:rowOff>35560</xdr:rowOff>
    </xdr:from>
    <xdr:ext cx="464185" cy="259080"/>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347710" y="1308481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9,674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156845</xdr:rowOff>
    </xdr:from>
    <xdr:to>
      <xdr:col>41</xdr:col>
      <xdr:colOff>101600</xdr:colOff>
      <xdr:row>78</xdr:row>
      <xdr:rowOff>86995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654290" y="128758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103505</xdr:rowOff>
    </xdr:from>
    <xdr:ext cx="526415" cy="259080"/>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445375" y="1265745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21,497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145415</xdr:rowOff>
    </xdr:from>
    <xdr:to>
      <xdr:col>36</xdr:col>
      <xdr:colOff>165100</xdr:colOff>
      <xdr:row>78</xdr:row>
      <xdr:rowOff>75565</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784340" y="128644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92075</xdr:rowOff>
    </xdr:from>
    <xdr:ext cx="526415" cy="256540"/>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71615" y="12646025"/>
          <a:ext cx="5264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22,533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474460" y="13766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59765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59765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59460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59460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71474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71474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40,364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474460" y="14560550"/>
          <a:ext cx="459105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1630" cy="219710"/>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436360" y="14376400"/>
          <a:ext cx="34163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474460" y="16827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474460" y="16446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3205" cy="259080"/>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229350" y="163042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474460" y="16065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28955" cy="259080"/>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54395" y="159232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474460" y="15684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28955" cy="25082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54395" y="15542260"/>
          <a:ext cx="5289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474460" y="15303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28955" cy="259080"/>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54395" y="151612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474460" y="149288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89915" cy="256540"/>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890260" y="14792960"/>
          <a:ext cx="5899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474460" y="14560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89915" cy="25082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5890260" y="14424660"/>
          <a:ext cx="5899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474460" y="14560550"/>
          <a:ext cx="459105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186690</xdr:colOff>
      <xdr:row>90</xdr:row>
      <xdr:rowOff>20320</xdr:rowOff>
    </xdr:from>
    <xdr:to>
      <xdr:col>54</xdr:col>
      <xdr:colOff>186690</xdr:colOff>
      <xdr:row>98</xdr:row>
      <xdr:rowOff>86360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267950" y="14885670"/>
          <a:ext cx="0" cy="1431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90170</xdr:rowOff>
    </xdr:from>
    <xdr:ext cx="532130" cy="259080"/>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318750" y="1632077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10,211</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86360</xdr:rowOff>
    </xdr:from>
    <xdr:to>
      <xdr:col>55</xdr:col>
      <xdr:colOff>88900</xdr:colOff>
      <xdr:row>98</xdr:row>
      <xdr:rowOff>86360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182860" y="1631696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139065</xdr:rowOff>
    </xdr:from>
    <xdr:ext cx="596265" cy="259080"/>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318750" y="1467421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123,376</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20320</xdr:rowOff>
    </xdr:from>
    <xdr:to>
      <xdr:col>55</xdr:col>
      <xdr:colOff>88900</xdr:colOff>
      <xdr:row>90</xdr:row>
      <xdr:rowOff>20320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182860" y="1488567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114935</xdr:rowOff>
    </xdr:from>
    <xdr:to>
      <xdr:col>55</xdr:col>
      <xdr:colOff>0</xdr:colOff>
      <xdr:row>95</xdr:row>
      <xdr:rowOff>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448800" y="15659735"/>
          <a:ext cx="81915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107315</xdr:rowOff>
    </xdr:from>
    <xdr:ext cx="532130" cy="259080"/>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318750" y="15823565"/>
          <a:ext cx="532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43,333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128905</xdr:rowOff>
    </xdr:from>
    <xdr:to>
      <xdr:col>55</xdr:col>
      <xdr:colOff>50800</xdr:colOff>
      <xdr:row>96</xdr:row>
      <xdr:rowOff>59055</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220960" y="1584515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0</xdr:rowOff>
    </xdr:from>
    <xdr:to>
      <xdr:col>50</xdr:col>
      <xdr:colOff>114300</xdr:colOff>
      <xdr:row>96</xdr:row>
      <xdr:rowOff>74930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578850" y="15716250"/>
          <a:ext cx="869950" cy="246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163830</xdr:rowOff>
    </xdr:from>
    <xdr:to>
      <xdr:col>50</xdr:col>
      <xdr:colOff>165100</xdr:colOff>
      <xdr:row>96</xdr:row>
      <xdr:rowOff>93980</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398000" y="1588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85090</xdr:rowOff>
    </xdr:from>
    <xdr:ext cx="526415" cy="259080"/>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185275" y="1597279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40,588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95</xdr:row>
      <xdr:rowOff>92710</xdr:rowOff>
    </xdr:from>
    <xdr:to>
      <xdr:col>45</xdr:col>
      <xdr:colOff>177800</xdr:colOff>
      <xdr:row>96</xdr:row>
      <xdr:rowOff>74930</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7705090" y="15808960"/>
          <a:ext cx="873760" cy="153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17780</xdr:rowOff>
    </xdr:from>
    <xdr:to>
      <xdr:col>46</xdr:col>
      <xdr:colOff>38100</xdr:colOff>
      <xdr:row>96</xdr:row>
      <xdr:rowOff>118745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528050" y="15905480"/>
          <a:ext cx="9779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135255</xdr:rowOff>
    </xdr:from>
    <xdr:ext cx="526415" cy="25082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315325" y="1568005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38,639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95</xdr:row>
      <xdr:rowOff>635</xdr:rowOff>
    </xdr:from>
    <xdr:to>
      <xdr:col>41</xdr:col>
      <xdr:colOff>50800</xdr:colOff>
      <xdr:row>95</xdr:row>
      <xdr:rowOff>92710</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6835140" y="15716885"/>
          <a:ext cx="869950" cy="92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129540</xdr:rowOff>
    </xdr:from>
    <xdr:to>
      <xdr:col>41</xdr:col>
      <xdr:colOff>101600</xdr:colOff>
      <xdr:row>96</xdr:row>
      <xdr:rowOff>59690</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654290" y="1584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50800</xdr:rowOff>
    </xdr:from>
    <xdr:ext cx="526415" cy="259080"/>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445375" y="1593850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43,309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95</xdr:row>
      <xdr:rowOff>132080</xdr:rowOff>
    </xdr:from>
    <xdr:to>
      <xdr:col>36</xdr:col>
      <xdr:colOff>165100</xdr:colOff>
      <xdr:row>96</xdr:row>
      <xdr:rowOff>62230</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784340" y="1584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53340</xdr:rowOff>
    </xdr:from>
    <xdr:ext cx="526415" cy="25082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571615" y="1594104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43,114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08126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59460" cy="259080"/>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262110" y="168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59460" cy="259080"/>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392160" y="168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59460" cy="259080"/>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18400" y="168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59460" cy="259080"/>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648450" y="168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94</xdr:row>
      <xdr:rowOff>64135</xdr:rowOff>
    </xdr:from>
    <xdr:to>
      <xdr:col>55</xdr:col>
      <xdr:colOff>50800</xdr:colOff>
      <xdr:row>94</xdr:row>
      <xdr:rowOff>166370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220960" y="15608935"/>
          <a:ext cx="9779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86995</xdr:rowOff>
    </xdr:from>
    <xdr:ext cx="532130" cy="25082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318750" y="15460345"/>
          <a:ext cx="532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61,960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94</xdr:row>
      <xdr:rowOff>120650</xdr:rowOff>
    </xdr:from>
    <xdr:to>
      <xdr:col>50</xdr:col>
      <xdr:colOff>165100</xdr:colOff>
      <xdr:row>95</xdr:row>
      <xdr:rowOff>50800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398000" y="1566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93</xdr:row>
      <xdr:rowOff>67310</xdr:rowOff>
    </xdr:from>
    <xdr:ext cx="526415" cy="259080"/>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185275" y="1544066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57,488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24130</xdr:rowOff>
    </xdr:from>
    <xdr:to>
      <xdr:col>46</xdr:col>
      <xdr:colOff>38100</xdr:colOff>
      <xdr:row>96</xdr:row>
      <xdr:rowOff>125730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528050" y="1591183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116840</xdr:rowOff>
    </xdr:from>
    <xdr:ext cx="526415" cy="259080"/>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315325" y="1600454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38,079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95</xdr:row>
      <xdr:rowOff>41910</xdr:rowOff>
    </xdr:from>
    <xdr:to>
      <xdr:col>41</xdr:col>
      <xdr:colOff>101600</xdr:colOff>
      <xdr:row>95</xdr:row>
      <xdr:rowOff>143510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654290" y="1575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93</xdr:row>
      <xdr:rowOff>160020</xdr:rowOff>
    </xdr:from>
    <xdr:ext cx="526415" cy="259080"/>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445375" y="1553337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50,188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94</xdr:row>
      <xdr:rowOff>121285</xdr:rowOff>
    </xdr:from>
    <xdr:to>
      <xdr:col>36</xdr:col>
      <xdr:colOff>165100</xdr:colOff>
      <xdr:row>95</xdr:row>
      <xdr:rowOff>52070</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784340" y="156660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93</xdr:row>
      <xdr:rowOff>67945</xdr:rowOff>
    </xdr:from>
    <xdr:ext cx="526415" cy="2584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571615" y="15441295"/>
          <a:ext cx="5264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57,468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198350" y="3860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3215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3215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31849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31849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43863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43863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8,575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83185</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198350" y="4654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1630" cy="219710"/>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60250" y="4470400"/>
          <a:ext cx="34163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83185</xdr:rowOff>
    </xdr:from>
    <xdr:to>
      <xdr:col>89</xdr:col>
      <xdr:colOff>177800</xdr:colOff>
      <xdr:row>41</xdr:row>
      <xdr:rowOff>83185</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198350" y="6858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198350" y="64897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3205" cy="259080"/>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53240" y="63538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198350" y="6121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28955" cy="259080"/>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678285" y="598551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198350" y="5759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165100</xdr:rowOff>
    </xdr:from>
    <xdr:ext cx="528955" cy="25336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678285" y="561975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198350" y="53911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28955" cy="256540"/>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678285" y="5255260"/>
          <a:ext cx="5289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198350" y="5022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92710</xdr:rowOff>
    </xdr:from>
    <xdr:ext cx="528955" cy="256540"/>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678285" y="4886960"/>
          <a:ext cx="5289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198350" y="4654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28955" cy="25082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678285" y="4518660"/>
          <a:ext cx="5289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83185</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198350" y="4654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59690</xdr:rowOff>
    </xdr:from>
    <xdr:to>
      <xdr:col>85</xdr:col>
      <xdr:colOff>126365</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5993745" y="5184140"/>
          <a:ext cx="1270" cy="1305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48260</xdr:rowOff>
    </xdr:from>
    <xdr:ext cx="247015" cy="259080"/>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046450" y="64935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906750" y="64897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6350</xdr:rowOff>
    </xdr:from>
    <xdr:ext cx="532130" cy="25336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046450" y="4965700"/>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35,597</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59690</xdr:rowOff>
    </xdr:from>
    <xdr:to>
      <xdr:col>86</xdr:col>
      <xdr:colOff>25400</xdr:colOff>
      <xdr:row>31</xdr:row>
      <xdr:rowOff>59690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906750" y="518414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165100</xdr:rowOff>
    </xdr:from>
    <xdr:to>
      <xdr:col>85</xdr:col>
      <xdr:colOff>127000</xdr:colOff>
      <xdr:row>38</xdr:row>
      <xdr:rowOff>48260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5172690" y="6115050"/>
          <a:ext cx="822960" cy="213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162560</xdr:rowOff>
    </xdr:from>
    <xdr:ext cx="467360" cy="256540"/>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046450" y="6277610"/>
          <a:ext cx="46736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4,001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12700</xdr:rowOff>
    </xdr:from>
    <xdr:to>
      <xdr:col>85</xdr:col>
      <xdr:colOff>177800</xdr:colOff>
      <xdr:row>38</xdr:row>
      <xdr:rowOff>114300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944850" y="629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48260</xdr:rowOff>
    </xdr:from>
    <xdr:to>
      <xdr:col>81</xdr:col>
      <xdr:colOff>50800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4302740" y="6328410"/>
          <a:ext cx="869950" cy="161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33020</xdr:rowOff>
    </xdr:from>
    <xdr:to>
      <xdr:col>81</xdr:col>
      <xdr:colOff>101600</xdr:colOff>
      <xdr:row>38</xdr:row>
      <xdr:rowOff>134620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121890" y="6313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38</xdr:row>
      <xdr:rowOff>125730</xdr:rowOff>
    </xdr:from>
    <xdr:ext cx="464185" cy="256540"/>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941550" y="6405880"/>
          <a:ext cx="46418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3,475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432790" y="648970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10160</xdr:rowOff>
    </xdr:from>
    <xdr:to>
      <xdr:col>76</xdr:col>
      <xdr:colOff>165100</xdr:colOff>
      <xdr:row>38</xdr:row>
      <xdr:rowOff>111760</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251940" y="629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36</xdr:row>
      <xdr:rowOff>128270</xdr:rowOff>
    </xdr:from>
    <xdr:ext cx="464185" cy="256540"/>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071600" y="6078220"/>
          <a:ext cx="46418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2559030" y="6489700"/>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90805</xdr:rowOff>
    </xdr:from>
    <xdr:to>
      <xdr:col>72</xdr:col>
      <xdr:colOff>38100</xdr:colOff>
      <xdr:row>38</xdr:row>
      <xdr:rowOff>20955</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381990" y="620585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36</xdr:row>
      <xdr:rowOff>37465</xdr:rowOff>
    </xdr:from>
    <xdr:ext cx="464185" cy="259080"/>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201650" y="598741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92075</xdr:rowOff>
    </xdr:from>
    <xdr:to>
      <xdr:col>67</xdr:col>
      <xdr:colOff>101600</xdr:colOff>
      <xdr:row>38</xdr:row>
      <xdr:rowOff>22225</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508230" y="62071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36</xdr:row>
      <xdr:rowOff>38735</xdr:rowOff>
    </xdr:from>
    <xdr:ext cx="464185" cy="259080"/>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327890" y="598868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80896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59460" cy="259080"/>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986000" y="6855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59460" cy="259080"/>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116050" y="6855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59460" cy="259080"/>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246100" y="6855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59460" cy="259080"/>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372340" y="6855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36</xdr:row>
      <xdr:rowOff>120650</xdr:rowOff>
    </xdr:from>
    <xdr:to>
      <xdr:col>85</xdr:col>
      <xdr:colOff>177800</xdr:colOff>
      <xdr:row>37</xdr:row>
      <xdr:rowOff>50165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944850" y="6070600"/>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143510</xdr:rowOff>
    </xdr:from>
    <xdr:ext cx="532130" cy="25336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046450" y="5928360"/>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10,189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165100</xdr:rowOff>
    </xdr:from>
    <xdr:to>
      <xdr:col>81</xdr:col>
      <xdr:colOff>101600</xdr:colOff>
      <xdr:row>38</xdr:row>
      <xdr:rowOff>99060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121890" y="62801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36</xdr:row>
      <xdr:rowOff>116205</xdr:rowOff>
    </xdr:from>
    <xdr:ext cx="464185" cy="256540"/>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941550" y="6066155"/>
          <a:ext cx="46418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4,398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25194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39</xdr:row>
      <xdr:rowOff>86360</xdr:rowOff>
    </xdr:from>
    <xdr:ext cx="241300" cy="25082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182090" y="6531610"/>
          <a:ext cx="2413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381990" y="644525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39</xdr:row>
      <xdr:rowOff>86360</xdr:rowOff>
    </xdr:from>
    <xdr:ext cx="241300" cy="25082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308330" y="6531610"/>
          <a:ext cx="2413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50823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39</xdr:row>
      <xdr:rowOff>86360</xdr:rowOff>
    </xdr:from>
    <xdr:ext cx="241300" cy="25082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438380" y="6531610"/>
          <a:ext cx="2413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198350" y="7162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3215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3215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31849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31849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43863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43863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83185</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198350" y="7956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1630" cy="219710"/>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60250" y="7772400"/>
          <a:ext cx="34163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83185</xdr:rowOff>
    </xdr:from>
    <xdr:to>
      <xdr:col>89</xdr:col>
      <xdr:colOff>177800</xdr:colOff>
      <xdr:row>61</xdr:row>
      <xdr:rowOff>83185</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198350" y="10160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198350" y="9061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165100</xdr:rowOff>
    </xdr:from>
    <xdr:ext cx="243205" cy="25336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53240" y="892175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198350" y="7956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3205" cy="25082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53240" y="7820660"/>
          <a:ext cx="2432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83185</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198350" y="7956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993745" y="906145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7015" cy="259080"/>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046450" y="90970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906750" y="90614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7015" cy="259080"/>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046450" y="87668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906750" y="90614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172690" y="9061450"/>
          <a:ext cx="8229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7015" cy="259080"/>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046450" y="8989060"/>
          <a:ext cx="24701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9448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302740" y="906145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12189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1300" cy="259080"/>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052040" y="90970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432790" y="906145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25194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1300" cy="259080"/>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182090" y="90970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559030" y="9061450"/>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381990" y="901065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1300" cy="259080"/>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308330" y="90970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50823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1300" cy="259080"/>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438380" y="90970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80896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59460" cy="259080"/>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986000" y="1015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59460" cy="259080"/>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116050" y="1015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59460" cy="259080"/>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246100" y="1015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59460" cy="259080"/>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372340" y="1015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9448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7015" cy="256540"/>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046450" y="8881110"/>
          <a:ext cx="2470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12189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1300" cy="259080"/>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052040" y="87922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25194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1300" cy="259080"/>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182090" y="87922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381990" y="901065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1300" cy="259080"/>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308330" y="87922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50823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1300" cy="259080"/>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438380" y="87922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198350" y="10464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32154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32154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31849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31849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43863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43863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57,505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83185</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198350" y="11258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1630" cy="219710"/>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60250" y="11074400"/>
          <a:ext cx="34163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83185</xdr:rowOff>
    </xdr:from>
    <xdr:to>
      <xdr:col>89</xdr:col>
      <xdr:colOff>177800</xdr:colOff>
      <xdr:row>81</xdr:row>
      <xdr:rowOff>83185</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198350" y="13462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198350" y="130937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3205" cy="259080"/>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53240" y="129578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198350" y="12725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28955" cy="259080"/>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678285" y="1258951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198350" y="12363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165100</xdr:rowOff>
    </xdr:from>
    <xdr:ext cx="528955" cy="25336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678285" y="1222375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198350" y="119951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28955" cy="256540"/>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678285" y="11859260"/>
          <a:ext cx="5289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198350" y="11626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89915" cy="256540"/>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614150" y="11490960"/>
          <a:ext cx="5899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198350" y="11258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89915" cy="25082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614150" y="11122660"/>
          <a:ext cx="5899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83185</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198350" y="11258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102870</xdr:rowOff>
    </xdr:from>
    <xdr:to>
      <xdr:col>85</xdr:col>
      <xdr:colOff>126365</xdr:colOff>
      <xdr:row>78</xdr:row>
      <xdr:rowOff>5080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5993745" y="11666220"/>
          <a:ext cx="1270" cy="1223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8890</xdr:rowOff>
    </xdr:from>
    <xdr:ext cx="532130" cy="25336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046450" y="12893040"/>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16,587</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5080</xdr:rowOff>
    </xdr:from>
    <xdr:to>
      <xdr:col>86</xdr:col>
      <xdr:colOff>25400</xdr:colOff>
      <xdr:row>78</xdr:row>
      <xdr:rowOff>5080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5906750" y="1288923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50165</xdr:rowOff>
    </xdr:from>
    <xdr:ext cx="596265" cy="256540"/>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046450" y="1144841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116,886</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102870</xdr:rowOff>
    </xdr:from>
    <xdr:to>
      <xdr:col>86</xdr:col>
      <xdr:colOff>25400</xdr:colOff>
      <xdr:row>70</xdr:row>
      <xdr:rowOff>102870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5906750" y="1166622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153670</xdr:rowOff>
    </xdr:from>
    <xdr:to>
      <xdr:col>85</xdr:col>
      <xdr:colOff>127000</xdr:colOff>
      <xdr:row>75</xdr:row>
      <xdr:rowOff>36195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172690" y="12377420"/>
          <a:ext cx="82296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101600</xdr:rowOff>
    </xdr:from>
    <xdr:ext cx="532130" cy="259080"/>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046450" y="12325350"/>
          <a:ext cx="532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57,313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74</xdr:row>
      <xdr:rowOff>123190</xdr:rowOff>
    </xdr:from>
    <xdr:to>
      <xdr:col>85</xdr:col>
      <xdr:colOff>177800</xdr:colOff>
      <xdr:row>75</xdr:row>
      <xdr:rowOff>53340</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944850" y="123469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36195</xdr:rowOff>
    </xdr:from>
    <xdr:to>
      <xdr:col>81</xdr:col>
      <xdr:colOff>50800</xdr:colOff>
      <xdr:row>75</xdr:row>
      <xdr:rowOff>97790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302740" y="12425045"/>
          <a:ext cx="86995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137160</xdr:rowOff>
    </xdr:from>
    <xdr:to>
      <xdr:col>81</xdr:col>
      <xdr:colOff>101600</xdr:colOff>
      <xdr:row>75</xdr:row>
      <xdr:rowOff>67310</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121890" y="123609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73</xdr:row>
      <xdr:rowOff>83820</xdr:rowOff>
    </xdr:from>
    <xdr:ext cx="526415" cy="256540"/>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912975" y="12142470"/>
          <a:ext cx="5264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56,189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75</xdr:row>
      <xdr:rowOff>52070</xdr:rowOff>
    </xdr:from>
    <xdr:to>
      <xdr:col>76</xdr:col>
      <xdr:colOff>114300</xdr:colOff>
      <xdr:row>75</xdr:row>
      <xdr:rowOff>97790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3432790" y="12440920"/>
          <a:ext cx="86995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143510</xdr:rowOff>
    </xdr:from>
    <xdr:to>
      <xdr:col>76</xdr:col>
      <xdr:colOff>165100</xdr:colOff>
      <xdr:row>75</xdr:row>
      <xdr:rowOff>73025</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251940" y="12367260"/>
          <a:ext cx="10160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73</xdr:row>
      <xdr:rowOff>89535</xdr:rowOff>
    </xdr:from>
    <xdr:ext cx="526415" cy="25082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039215" y="1214818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55,729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75</xdr:row>
      <xdr:rowOff>31750</xdr:rowOff>
    </xdr:from>
    <xdr:to>
      <xdr:col>71</xdr:col>
      <xdr:colOff>177800</xdr:colOff>
      <xdr:row>75</xdr:row>
      <xdr:rowOff>52070</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2559030" y="12420600"/>
          <a:ext cx="87376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154940</xdr:rowOff>
    </xdr:from>
    <xdr:to>
      <xdr:col>72</xdr:col>
      <xdr:colOff>38100</xdr:colOff>
      <xdr:row>75</xdr:row>
      <xdr:rowOff>84455</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381990" y="12378690"/>
          <a:ext cx="9779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73</xdr:row>
      <xdr:rowOff>100965</xdr:rowOff>
    </xdr:from>
    <xdr:ext cx="526415" cy="25336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169265" y="12159615"/>
          <a:ext cx="526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54,857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75</xdr:row>
      <xdr:rowOff>25400</xdr:rowOff>
    </xdr:from>
    <xdr:to>
      <xdr:col>67</xdr:col>
      <xdr:colOff>101600</xdr:colOff>
      <xdr:row>75</xdr:row>
      <xdr:rowOff>127000</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508230" y="1241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75</xdr:row>
      <xdr:rowOff>118110</xdr:rowOff>
    </xdr:from>
    <xdr:ext cx="526415" cy="256540"/>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299315" y="12506960"/>
          <a:ext cx="5264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51,504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80896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59460" cy="259080"/>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986000" y="13459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59460" cy="259080"/>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116050" y="13459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59460" cy="259080"/>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246100" y="13459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59460" cy="259080"/>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372340" y="13459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74</xdr:row>
      <xdr:rowOff>102870</xdr:rowOff>
    </xdr:from>
    <xdr:to>
      <xdr:col>85</xdr:col>
      <xdr:colOff>177800</xdr:colOff>
      <xdr:row>75</xdr:row>
      <xdr:rowOff>33020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944850" y="123266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125730</xdr:rowOff>
    </xdr:from>
    <xdr:ext cx="532130" cy="256540"/>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046450" y="1218438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58,903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74</xdr:row>
      <xdr:rowOff>156845</xdr:rowOff>
    </xdr:from>
    <xdr:to>
      <xdr:col>81</xdr:col>
      <xdr:colOff>101600</xdr:colOff>
      <xdr:row>75</xdr:row>
      <xdr:rowOff>86995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121890" y="123805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75</xdr:row>
      <xdr:rowOff>78105</xdr:rowOff>
    </xdr:from>
    <xdr:ext cx="526415" cy="25336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912975" y="12466955"/>
          <a:ext cx="526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54,664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75</xdr:row>
      <xdr:rowOff>46355</xdr:rowOff>
    </xdr:from>
    <xdr:to>
      <xdr:col>76</xdr:col>
      <xdr:colOff>165100</xdr:colOff>
      <xdr:row>75</xdr:row>
      <xdr:rowOff>147955</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251940" y="1243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75</xdr:row>
      <xdr:rowOff>139065</xdr:rowOff>
    </xdr:from>
    <xdr:ext cx="526415" cy="259080"/>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039215" y="1252791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49,851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75</xdr:row>
      <xdr:rowOff>1270</xdr:rowOff>
    </xdr:from>
    <xdr:to>
      <xdr:col>72</xdr:col>
      <xdr:colOff>38100</xdr:colOff>
      <xdr:row>75</xdr:row>
      <xdr:rowOff>102870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381990" y="1239012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75</xdr:row>
      <xdr:rowOff>93980</xdr:rowOff>
    </xdr:from>
    <xdr:ext cx="526415" cy="256540"/>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169265" y="12482830"/>
          <a:ext cx="5264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53,399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74</xdr:row>
      <xdr:rowOff>152400</xdr:rowOff>
    </xdr:from>
    <xdr:to>
      <xdr:col>67</xdr:col>
      <xdr:colOff>101600</xdr:colOff>
      <xdr:row>75</xdr:row>
      <xdr:rowOff>83185</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508230" y="1237615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73</xdr:row>
      <xdr:rowOff>99060</xdr:rowOff>
    </xdr:from>
    <xdr:ext cx="526415" cy="25336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299315" y="12157710"/>
          <a:ext cx="526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54,981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198350" y="13766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32154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32154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31849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31849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43863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43863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19,504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198350" y="14560550"/>
          <a:ext cx="459486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1630" cy="219710"/>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60250" y="14376400"/>
          <a:ext cx="34163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198350" y="16827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198350" y="163703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3205" cy="25082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53240" y="16228060"/>
          <a:ext cx="2432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198350" y="159131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89915" cy="25082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614150" y="15770860"/>
          <a:ext cx="5899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198350" y="154559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89915" cy="25082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614150" y="15313660"/>
          <a:ext cx="5899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198350" y="150050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165100</xdr:rowOff>
    </xdr:from>
    <xdr:ext cx="589915" cy="25336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614150" y="1486535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198350" y="14560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9915" cy="25082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614150" y="14424660"/>
          <a:ext cx="5899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198350" y="14560550"/>
          <a:ext cx="459486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81280</xdr:rowOff>
    </xdr:from>
    <xdr:to>
      <xdr:col>85</xdr:col>
      <xdr:colOff>126365</xdr:colOff>
      <xdr:row>98</xdr:row>
      <xdr:rowOff>137795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5993745" y="15283180"/>
          <a:ext cx="1270" cy="1085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141605</xdr:rowOff>
    </xdr:from>
    <xdr:ext cx="375920" cy="259080"/>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046450" y="16372205"/>
          <a:ext cx="375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426</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137795</xdr:rowOff>
    </xdr:from>
    <xdr:to>
      <xdr:col>86</xdr:col>
      <xdr:colOff>25400</xdr:colOff>
      <xdr:row>98</xdr:row>
      <xdr:rowOff>137795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5906750" y="1636839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27940</xdr:rowOff>
    </xdr:from>
    <xdr:ext cx="596265" cy="259080"/>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046450" y="1505839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237,734</a:t>
          </a:r>
          <a:endParaRPr kumimoji="1" lang="ja-JP" altLang="en-US" sz="1000" b="1">
            <a:latin typeface="ＭＳ Ｐゴシック"/>
            <a:ea typeface="ＭＳ Ｐゴシック"/>
          </a:endParaRPr>
        </a:p>
      </xdr:txBody>
    </xdr:sp>
    <xdr:clientData/>
  </xdr:oneCellAnchor>
  <xdr:twoCellAnchor>
    <xdr:from>
      <xdr:col>85</xdr:col>
      <xdr:colOff>38100</xdr:colOff>
      <xdr:row>92</xdr:row>
      <xdr:rowOff>81280</xdr:rowOff>
    </xdr:from>
    <xdr:to>
      <xdr:col>86</xdr:col>
      <xdr:colOff>25400</xdr:colOff>
      <xdr:row>92</xdr:row>
      <xdr:rowOff>81280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5906750" y="1528318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93345</xdr:rowOff>
    </xdr:from>
    <xdr:to>
      <xdr:col>85</xdr:col>
      <xdr:colOff>127000</xdr:colOff>
      <xdr:row>98</xdr:row>
      <xdr:rowOff>121285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5172690" y="16323945"/>
          <a:ext cx="82296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165100</xdr:rowOff>
    </xdr:from>
    <xdr:ext cx="532130" cy="259080"/>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046450" y="16052800"/>
          <a:ext cx="532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25,859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142240</xdr:rowOff>
    </xdr:from>
    <xdr:to>
      <xdr:col>85</xdr:col>
      <xdr:colOff>177800</xdr:colOff>
      <xdr:row>98</xdr:row>
      <xdr:rowOff>72390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944850" y="162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121285</xdr:rowOff>
    </xdr:from>
    <xdr:to>
      <xdr:col>81</xdr:col>
      <xdr:colOff>50800</xdr:colOff>
      <xdr:row>98</xdr:row>
      <xdr:rowOff>126365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4302740" y="16351885"/>
          <a:ext cx="86995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140970</xdr:rowOff>
    </xdr:from>
    <xdr:to>
      <xdr:col>81</xdr:col>
      <xdr:colOff>101600</xdr:colOff>
      <xdr:row>98</xdr:row>
      <xdr:rowOff>71120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121890" y="162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87630</xdr:rowOff>
    </xdr:from>
    <xdr:ext cx="526415" cy="25082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912975" y="1597533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26,089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98</xdr:row>
      <xdr:rowOff>125730</xdr:rowOff>
    </xdr:from>
    <xdr:to>
      <xdr:col>76</xdr:col>
      <xdr:colOff>114300</xdr:colOff>
      <xdr:row>98</xdr:row>
      <xdr:rowOff>126365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3432790" y="16356330"/>
          <a:ext cx="8699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127000</xdr:rowOff>
    </xdr:from>
    <xdr:to>
      <xdr:col>76</xdr:col>
      <xdr:colOff>165100</xdr:colOff>
      <xdr:row>98</xdr:row>
      <xdr:rowOff>57150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251940" y="1618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73660</xdr:rowOff>
    </xdr:from>
    <xdr:ext cx="526415" cy="259080"/>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039215" y="1596136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29,121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116205</xdr:rowOff>
    </xdr:from>
    <xdr:to>
      <xdr:col>71</xdr:col>
      <xdr:colOff>177800</xdr:colOff>
      <xdr:row>98</xdr:row>
      <xdr:rowOff>125730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2559030" y="16346805"/>
          <a:ext cx="87376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163195</xdr:rowOff>
    </xdr:from>
    <xdr:to>
      <xdr:col>72</xdr:col>
      <xdr:colOff>38100</xdr:colOff>
      <xdr:row>98</xdr:row>
      <xdr:rowOff>93345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381990" y="1622234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109855</xdr:rowOff>
    </xdr:from>
    <xdr:ext cx="526415" cy="25082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169265" y="1599755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21,274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18415</xdr:rowOff>
    </xdr:from>
    <xdr:to>
      <xdr:col>67</xdr:col>
      <xdr:colOff>101600</xdr:colOff>
      <xdr:row>98</xdr:row>
      <xdr:rowOff>120650</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508230" y="162490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136525</xdr:rowOff>
    </xdr:from>
    <xdr:ext cx="526415" cy="2584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299315" y="16024225"/>
          <a:ext cx="5264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15,352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80896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59460" cy="259080"/>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986000" y="168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59460" cy="259080"/>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116050" y="168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59460" cy="259080"/>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246100" y="168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59460" cy="259080"/>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372340" y="168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98</xdr:row>
      <xdr:rowOff>42545</xdr:rowOff>
    </xdr:from>
    <xdr:to>
      <xdr:col>85</xdr:col>
      <xdr:colOff>177800</xdr:colOff>
      <xdr:row>98</xdr:row>
      <xdr:rowOff>144145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944850" y="1627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128905</xdr:rowOff>
    </xdr:from>
    <xdr:ext cx="532130" cy="259080"/>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046450" y="1618805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10,170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70485</xdr:rowOff>
    </xdr:from>
    <xdr:to>
      <xdr:col>81</xdr:col>
      <xdr:colOff>101600</xdr:colOff>
      <xdr:row>99</xdr:row>
      <xdr:rowOff>635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121890" y="1630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98</xdr:row>
      <xdr:rowOff>163195</xdr:rowOff>
    </xdr:from>
    <xdr:ext cx="464185" cy="259080"/>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941550" y="1639379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3,983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75565</xdr:rowOff>
    </xdr:from>
    <xdr:to>
      <xdr:col>76</xdr:col>
      <xdr:colOff>165100</xdr:colOff>
      <xdr:row>99</xdr:row>
      <xdr:rowOff>6350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251940" y="163061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98</xdr:row>
      <xdr:rowOff>168275</xdr:rowOff>
    </xdr:from>
    <xdr:ext cx="464185" cy="25082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071600" y="16398875"/>
          <a:ext cx="4641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2,940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74930</xdr:rowOff>
    </xdr:from>
    <xdr:to>
      <xdr:col>72</xdr:col>
      <xdr:colOff>38100</xdr:colOff>
      <xdr:row>99</xdr:row>
      <xdr:rowOff>5080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381990" y="1630553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98</xdr:row>
      <xdr:rowOff>167640</xdr:rowOff>
    </xdr:from>
    <xdr:ext cx="464185" cy="25082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201650" y="16398240"/>
          <a:ext cx="4641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3,113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65405</xdr:rowOff>
    </xdr:from>
    <xdr:to>
      <xdr:col>67</xdr:col>
      <xdr:colOff>101600</xdr:colOff>
      <xdr:row>98</xdr:row>
      <xdr:rowOff>167005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508230" y="1629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98</xdr:row>
      <xdr:rowOff>158115</xdr:rowOff>
    </xdr:from>
    <xdr:ext cx="464185" cy="25082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327890" y="16388715"/>
          <a:ext cx="4641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7922240" y="3860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0492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0492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04238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04238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16252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16252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83185</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7922240" y="4654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1630" cy="219710"/>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887950" y="4470400"/>
          <a:ext cx="34163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83185</xdr:rowOff>
    </xdr:from>
    <xdr:to>
      <xdr:col>120</xdr:col>
      <xdr:colOff>114300</xdr:colOff>
      <xdr:row>41</xdr:row>
      <xdr:rowOff>83185</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7922240" y="6858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99060</xdr:rowOff>
    </xdr:from>
    <xdr:to>
      <xdr:col>120</xdr:col>
      <xdr:colOff>114300</xdr:colOff>
      <xdr:row>39</xdr:row>
      <xdr:rowOff>99060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7922240" y="65443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128270</xdr:rowOff>
    </xdr:from>
    <xdr:ext cx="243205" cy="256540"/>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680940" y="6408420"/>
          <a:ext cx="2432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114935</xdr:rowOff>
    </xdr:from>
    <xdr:to>
      <xdr:col>120</xdr:col>
      <xdr:colOff>114300</xdr:colOff>
      <xdr:row>37</xdr:row>
      <xdr:rowOff>114935</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7922240" y="622998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36</xdr:row>
      <xdr:rowOff>144145</xdr:rowOff>
    </xdr:from>
    <xdr:ext cx="528955" cy="25336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402175" y="609409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35</xdr:row>
      <xdr:rowOff>132080</xdr:rowOff>
    </xdr:from>
    <xdr:to>
      <xdr:col>120</xdr:col>
      <xdr:colOff>114300</xdr:colOff>
      <xdr:row>35</xdr:row>
      <xdr:rowOff>132080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7922240" y="591693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34</xdr:row>
      <xdr:rowOff>160655</xdr:rowOff>
    </xdr:from>
    <xdr:ext cx="528955" cy="256540"/>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402175" y="5780405"/>
          <a:ext cx="5289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147955</xdr:rowOff>
    </xdr:from>
    <xdr:to>
      <xdr:col>120</xdr:col>
      <xdr:colOff>114300</xdr:colOff>
      <xdr:row>33</xdr:row>
      <xdr:rowOff>147955</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7922240" y="56026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6350</xdr:rowOff>
    </xdr:from>
    <xdr:ext cx="528955" cy="25336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402175" y="546100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164465</xdr:rowOff>
    </xdr:from>
    <xdr:to>
      <xdr:col>120</xdr:col>
      <xdr:colOff>114300</xdr:colOff>
      <xdr:row>31</xdr:row>
      <xdr:rowOff>164465</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7922240" y="52889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22225</xdr:rowOff>
    </xdr:from>
    <xdr:ext cx="528955" cy="25590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402175" y="5146675"/>
          <a:ext cx="528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30</xdr:row>
      <xdr:rowOff>8890</xdr:rowOff>
    </xdr:from>
    <xdr:to>
      <xdr:col>120</xdr:col>
      <xdr:colOff>114300</xdr:colOff>
      <xdr:row>30</xdr:row>
      <xdr:rowOff>8890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7922240" y="496824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38100</xdr:rowOff>
    </xdr:from>
    <xdr:ext cx="528955" cy="259080"/>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402175" y="483235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7922240" y="4654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28955" cy="25082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402175" y="4518660"/>
          <a:ext cx="5289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83185</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7922240" y="4654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17145</xdr:rowOff>
    </xdr:from>
    <xdr:to>
      <xdr:col>116</xdr:col>
      <xdr:colOff>62865</xdr:colOff>
      <xdr:row>39</xdr:row>
      <xdr:rowOff>99060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1717635" y="5141595"/>
          <a:ext cx="1270" cy="1402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102870</xdr:rowOff>
    </xdr:from>
    <xdr:ext cx="247015" cy="259080"/>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1770340" y="654812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99060</xdr:rowOff>
    </xdr:from>
    <xdr:to>
      <xdr:col>116</xdr:col>
      <xdr:colOff>152400</xdr:colOff>
      <xdr:row>39</xdr:row>
      <xdr:rowOff>99060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634450" y="654431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134620</xdr:rowOff>
    </xdr:from>
    <xdr:ext cx="532130" cy="25336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1770340" y="4928870"/>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44,520</a:t>
          </a:r>
          <a:endParaRPr kumimoji="1" lang="ja-JP" altLang="en-US" sz="1000" b="1">
            <a:latin typeface="ＭＳ Ｐゴシック"/>
            <a:ea typeface="ＭＳ Ｐゴシック"/>
          </a:endParaRPr>
        </a:p>
      </xdr:txBody>
    </xdr:sp>
    <xdr:clientData/>
  </xdr:oneCellAnchor>
  <xdr:twoCellAnchor>
    <xdr:from>
      <xdr:col>115</xdr:col>
      <xdr:colOff>165100</xdr:colOff>
      <xdr:row>31</xdr:row>
      <xdr:rowOff>17145</xdr:rowOff>
    </xdr:from>
    <xdr:to>
      <xdr:col>116</xdr:col>
      <xdr:colOff>152400</xdr:colOff>
      <xdr:row>31</xdr:row>
      <xdr:rowOff>17145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634450" y="514159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79375</xdr:rowOff>
    </xdr:from>
    <xdr:to>
      <xdr:col>116</xdr:col>
      <xdr:colOff>63500</xdr:colOff>
      <xdr:row>39</xdr:row>
      <xdr:rowOff>99060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0900390" y="6524625"/>
          <a:ext cx="81915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57785</xdr:rowOff>
    </xdr:from>
    <xdr:ext cx="467360" cy="256540"/>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1770340" y="6172835"/>
          <a:ext cx="46736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5,659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34925</xdr:rowOff>
    </xdr:from>
    <xdr:to>
      <xdr:col>116</xdr:col>
      <xdr:colOff>114300</xdr:colOff>
      <xdr:row>38</xdr:row>
      <xdr:rowOff>136525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668740" y="631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99060</xdr:rowOff>
    </xdr:from>
    <xdr:to>
      <xdr:col>111</xdr:col>
      <xdr:colOff>177800</xdr:colOff>
      <xdr:row>39</xdr:row>
      <xdr:rowOff>99060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026630" y="6544310"/>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36830</xdr:rowOff>
    </xdr:from>
    <xdr:to>
      <xdr:col>112</xdr:col>
      <xdr:colOff>38100</xdr:colOff>
      <xdr:row>38</xdr:row>
      <xdr:rowOff>138430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849590" y="631698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154940</xdr:rowOff>
    </xdr:from>
    <xdr:ext cx="464185" cy="25082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669250" y="6104890"/>
          <a:ext cx="4641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99060</xdr:rowOff>
    </xdr:from>
    <xdr:to>
      <xdr:col>107</xdr:col>
      <xdr:colOff>50800</xdr:colOff>
      <xdr:row>39</xdr:row>
      <xdr:rowOff>99060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156680" y="654431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53340</xdr:rowOff>
    </xdr:from>
    <xdr:to>
      <xdr:col>107</xdr:col>
      <xdr:colOff>101600</xdr:colOff>
      <xdr:row>38</xdr:row>
      <xdr:rowOff>154940</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97583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165100</xdr:rowOff>
    </xdr:from>
    <xdr:ext cx="464185" cy="259080"/>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795490" y="611505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99060</xdr:rowOff>
    </xdr:from>
    <xdr:to>
      <xdr:col>102</xdr:col>
      <xdr:colOff>114300</xdr:colOff>
      <xdr:row>39</xdr:row>
      <xdr:rowOff>99060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286730" y="654431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69215</xdr:rowOff>
    </xdr:from>
    <xdr:to>
      <xdr:col>102</xdr:col>
      <xdr:colOff>165100</xdr:colOff>
      <xdr:row>38</xdr:row>
      <xdr:rowOff>165100</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105880" y="634936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37</xdr:row>
      <xdr:rowOff>15875</xdr:rowOff>
    </xdr:from>
    <xdr:ext cx="464185" cy="259080"/>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925540" y="613092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76835</xdr:rowOff>
    </xdr:from>
    <xdr:to>
      <xdr:col>98</xdr:col>
      <xdr:colOff>38100</xdr:colOff>
      <xdr:row>39</xdr:row>
      <xdr:rowOff>6985</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235930" y="635698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37</xdr:row>
      <xdr:rowOff>23495</xdr:rowOff>
    </xdr:from>
    <xdr:ext cx="464185" cy="257810"/>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055590" y="6138545"/>
          <a:ext cx="4641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4,366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53285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59460" cy="259080"/>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713700" y="6855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59460" cy="259080"/>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839940" y="6855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59460" cy="259080"/>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969990" y="6855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59460" cy="259080"/>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100040" y="6855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29210</xdr:rowOff>
    </xdr:from>
    <xdr:to>
      <xdr:col>116</xdr:col>
      <xdr:colOff>114300</xdr:colOff>
      <xdr:row>39</xdr:row>
      <xdr:rowOff>130175</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668740" y="64744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114935</xdr:rowOff>
    </xdr:from>
    <xdr:ext cx="375920" cy="259080"/>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1770340" y="6395085"/>
          <a:ext cx="375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48260</xdr:rowOff>
    </xdr:from>
    <xdr:to>
      <xdr:col>112</xdr:col>
      <xdr:colOff>38100</xdr:colOff>
      <xdr:row>39</xdr:row>
      <xdr:rowOff>149860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849590" y="649351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140970</xdr:rowOff>
    </xdr:from>
    <xdr:ext cx="241300" cy="259080"/>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775930" y="658622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39</xdr:row>
      <xdr:rowOff>48260</xdr:rowOff>
    </xdr:from>
    <xdr:to>
      <xdr:col>107</xdr:col>
      <xdr:colOff>101600</xdr:colOff>
      <xdr:row>39</xdr:row>
      <xdr:rowOff>149860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975830" y="649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140970</xdr:rowOff>
    </xdr:from>
    <xdr:ext cx="241300" cy="259080"/>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905980" y="658622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39</xdr:row>
      <xdr:rowOff>48260</xdr:rowOff>
    </xdr:from>
    <xdr:to>
      <xdr:col>102</xdr:col>
      <xdr:colOff>165100</xdr:colOff>
      <xdr:row>39</xdr:row>
      <xdr:rowOff>149860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105880" y="649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140970</xdr:rowOff>
    </xdr:from>
    <xdr:ext cx="241300" cy="259080"/>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036030" y="658622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39</xdr:row>
      <xdr:rowOff>48260</xdr:rowOff>
    </xdr:from>
    <xdr:to>
      <xdr:col>98</xdr:col>
      <xdr:colOff>38100</xdr:colOff>
      <xdr:row>39</xdr:row>
      <xdr:rowOff>149860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235930" y="649351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140970</xdr:rowOff>
    </xdr:from>
    <xdr:ext cx="241300" cy="259080"/>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162270" y="658622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7922240" y="7162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0492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0492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04238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04238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16252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16252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83185</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7922240" y="7956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1630" cy="219710"/>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887950" y="7772400"/>
          <a:ext cx="34163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83185</xdr:rowOff>
    </xdr:from>
    <xdr:to>
      <xdr:col>120</xdr:col>
      <xdr:colOff>114300</xdr:colOff>
      <xdr:row>61</xdr:row>
      <xdr:rowOff>83185</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7922240" y="10160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7922240" y="97917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43205" cy="259080"/>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80940" y="96558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7922240" y="9423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35560</xdr:rowOff>
    </xdr:from>
    <xdr:ext cx="528955" cy="259080"/>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402175" y="928751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7922240" y="9061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165100</xdr:rowOff>
    </xdr:from>
    <xdr:ext cx="528955" cy="25336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402175" y="892175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7922240" y="86931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130810</xdr:rowOff>
    </xdr:from>
    <xdr:ext cx="528955" cy="256540"/>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402175" y="8557260"/>
          <a:ext cx="5289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7922240" y="8324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92710</xdr:rowOff>
    </xdr:from>
    <xdr:ext cx="528955" cy="256540"/>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402175" y="8188960"/>
          <a:ext cx="5289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7922240" y="7956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28955" cy="25082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402175" y="7820660"/>
          <a:ext cx="5289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83185</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7922240" y="7956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110490</xdr:rowOff>
    </xdr:from>
    <xdr:to>
      <xdr:col>116</xdr:col>
      <xdr:colOff>62865</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1717635" y="8536940"/>
          <a:ext cx="1270" cy="1254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48260</xdr:rowOff>
    </xdr:from>
    <xdr:ext cx="247015" cy="259080"/>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1770340" y="97955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634450" y="97917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57150</xdr:rowOff>
    </xdr:from>
    <xdr:ext cx="532130" cy="25717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1770340" y="8318500"/>
          <a:ext cx="532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34,266</a:t>
          </a:r>
          <a:endParaRPr kumimoji="1" lang="ja-JP" altLang="en-US" sz="1000" b="1">
            <a:latin typeface="ＭＳ Ｐゴシック"/>
            <a:ea typeface="ＭＳ Ｐゴシック"/>
          </a:endParaRPr>
        </a:p>
      </xdr:txBody>
    </xdr:sp>
    <xdr:clientData/>
  </xdr:oneCellAnchor>
  <xdr:twoCellAnchor>
    <xdr:from>
      <xdr:col>115</xdr:col>
      <xdr:colOff>165100</xdr:colOff>
      <xdr:row>51</xdr:row>
      <xdr:rowOff>110490</xdr:rowOff>
    </xdr:from>
    <xdr:to>
      <xdr:col>116</xdr:col>
      <xdr:colOff>152400</xdr:colOff>
      <xdr:row>51</xdr:row>
      <xdr:rowOff>110490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634450" y="853694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900390" y="9791700"/>
          <a:ext cx="8191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146685</xdr:rowOff>
    </xdr:from>
    <xdr:ext cx="467360" cy="25336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1770340" y="9398635"/>
          <a:ext cx="46736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5,589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57</xdr:row>
      <xdr:rowOff>123825</xdr:rowOff>
    </xdr:from>
    <xdr:to>
      <xdr:col>116</xdr:col>
      <xdr:colOff>114300</xdr:colOff>
      <xdr:row>58</xdr:row>
      <xdr:rowOff>53975</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1668740" y="95408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24765</xdr:rowOff>
    </xdr:from>
    <xdr:to>
      <xdr:col>111</xdr:col>
      <xdr:colOff>177800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026630" y="9606915"/>
          <a:ext cx="873760" cy="184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138430</xdr:rowOff>
    </xdr:from>
    <xdr:to>
      <xdr:col>112</xdr:col>
      <xdr:colOff>38100</xdr:colOff>
      <xdr:row>58</xdr:row>
      <xdr:rowOff>68580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849590" y="955548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56</xdr:row>
      <xdr:rowOff>85090</xdr:rowOff>
    </xdr:from>
    <xdr:ext cx="464185" cy="256540"/>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669250" y="9337040"/>
          <a:ext cx="46418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24765</xdr:rowOff>
    </xdr:from>
    <xdr:to>
      <xdr:col>107</xdr:col>
      <xdr:colOff>50800</xdr:colOff>
      <xdr:row>58</xdr:row>
      <xdr:rowOff>139700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156680" y="9606915"/>
          <a:ext cx="869950" cy="114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106045</xdr:rowOff>
    </xdr:from>
    <xdr:to>
      <xdr:col>107</xdr:col>
      <xdr:colOff>101600</xdr:colOff>
      <xdr:row>58</xdr:row>
      <xdr:rowOff>36195</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975830" y="95230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52705</xdr:rowOff>
    </xdr:from>
    <xdr:ext cx="464185" cy="25082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795490" y="9304655"/>
          <a:ext cx="4641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58</xdr:row>
      <xdr:rowOff>139700</xdr:rowOff>
    </xdr:from>
    <xdr:to>
      <xdr:col>102</xdr:col>
      <xdr:colOff>114300</xdr:colOff>
      <xdr:row>59</xdr:row>
      <xdr:rowOff>44450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8286730" y="9721850"/>
          <a:ext cx="86995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109855</xdr:rowOff>
    </xdr:from>
    <xdr:to>
      <xdr:col>102</xdr:col>
      <xdr:colOff>165100</xdr:colOff>
      <xdr:row>58</xdr:row>
      <xdr:rowOff>40640</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105880" y="952690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56515</xdr:rowOff>
    </xdr:from>
    <xdr:ext cx="464185" cy="257810"/>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925540" y="9308465"/>
          <a:ext cx="4641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147955</xdr:rowOff>
    </xdr:from>
    <xdr:to>
      <xdr:col>98</xdr:col>
      <xdr:colOff>38100</xdr:colOff>
      <xdr:row>58</xdr:row>
      <xdr:rowOff>78105</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235930" y="956500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94615</xdr:rowOff>
    </xdr:from>
    <xdr:ext cx="464185" cy="256540"/>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055590" y="9346565"/>
          <a:ext cx="46418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53285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59460" cy="259080"/>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713700" y="1015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59460" cy="259080"/>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839940" y="1015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59460" cy="259080"/>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969990" y="1015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59460" cy="259080"/>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100040" y="1015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1668740" y="9747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80010</xdr:rowOff>
    </xdr:from>
    <xdr:ext cx="247015" cy="259080"/>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1770340" y="96621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0849590" y="974725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59</xdr:row>
      <xdr:rowOff>86360</xdr:rowOff>
    </xdr:from>
    <xdr:ext cx="241300" cy="25082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775930" y="9833610"/>
          <a:ext cx="2413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57</xdr:row>
      <xdr:rowOff>145415</xdr:rowOff>
    </xdr:from>
    <xdr:to>
      <xdr:col>107</xdr:col>
      <xdr:colOff>101600</xdr:colOff>
      <xdr:row>58</xdr:row>
      <xdr:rowOff>75565</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9975830" y="95624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58</xdr:row>
      <xdr:rowOff>66675</xdr:rowOff>
    </xdr:from>
    <xdr:ext cx="464185" cy="25336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795490" y="964882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5,023</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105880" y="9671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59</xdr:row>
      <xdr:rowOff>10160</xdr:rowOff>
    </xdr:from>
    <xdr:ext cx="464185" cy="259080"/>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925540" y="975741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2,004</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235930" y="974725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59</xdr:row>
      <xdr:rowOff>86360</xdr:rowOff>
    </xdr:from>
    <xdr:ext cx="241300" cy="25082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162270" y="9833610"/>
          <a:ext cx="2413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7922240" y="10464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04924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04924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04238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04238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16252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16252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39,876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83185</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7922240" y="11258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1630" cy="219710"/>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887950" y="11074400"/>
          <a:ext cx="34163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83185</xdr:rowOff>
    </xdr:from>
    <xdr:to>
      <xdr:col>120</xdr:col>
      <xdr:colOff>114300</xdr:colOff>
      <xdr:row>81</xdr:row>
      <xdr:rowOff>83185</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7922240" y="13462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111760</xdr:rowOff>
    </xdr:from>
    <xdr:ext cx="243205" cy="25336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80940" y="1332611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7922240" y="130937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73660</xdr:rowOff>
    </xdr:from>
    <xdr:ext cx="528955" cy="259080"/>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402175" y="1295781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7922240" y="12725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35560</xdr:rowOff>
    </xdr:from>
    <xdr:ext cx="528955" cy="259080"/>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402175" y="1258951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7922240" y="12363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165100</xdr:rowOff>
    </xdr:from>
    <xdr:ext cx="528955" cy="25336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402175" y="1222375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7922240" y="119951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130810</xdr:rowOff>
    </xdr:from>
    <xdr:ext cx="528955" cy="256540"/>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402175" y="11859260"/>
          <a:ext cx="5289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7922240" y="11626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92710</xdr:rowOff>
    </xdr:from>
    <xdr:ext cx="589915" cy="256540"/>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341850" y="11490960"/>
          <a:ext cx="5899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7922240" y="11258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89915" cy="25082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341850" y="11122660"/>
          <a:ext cx="5899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83185</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7922240" y="11258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60960</xdr:rowOff>
    </xdr:from>
    <xdr:to>
      <xdr:col>116</xdr:col>
      <xdr:colOff>62865</xdr:colOff>
      <xdr:row>79</xdr:row>
      <xdr:rowOff>1905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717635" y="11624310"/>
          <a:ext cx="1270" cy="1426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6350</xdr:rowOff>
    </xdr:from>
    <xdr:ext cx="532130" cy="25336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1770340" y="13055600"/>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22,250</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1905</xdr:rowOff>
    </xdr:from>
    <xdr:to>
      <xdr:col>116</xdr:col>
      <xdr:colOff>152400</xdr:colOff>
      <xdr:row>79</xdr:row>
      <xdr:rowOff>1905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1634450" y="1305115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7620</xdr:rowOff>
    </xdr:from>
    <xdr:ext cx="596265" cy="25336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1770340" y="11405870"/>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100,148</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60960</xdr:rowOff>
    </xdr:from>
    <xdr:to>
      <xdr:col>116</xdr:col>
      <xdr:colOff>152400</xdr:colOff>
      <xdr:row>70</xdr:row>
      <xdr:rowOff>60960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1634450" y="1162431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79</xdr:row>
      <xdr:rowOff>1905</xdr:rowOff>
    </xdr:from>
    <xdr:to>
      <xdr:col>116</xdr:col>
      <xdr:colOff>63500</xdr:colOff>
      <xdr:row>79</xdr:row>
      <xdr:rowOff>5080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900390" y="13051155"/>
          <a:ext cx="8191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50800</xdr:rowOff>
    </xdr:from>
    <xdr:ext cx="532130" cy="256540"/>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1770340" y="12439650"/>
          <a:ext cx="532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45,203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76</xdr:row>
      <xdr:rowOff>27940</xdr:rowOff>
    </xdr:from>
    <xdr:to>
      <xdr:col>116</xdr:col>
      <xdr:colOff>114300</xdr:colOff>
      <xdr:row>76</xdr:row>
      <xdr:rowOff>129540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668740" y="1258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5080</xdr:rowOff>
    </xdr:from>
    <xdr:to>
      <xdr:col>111</xdr:col>
      <xdr:colOff>177800</xdr:colOff>
      <xdr:row>79</xdr:row>
      <xdr:rowOff>12065</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026630" y="13054330"/>
          <a:ext cx="87376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34290</xdr:rowOff>
    </xdr:from>
    <xdr:to>
      <xdr:col>112</xdr:col>
      <xdr:colOff>38100</xdr:colOff>
      <xdr:row>76</xdr:row>
      <xdr:rowOff>135890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849590" y="1258824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74</xdr:row>
      <xdr:rowOff>152400</xdr:rowOff>
    </xdr:from>
    <xdr:ext cx="526415" cy="256540"/>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636865" y="12376150"/>
          <a:ext cx="5264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44,864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79</xdr:row>
      <xdr:rowOff>12065</xdr:rowOff>
    </xdr:from>
    <xdr:to>
      <xdr:col>107</xdr:col>
      <xdr:colOff>50800</xdr:colOff>
      <xdr:row>79</xdr:row>
      <xdr:rowOff>12065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156680" y="13061315"/>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44450</xdr:rowOff>
    </xdr:from>
    <xdr:to>
      <xdr:col>107</xdr:col>
      <xdr:colOff>101600</xdr:colOff>
      <xdr:row>76</xdr:row>
      <xdr:rowOff>146050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975830" y="1259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74</xdr:row>
      <xdr:rowOff>162560</xdr:rowOff>
    </xdr:from>
    <xdr:ext cx="526415" cy="256540"/>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766915" y="12386310"/>
          <a:ext cx="5264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44,346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79</xdr:row>
      <xdr:rowOff>6350</xdr:rowOff>
    </xdr:from>
    <xdr:to>
      <xdr:col>102</xdr:col>
      <xdr:colOff>114300</xdr:colOff>
      <xdr:row>79</xdr:row>
      <xdr:rowOff>12065</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286730" y="13055600"/>
          <a:ext cx="86995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60325</xdr:rowOff>
    </xdr:from>
    <xdr:to>
      <xdr:col>102</xdr:col>
      <xdr:colOff>165100</xdr:colOff>
      <xdr:row>76</xdr:row>
      <xdr:rowOff>161925</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105880" y="1261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75</xdr:row>
      <xdr:rowOff>6985</xdr:rowOff>
    </xdr:from>
    <xdr:ext cx="526415" cy="25336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893155" y="12395835"/>
          <a:ext cx="526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43,493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75</xdr:row>
      <xdr:rowOff>133985</xdr:rowOff>
    </xdr:from>
    <xdr:to>
      <xdr:col>98</xdr:col>
      <xdr:colOff>38100</xdr:colOff>
      <xdr:row>76</xdr:row>
      <xdr:rowOff>64135</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235930" y="1252283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74</xdr:row>
      <xdr:rowOff>80645</xdr:rowOff>
    </xdr:from>
    <xdr:ext cx="526415" cy="259080"/>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023205" y="1230439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48,628</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53285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59460" cy="259080"/>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713700" y="13459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59460" cy="259080"/>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839940" y="13459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59460" cy="259080"/>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969990" y="13459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59460" cy="259080"/>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100040" y="13459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78</xdr:row>
      <xdr:rowOff>122555</xdr:rowOff>
    </xdr:from>
    <xdr:to>
      <xdr:col>116</xdr:col>
      <xdr:colOff>114300</xdr:colOff>
      <xdr:row>79</xdr:row>
      <xdr:rowOff>52705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668740" y="130067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37465</xdr:rowOff>
    </xdr:from>
    <xdr:ext cx="532130" cy="259080"/>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1770340" y="1292161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22,250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78</xdr:row>
      <xdr:rowOff>125730</xdr:rowOff>
    </xdr:from>
    <xdr:to>
      <xdr:col>112</xdr:col>
      <xdr:colOff>38100</xdr:colOff>
      <xdr:row>79</xdr:row>
      <xdr:rowOff>55880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849590" y="1300988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79</xdr:row>
      <xdr:rowOff>46990</xdr:rowOff>
    </xdr:from>
    <xdr:ext cx="526415" cy="259080"/>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636865" y="1309624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22,068</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78</xdr:row>
      <xdr:rowOff>132715</xdr:rowOff>
    </xdr:from>
    <xdr:to>
      <xdr:col>107</xdr:col>
      <xdr:colOff>101600</xdr:colOff>
      <xdr:row>79</xdr:row>
      <xdr:rowOff>63500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975830" y="1301686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79</xdr:row>
      <xdr:rowOff>53975</xdr:rowOff>
    </xdr:from>
    <xdr:ext cx="526415" cy="25082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766915" y="1310322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21,700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78</xdr:row>
      <xdr:rowOff>132715</xdr:rowOff>
    </xdr:from>
    <xdr:to>
      <xdr:col>102</xdr:col>
      <xdr:colOff>165100</xdr:colOff>
      <xdr:row>79</xdr:row>
      <xdr:rowOff>63500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105880" y="1301686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79</xdr:row>
      <xdr:rowOff>53975</xdr:rowOff>
    </xdr:from>
    <xdr:ext cx="526415" cy="25082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893155" y="1310322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21,690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78</xdr:row>
      <xdr:rowOff>126365</xdr:rowOff>
    </xdr:from>
    <xdr:to>
      <xdr:col>98</xdr:col>
      <xdr:colOff>38100</xdr:colOff>
      <xdr:row>79</xdr:row>
      <xdr:rowOff>56515</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235930" y="1301051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79</xdr:row>
      <xdr:rowOff>47625</xdr:rowOff>
    </xdr:from>
    <xdr:ext cx="526415" cy="259080"/>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23205" y="1309687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22,024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7922240" y="13766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04924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04924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04238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04238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16252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16252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7922240" y="14560550"/>
          <a:ext cx="459486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1630" cy="219710"/>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7887950" y="14376400"/>
          <a:ext cx="34163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7922240" y="16827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7922240" y="15684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3205" cy="25082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680940" y="15542260"/>
          <a:ext cx="2432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7922240" y="14560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3205" cy="25082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680940" y="14424660"/>
          <a:ext cx="2432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7922240" y="14560550"/>
          <a:ext cx="459486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717635" y="156845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7015" cy="259080"/>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1770340" y="15726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634450" y="156845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7015" cy="259080"/>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1770340" y="153835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634450" y="156845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900390" y="15684500"/>
          <a:ext cx="8191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7015" cy="259080"/>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1770340" y="15612110"/>
          <a:ext cx="24701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66874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026630" y="15684500"/>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849590" y="1563370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1300" cy="259080"/>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775930" y="157264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156680" y="1568450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97583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1300" cy="259080"/>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905980" y="157264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286730" y="1568450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10588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1300" cy="259080"/>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036030" y="157264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235930" y="1563370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1300" cy="259080"/>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162270" y="157264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5328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59460" cy="259080"/>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713700" y="168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59460" cy="259080"/>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839940" y="168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59460" cy="259080"/>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969990" y="168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59460" cy="259080"/>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100040" y="168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66874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7015" cy="259080"/>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1770340" y="154978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849590" y="1563370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1300" cy="259080"/>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775930" y="154089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97583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1300" cy="259080"/>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905980" y="154089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10588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1300" cy="259080"/>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036030" y="154089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235930" y="1563370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1300" cy="259080"/>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162270" y="154089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46760" y="17208500"/>
          <a:ext cx="2177034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46760" y="17272000"/>
          <a:ext cx="37719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72160" y="17526000"/>
          <a:ext cx="2171954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300" baseline="0">
              <a:solidFill>
                <a:sysClr val="windowText" lastClr="000000"/>
              </a:solidFill>
              <a:latin typeface="ＭＳ Ｐゴシック"/>
              <a:ea typeface="ＭＳ Ｐゴシック"/>
              <a:cs typeface="+mn-cs"/>
            </a:rPr>
            <a:t>　歳出決算総額は、住民一人当たり524千円とな</a:t>
          </a:r>
          <a:r>
            <a:rPr lang="ja-JP" altLang="en-US" sz="1300" baseline="0">
              <a:solidFill>
                <a:sysClr val="windowText" lastClr="000000"/>
              </a:solidFill>
              <a:latin typeface="ＭＳ Ｐゴシック"/>
              <a:ea typeface="ＭＳ Ｐゴシック"/>
              <a:cs typeface="+mn-cs"/>
            </a:rPr>
            <a:t>り、前年度比4.8％の増加となった</a:t>
          </a:r>
          <a:r>
            <a:rPr lang="ja-JP" altLang="ja-JP" sz="1300" baseline="0">
              <a:solidFill>
                <a:sysClr val="windowText" lastClr="000000"/>
              </a:solidFill>
              <a:latin typeface="ＭＳ Ｐゴシック"/>
              <a:ea typeface="ＭＳ Ｐゴシック"/>
              <a:cs typeface="+mn-cs"/>
            </a:rPr>
            <a:t>。</a:t>
          </a:r>
          <a:r>
            <a:rPr kumimoji="1" lang="ja-JP" altLang="ja-JP" sz="1300" baseline="0">
              <a:solidFill>
                <a:sysClr val="windowText" lastClr="000000"/>
              </a:solidFill>
              <a:latin typeface="ＭＳ Ｐゴシック"/>
              <a:ea typeface="ＭＳ Ｐゴシック"/>
              <a:cs typeface="+mn-cs"/>
            </a:rPr>
            <a:t>人件費は、人事院勧告に伴う常勤職員及び会計年度任用職員の一般職員給（職員報酬）、期末手当の増などにより、同比3.3％</a:t>
          </a:r>
          <a:r>
            <a:rPr kumimoji="1" lang="ja-JP" altLang="ja-JP" sz="1300">
              <a:solidFill>
                <a:sysClr val="windowText" lastClr="000000"/>
              </a:solidFill>
              <a:latin typeface="ＭＳ Ｐゴシック"/>
              <a:ea typeface="ＭＳ Ｐゴシック"/>
              <a:cs typeface="+mn-cs"/>
            </a:rPr>
            <a:t>の増加となった。</a:t>
          </a:r>
          <a:r>
            <a:rPr kumimoji="1" lang="ja-JP" altLang="en-US" sz="1300">
              <a:solidFill>
                <a:sysClr val="windowText" lastClr="000000"/>
              </a:solidFill>
              <a:latin typeface="ＭＳ Ｐゴシック"/>
              <a:ea typeface="ＭＳ Ｐゴシック"/>
              <a:cs typeface="+mn-cs"/>
            </a:rPr>
            <a:t>物件費は、スマートインクルーシブシティ推進事業（デジタル公民館WiFi環境構築業務委託、医療介護連携情報共有プラットフォームシステム構築事業等）の増や公共施設等の電気・燃料費のエネルギー価格高騰などにより、同比7.0％の増加となった</a:t>
          </a:r>
          <a:r>
            <a:rPr kumimoji="1" lang="ja-JP" altLang="ja-JP" sz="1300">
              <a:solidFill>
                <a:sysClr val="windowText" lastClr="000000"/>
              </a:solidFill>
              <a:latin typeface="ＭＳ Ｐゴシック"/>
              <a:ea typeface="ＭＳ Ｐゴシック"/>
              <a:cs typeface="+mn-cs"/>
            </a:rPr>
            <a:t>。</a:t>
          </a:r>
          <a:r>
            <a:rPr kumimoji="1" lang="ja-JP" altLang="en-US" sz="1300">
              <a:solidFill>
                <a:sysClr val="windowText" lastClr="000000"/>
              </a:solidFill>
              <a:latin typeface="ＭＳ Ｐゴシック"/>
              <a:ea typeface="ＭＳ Ｐゴシック"/>
              <a:cs typeface="+mn-cs"/>
            </a:rPr>
            <a:t>扶助費は、物価高騰対応に係る給付金事業等により同比9.1％の減少となった。</a:t>
          </a:r>
          <a:r>
            <a:rPr kumimoji="1" lang="ja-JP" altLang="ja-JP" sz="1300">
              <a:solidFill>
                <a:sysClr val="windowText" lastClr="000000"/>
              </a:solidFill>
              <a:latin typeface="ＭＳ Ｐゴシック"/>
              <a:ea typeface="ＭＳ Ｐゴシック"/>
              <a:cs typeface="+mn-cs"/>
            </a:rPr>
            <a:t>補助費</a:t>
          </a:r>
          <a:r>
            <a:rPr kumimoji="1" lang="ja-JP" altLang="en-US" sz="1300">
              <a:solidFill>
                <a:sysClr val="windowText" lastClr="000000"/>
              </a:solidFill>
              <a:latin typeface="ＭＳ Ｐゴシック"/>
              <a:ea typeface="ＭＳ Ｐゴシック"/>
              <a:cs typeface="+mn-cs"/>
            </a:rPr>
            <a:t>等</a:t>
          </a:r>
          <a:r>
            <a:rPr kumimoji="1" lang="ja-JP" altLang="ja-JP" sz="1300">
              <a:solidFill>
                <a:sysClr val="windowText" lastClr="000000"/>
              </a:solidFill>
              <a:latin typeface="ＭＳ Ｐゴシック"/>
              <a:ea typeface="ＭＳ Ｐゴシック"/>
              <a:cs typeface="+mn-cs"/>
            </a:rPr>
            <a:t>は、企業立地促進事業や能美市事業復活支援金（新型コロナ対策）のなどの減により、同</a:t>
          </a:r>
          <a:r>
            <a:rPr kumimoji="1" lang="ja-JP" altLang="en-US" sz="1300">
              <a:solidFill>
                <a:sysClr val="windowText" lastClr="000000"/>
              </a:solidFill>
              <a:latin typeface="ＭＳ Ｐゴシック"/>
              <a:ea typeface="ＭＳ Ｐゴシック"/>
              <a:cs typeface="+mn-cs"/>
            </a:rPr>
            <a:t>比12.7</a:t>
          </a:r>
          <a:r>
            <a:rPr kumimoji="1" lang="ja-JP" altLang="ja-JP" sz="1300">
              <a:solidFill>
                <a:sysClr val="windowText" lastClr="000000"/>
              </a:solidFill>
              <a:latin typeface="ＭＳ Ｐゴシック"/>
              <a:ea typeface="ＭＳ Ｐゴシック"/>
              <a:cs typeface="+mn-cs"/>
            </a:rPr>
            <a:t>％の減少となった。普通建設事業費は根上パークゴルフ場周辺整備事業や老人福祉センター白寿会館施設改修事業、橋りょう補修事業などの増により、</a:t>
          </a:r>
          <a:r>
            <a:rPr kumimoji="1" lang="ja-JP" altLang="en-US" sz="1300">
              <a:solidFill>
                <a:sysClr val="windowText" lastClr="000000"/>
              </a:solidFill>
              <a:latin typeface="ＭＳ Ｐゴシック"/>
              <a:ea typeface="ＭＳ Ｐゴシック"/>
              <a:cs typeface="+mn-cs"/>
            </a:rPr>
            <a:t>同比4.2</a:t>
          </a:r>
          <a:r>
            <a:rPr kumimoji="1" lang="ja-JP" altLang="ja-JP" sz="1300">
              <a:solidFill>
                <a:sysClr val="windowText" lastClr="000000"/>
              </a:solidFill>
              <a:latin typeface="ＭＳ Ｐゴシック"/>
              <a:ea typeface="ＭＳ Ｐゴシック"/>
              <a:cs typeface="+mn-cs"/>
            </a:rPr>
            <a:t>％の増加となった。災害復旧費は、令和4年8月4日の大雨災害による農地・農業施設災害復旧事業のほか令和6年能登半島地震による土木災害復旧事業等により同比131.7％の増加となった。公債費は繰上償還が発生したことや過去の大型事業の償還開始により、</a:t>
          </a:r>
          <a:r>
            <a:rPr kumimoji="1" lang="ja-JP" altLang="en-US" sz="1300">
              <a:solidFill>
                <a:sysClr val="windowText" lastClr="000000"/>
              </a:solidFill>
              <a:latin typeface="ＭＳ Ｐゴシック"/>
              <a:ea typeface="ＭＳ Ｐゴシック"/>
              <a:cs typeface="+mn-cs"/>
            </a:rPr>
            <a:t>同比7.8</a:t>
          </a:r>
          <a:r>
            <a:rPr kumimoji="1" lang="ja-JP" altLang="ja-JP" sz="1300">
              <a:solidFill>
                <a:sysClr val="windowText" lastClr="000000"/>
              </a:solidFill>
              <a:latin typeface="ＭＳ Ｐゴシック"/>
              <a:ea typeface="ＭＳ Ｐゴシック"/>
              <a:cs typeface="+mn-cs"/>
            </a:rPr>
            <a:t>％の増加</a:t>
          </a:r>
          <a:r>
            <a:rPr kumimoji="1" lang="ja-JP" altLang="en-US" sz="1300">
              <a:solidFill>
                <a:sysClr val="windowText" lastClr="000000"/>
              </a:solidFill>
              <a:latin typeface="ＭＳ Ｐゴシック"/>
              <a:ea typeface="ＭＳ Ｐゴシック"/>
              <a:cs typeface="+mn-cs"/>
            </a:rPr>
            <a:t>となった</a:t>
          </a:r>
          <a:r>
            <a:rPr kumimoji="1" lang="ja-JP" altLang="ja-JP" sz="1300">
              <a:solidFill>
                <a:sysClr val="windowText" lastClr="000000"/>
              </a:solidFill>
              <a:latin typeface="ＭＳ Ｐゴシック"/>
              <a:ea typeface="ＭＳ Ｐゴシック"/>
              <a:cs typeface="+mn-cs"/>
            </a:rPr>
            <a:t>。積立金は、普通交付税で措置された臨時財政対策債償還基金費や旧手取川流域環境衛生事業組合の清算金等を減債基金へ積み立てたことにより、</a:t>
          </a:r>
          <a:r>
            <a:rPr kumimoji="1" lang="ja-JP" altLang="en-US" sz="1300">
              <a:solidFill>
                <a:sysClr val="windowText" lastClr="000000"/>
              </a:solidFill>
              <a:latin typeface="ＭＳ Ｐゴシック"/>
              <a:ea typeface="ＭＳ Ｐゴシック"/>
              <a:cs typeface="+mn-cs"/>
            </a:rPr>
            <a:t>同比155.3</a:t>
          </a:r>
          <a:r>
            <a:rPr kumimoji="1" lang="ja-JP" altLang="ja-JP" sz="1300">
              <a:solidFill>
                <a:sysClr val="windowText" lastClr="000000"/>
              </a:solidFill>
              <a:latin typeface="ＭＳ Ｐゴシック"/>
              <a:ea typeface="ＭＳ Ｐゴシック"/>
              <a:cs typeface="+mn-cs"/>
            </a:rPr>
            <a:t>％の増加となった</a:t>
          </a:r>
          <a:r>
            <a:rPr kumimoji="1" lang="ja-JP" altLang="en-US" sz="1300">
              <a:solidFill>
                <a:sysClr val="windowText" lastClr="000000"/>
              </a:solidFill>
              <a:latin typeface="ＭＳ Ｐゴシック"/>
              <a:ea typeface="ＭＳ Ｐゴシック"/>
              <a:cs typeface="+mn-cs"/>
            </a:rPr>
            <a:t>。</a:t>
          </a:r>
          <a:endParaRPr kumimoji="1" lang="ja-JP" altLang="en-US" sz="1300">
            <a:solidFill>
              <a:srgbClr val="FF0000"/>
            </a:solidFill>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23570" y="127000"/>
          <a:ext cx="1244473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8669000" y="190500"/>
          <a:ext cx="38481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8688050" y="215900"/>
          <a:ext cx="38036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8713450" y="241300"/>
          <a:ext cx="37465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石川県能美市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5932150" y="190500"/>
          <a:ext cx="260731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5957550" y="215900"/>
          <a:ext cx="256286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5982950" y="241300"/>
          <a:ext cx="250571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46760" y="863600"/>
          <a:ext cx="989457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73760" y="895350"/>
          <a:ext cx="13665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180590" y="895350"/>
          <a:ext cx="13919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49,697
48,275
84.14
26,856,866
26,063,440
516,243
14,685,148
31,781,161</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487420" y="895350"/>
          <a:ext cx="14935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83185</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4980940" y="915035"/>
          <a:ext cx="1990090" cy="9074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83185</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6971030" y="915035"/>
          <a:ext cx="1243330" cy="9074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3.8
1.8</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277860" y="927100"/>
          <a:ext cx="623570" cy="9017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4980940" y="1657350"/>
          <a:ext cx="199009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034530" y="1657350"/>
          <a:ext cx="373380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0853420" y="863600"/>
          <a:ext cx="1493520" cy="11049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109960" y="927100"/>
          <a:ext cx="14300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109960" y="1181100"/>
          <a:ext cx="14300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109960" y="1498600"/>
          <a:ext cx="143002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0935970" y="1035050"/>
          <a:ext cx="20574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0989945" y="99060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83185</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0989945" y="1245235"/>
          <a:ext cx="9779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032490" y="1479550"/>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0955020" y="1479550"/>
          <a:ext cx="1676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032490" y="1704975"/>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0955020" y="1841500"/>
          <a:ext cx="1676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87070" y="276225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082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87070" y="3067050"/>
          <a:ext cx="60464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082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87070" y="3371850"/>
          <a:ext cx="82315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46760" y="3860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7376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7376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86690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86690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870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870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3,395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83185</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46760" y="4654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1630" cy="219710"/>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12470" y="4470400"/>
          <a:ext cx="34163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83185</xdr:rowOff>
    </xdr:from>
    <xdr:to>
      <xdr:col>28</xdr:col>
      <xdr:colOff>114300</xdr:colOff>
      <xdr:row>41</xdr:row>
      <xdr:rowOff>83185</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46760" y="6858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1645" cy="25336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0830" y="672211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46760" y="64897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73660</xdr:rowOff>
    </xdr:from>
    <xdr:ext cx="461645" cy="259080"/>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0830" y="635381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46760" y="6121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61645" cy="259080"/>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0830" y="598551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46760" y="5759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165100</xdr:rowOff>
    </xdr:from>
    <xdr:ext cx="461645" cy="25336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0830" y="561975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46760" y="53911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130810</xdr:rowOff>
    </xdr:from>
    <xdr:ext cx="461645" cy="256540"/>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0830" y="5255260"/>
          <a:ext cx="46164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46760" y="5022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92710</xdr:rowOff>
    </xdr:from>
    <xdr:ext cx="461645" cy="256540"/>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0830" y="4886960"/>
          <a:ext cx="46164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46760" y="4654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54610</xdr:rowOff>
    </xdr:from>
    <xdr:ext cx="461645" cy="25082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0830" y="4518660"/>
          <a:ext cx="461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83185</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46760" y="4654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52070</xdr:rowOff>
    </xdr:from>
    <xdr:to>
      <xdr:col>24</xdr:col>
      <xdr:colOff>62865</xdr:colOff>
      <xdr:row>38</xdr:row>
      <xdr:rowOff>144780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542155" y="5011420"/>
          <a:ext cx="1270" cy="1413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149225</xdr:rowOff>
    </xdr:from>
    <xdr:ext cx="467360" cy="256540"/>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594860" y="642937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3,186</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144780</xdr:rowOff>
    </xdr:from>
    <xdr:to>
      <xdr:col>24</xdr:col>
      <xdr:colOff>152400</xdr:colOff>
      <xdr:row>38</xdr:row>
      <xdr:rowOff>144780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458970" y="642493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165100</xdr:rowOff>
    </xdr:from>
    <xdr:ext cx="467360" cy="259080"/>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594860" y="47942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7,030</a:t>
          </a:r>
          <a:endParaRPr kumimoji="1" lang="ja-JP" altLang="en-US" sz="1000" b="1">
            <a:latin typeface="ＭＳ Ｐゴシック"/>
          </a:endParaRPr>
        </a:p>
      </xdr:txBody>
    </xdr:sp>
    <xdr:clientData/>
  </xdr:oneCellAnchor>
  <xdr:twoCellAnchor>
    <xdr:from>
      <xdr:col>23</xdr:col>
      <xdr:colOff>165100</xdr:colOff>
      <xdr:row>30</xdr:row>
      <xdr:rowOff>52070</xdr:rowOff>
    </xdr:from>
    <xdr:to>
      <xdr:col>24</xdr:col>
      <xdr:colOff>152400</xdr:colOff>
      <xdr:row>30</xdr:row>
      <xdr:rowOff>52070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458970" y="501142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98425</xdr:rowOff>
    </xdr:from>
    <xdr:to>
      <xdr:col>24</xdr:col>
      <xdr:colOff>63500</xdr:colOff>
      <xdr:row>37</xdr:row>
      <xdr:rowOff>149860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24910" y="6213475"/>
          <a:ext cx="81915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76835</xdr:rowOff>
    </xdr:from>
    <xdr:ext cx="467360" cy="25336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594860" y="5696585"/>
          <a:ext cx="46736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4,642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53975</xdr:rowOff>
    </xdr:from>
    <xdr:to>
      <xdr:col>24</xdr:col>
      <xdr:colOff>114300</xdr:colOff>
      <xdr:row>35</xdr:row>
      <xdr:rowOff>155575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493260" y="583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92075</xdr:rowOff>
    </xdr:from>
    <xdr:to>
      <xdr:col>19</xdr:col>
      <xdr:colOff>177800</xdr:colOff>
      <xdr:row>37</xdr:row>
      <xdr:rowOff>98425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851150" y="6042025"/>
          <a:ext cx="873760" cy="171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74930</xdr:rowOff>
    </xdr:from>
    <xdr:to>
      <xdr:col>20</xdr:col>
      <xdr:colOff>38100</xdr:colOff>
      <xdr:row>36</xdr:row>
      <xdr:rowOff>4445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674110" y="5859780"/>
          <a:ext cx="9779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34</xdr:row>
      <xdr:rowOff>20955</xdr:rowOff>
    </xdr:from>
    <xdr:ext cx="464185" cy="25082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493770" y="5640705"/>
          <a:ext cx="4641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4,588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92075</xdr:rowOff>
    </xdr:from>
    <xdr:to>
      <xdr:col>15</xdr:col>
      <xdr:colOff>50800</xdr:colOff>
      <xdr:row>37</xdr:row>
      <xdr:rowOff>45085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1981200" y="6042025"/>
          <a:ext cx="869950" cy="118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62230</xdr:rowOff>
    </xdr:from>
    <xdr:to>
      <xdr:col>15</xdr:col>
      <xdr:colOff>101600</xdr:colOff>
      <xdr:row>35</xdr:row>
      <xdr:rowOff>163830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00350" y="5847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34</xdr:row>
      <xdr:rowOff>8890</xdr:rowOff>
    </xdr:from>
    <xdr:ext cx="464185" cy="25336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20010" y="562864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4,620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37</xdr:row>
      <xdr:rowOff>10795</xdr:rowOff>
    </xdr:from>
    <xdr:to>
      <xdr:col>10</xdr:col>
      <xdr:colOff>114300</xdr:colOff>
      <xdr:row>37</xdr:row>
      <xdr:rowOff>45085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11250" y="6125845"/>
          <a:ext cx="86995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95885</xdr:rowOff>
    </xdr:from>
    <xdr:to>
      <xdr:col>10</xdr:col>
      <xdr:colOff>165100</xdr:colOff>
      <xdr:row>36</xdr:row>
      <xdr:rowOff>26035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30400" y="58807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42545</xdr:rowOff>
    </xdr:from>
    <xdr:ext cx="464185" cy="25336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50060" y="566229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4,532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36830</xdr:rowOff>
    </xdr:from>
    <xdr:to>
      <xdr:col>6</xdr:col>
      <xdr:colOff>38100</xdr:colOff>
      <xdr:row>35</xdr:row>
      <xdr:rowOff>138430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60450" y="582168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33</xdr:row>
      <xdr:rowOff>154940</xdr:rowOff>
    </xdr:from>
    <xdr:ext cx="464185" cy="25082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80110" y="5609590"/>
          <a:ext cx="4641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4,686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35737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59460"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538220" y="6855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59460"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664460" y="6855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59460" cy="259080"/>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794510" y="6855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59460" cy="259080"/>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24560" y="6855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37</xdr:row>
      <xdr:rowOff>99060</xdr:rowOff>
    </xdr:from>
    <xdr:to>
      <xdr:col>24</xdr:col>
      <xdr:colOff>114300</xdr:colOff>
      <xdr:row>38</xdr:row>
      <xdr:rowOff>29210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493260" y="62141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77470</xdr:rowOff>
    </xdr:from>
    <xdr:ext cx="467360" cy="25336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594860" y="6192520"/>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3,624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47625</xdr:rowOff>
    </xdr:from>
    <xdr:to>
      <xdr:col>20</xdr:col>
      <xdr:colOff>38100</xdr:colOff>
      <xdr:row>37</xdr:row>
      <xdr:rowOff>149225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674110" y="616267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37</xdr:row>
      <xdr:rowOff>140335</xdr:rowOff>
    </xdr:from>
    <xdr:ext cx="464185" cy="259080"/>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493770" y="625538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3,759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41275</xdr:rowOff>
    </xdr:from>
    <xdr:to>
      <xdr:col>15</xdr:col>
      <xdr:colOff>101600</xdr:colOff>
      <xdr:row>36</xdr:row>
      <xdr:rowOff>143510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00350" y="59912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36</xdr:row>
      <xdr:rowOff>133985</xdr:rowOff>
    </xdr:from>
    <xdr:ext cx="464185" cy="25336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20010" y="608393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4,225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165100</xdr:rowOff>
    </xdr:from>
    <xdr:to>
      <xdr:col>10</xdr:col>
      <xdr:colOff>165100</xdr:colOff>
      <xdr:row>37</xdr:row>
      <xdr:rowOff>95885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30400" y="611505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86995</xdr:rowOff>
    </xdr:from>
    <xdr:ext cx="464185" cy="25082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0060" y="6202045"/>
          <a:ext cx="4641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3,898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132080</xdr:rowOff>
    </xdr:from>
    <xdr:to>
      <xdr:col>6</xdr:col>
      <xdr:colOff>38100</xdr:colOff>
      <xdr:row>37</xdr:row>
      <xdr:rowOff>61595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60450" y="6082030"/>
          <a:ext cx="9779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37</xdr:row>
      <xdr:rowOff>52705</xdr:rowOff>
    </xdr:from>
    <xdr:ext cx="464185" cy="25082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80110" y="6167755"/>
          <a:ext cx="4641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3,989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46760" y="7162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7376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7376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86690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86690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29870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29870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66,697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83185</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46760" y="7956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1630" cy="219710"/>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12470" y="7772400"/>
          <a:ext cx="34163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83185</xdr:rowOff>
    </xdr:from>
    <xdr:to>
      <xdr:col>28</xdr:col>
      <xdr:colOff>114300</xdr:colOff>
      <xdr:row>61</xdr:row>
      <xdr:rowOff>83185</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46760" y="10160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46760" y="97917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43205" cy="259080"/>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05460" y="96558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46760" y="9423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89915" cy="259080"/>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370" y="928751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46760" y="9061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165100</xdr:rowOff>
    </xdr:from>
    <xdr:ext cx="589915" cy="25336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892175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46760" y="86931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89915" cy="256540"/>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8557260"/>
          <a:ext cx="5899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46760" y="8324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89915" cy="256540"/>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370" y="8188960"/>
          <a:ext cx="5899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46760" y="7956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89915" cy="25082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370" y="7820660"/>
          <a:ext cx="5899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83185</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46760" y="7956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128270</xdr:rowOff>
    </xdr:from>
    <xdr:to>
      <xdr:col>24</xdr:col>
      <xdr:colOff>62865</xdr:colOff>
      <xdr:row>58</xdr:row>
      <xdr:rowOff>73025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542155" y="8389620"/>
          <a:ext cx="1270" cy="1265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76835</xdr:rowOff>
    </xdr:from>
    <xdr:ext cx="532130" cy="25336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594860" y="9658985"/>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37,582</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73025</xdr:rowOff>
    </xdr:from>
    <xdr:to>
      <xdr:col>24</xdr:col>
      <xdr:colOff>152400</xdr:colOff>
      <xdr:row>58</xdr:row>
      <xdr:rowOff>73025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458970" y="965517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74930</xdr:rowOff>
    </xdr:from>
    <xdr:ext cx="596265" cy="25336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594860" y="8171180"/>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382,978</a:t>
          </a:r>
          <a:endParaRPr kumimoji="1" lang="ja-JP" altLang="en-US" sz="1000" b="1">
            <a:latin typeface="ＭＳ Ｐゴシック"/>
          </a:endParaRPr>
        </a:p>
      </xdr:txBody>
    </xdr:sp>
    <xdr:clientData/>
  </xdr:oneCellAnchor>
  <xdr:twoCellAnchor>
    <xdr:from>
      <xdr:col>23</xdr:col>
      <xdr:colOff>165100</xdr:colOff>
      <xdr:row>50</xdr:row>
      <xdr:rowOff>128270</xdr:rowOff>
    </xdr:from>
    <xdr:to>
      <xdr:col>24</xdr:col>
      <xdr:colOff>152400</xdr:colOff>
      <xdr:row>50</xdr:row>
      <xdr:rowOff>128270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458970" y="838962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144780</xdr:rowOff>
    </xdr:from>
    <xdr:to>
      <xdr:col>24</xdr:col>
      <xdr:colOff>63500</xdr:colOff>
      <xdr:row>58</xdr:row>
      <xdr:rowOff>25400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24910" y="9561830"/>
          <a:ext cx="81915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3175</xdr:rowOff>
    </xdr:from>
    <xdr:ext cx="532130" cy="259080"/>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594860" y="9255125"/>
          <a:ext cx="532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93,455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151765</xdr:rowOff>
    </xdr:from>
    <xdr:to>
      <xdr:col>24</xdr:col>
      <xdr:colOff>114300</xdr:colOff>
      <xdr:row>57</xdr:row>
      <xdr:rowOff>81915</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493260" y="94037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17780</xdr:rowOff>
    </xdr:from>
    <xdr:to>
      <xdr:col>19</xdr:col>
      <xdr:colOff>177800</xdr:colOff>
      <xdr:row>58</xdr:row>
      <xdr:rowOff>25400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851150" y="9599930"/>
          <a:ext cx="87376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151765</xdr:rowOff>
    </xdr:from>
    <xdr:to>
      <xdr:col>20</xdr:col>
      <xdr:colOff>38100</xdr:colOff>
      <xdr:row>57</xdr:row>
      <xdr:rowOff>81915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674110" y="940371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55</xdr:row>
      <xdr:rowOff>98425</xdr:rowOff>
    </xdr:from>
    <xdr:ext cx="526415" cy="25082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61385" y="918527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93,499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55</xdr:row>
      <xdr:rowOff>165100</xdr:rowOff>
    </xdr:from>
    <xdr:to>
      <xdr:col>15</xdr:col>
      <xdr:colOff>50800</xdr:colOff>
      <xdr:row>58</xdr:row>
      <xdr:rowOff>17780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981200" y="9251950"/>
          <a:ext cx="869950" cy="347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165100</xdr:rowOff>
    </xdr:from>
    <xdr:to>
      <xdr:col>15</xdr:col>
      <xdr:colOff>101600</xdr:colOff>
      <xdr:row>57</xdr:row>
      <xdr:rowOff>96520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00350" y="941705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113030</xdr:rowOff>
    </xdr:from>
    <xdr:ext cx="526415" cy="259080"/>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591435" y="919988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89,696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55</xdr:row>
      <xdr:rowOff>165100</xdr:rowOff>
    </xdr:from>
    <xdr:to>
      <xdr:col>10</xdr:col>
      <xdr:colOff>114300</xdr:colOff>
      <xdr:row>58</xdr:row>
      <xdr:rowOff>50165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11250" y="9251950"/>
          <a:ext cx="869950" cy="380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139700</xdr:rowOff>
    </xdr:from>
    <xdr:to>
      <xdr:col>10</xdr:col>
      <xdr:colOff>165100</xdr:colOff>
      <xdr:row>55</xdr:row>
      <xdr:rowOff>69850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30400" y="90614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53</xdr:row>
      <xdr:rowOff>86360</xdr:rowOff>
    </xdr:from>
    <xdr:ext cx="593090" cy="25082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685290" y="8843010"/>
          <a:ext cx="5930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186,598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46990</xdr:rowOff>
    </xdr:from>
    <xdr:to>
      <xdr:col>6</xdr:col>
      <xdr:colOff>38100</xdr:colOff>
      <xdr:row>57</xdr:row>
      <xdr:rowOff>149225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60450" y="9464040"/>
          <a:ext cx="9779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165100</xdr:rowOff>
    </xdr:from>
    <xdr:ext cx="526415" cy="259080"/>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47725" y="925195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75,960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35737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59460" cy="259080"/>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538220" y="1015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59460" cy="259080"/>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664460" y="1015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59460" cy="259080"/>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794510" y="1015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59460" cy="259080"/>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24560" y="1015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57</xdr:row>
      <xdr:rowOff>93980</xdr:rowOff>
    </xdr:from>
    <xdr:to>
      <xdr:col>24</xdr:col>
      <xdr:colOff>114300</xdr:colOff>
      <xdr:row>58</xdr:row>
      <xdr:rowOff>24130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493260" y="95110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8890</xdr:rowOff>
    </xdr:from>
    <xdr:ext cx="532130" cy="25336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594860" y="9425940"/>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63,623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146050</xdr:rowOff>
    </xdr:from>
    <xdr:to>
      <xdr:col>20</xdr:col>
      <xdr:colOff>38100</xdr:colOff>
      <xdr:row>58</xdr:row>
      <xdr:rowOff>76200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674110" y="956310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67310</xdr:rowOff>
    </xdr:from>
    <xdr:ext cx="526415" cy="259080"/>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61385" y="964946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50,054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138430</xdr:rowOff>
    </xdr:from>
    <xdr:to>
      <xdr:col>15</xdr:col>
      <xdr:colOff>101600</xdr:colOff>
      <xdr:row>58</xdr:row>
      <xdr:rowOff>68580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00350" y="95554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59690</xdr:rowOff>
    </xdr:from>
    <xdr:ext cx="526415" cy="256540"/>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591435" y="9641840"/>
          <a:ext cx="5264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52,035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55</xdr:row>
      <xdr:rowOff>118745</xdr:rowOff>
    </xdr:from>
    <xdr:to>
      <xdr:col>10</xdr:col>
      <xdr:colOff>165100</xdr:colOff>
      <xdr:row>56</xdr:row>
      <xdr:rowOff>48895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30400" y="92055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56</xdr:row>
      <xdr:rowOff>40640</xdr:rowOff>
    </xdr:from>
    <xdr:ext cx="593090" cy="25336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685290" y="929259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147,177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165100</xdr:rowOff>
    </xdr:from>
    <xdr:to>
      <xdr:col>6</xdr:col>
      <xdr:colOff>38100</xdr:colOff>
      <xdr:row>58</xdr:row>
      <xdr:rowOff>100330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60450" y="9582150"/>
          <a:ext cx="9779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91440</xdr:rowOff>
    </xdr:from>
    <xdr:ext cx="526415" cy="256540"/>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47725" y="9673590"/>
          <a:ext cx="5264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43,629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46760" y="10464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7376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7376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86690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86690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298704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298704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188,204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83185</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46760" y="11258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1630" cy="219710"/>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12470" y="11074400"/>
          <a:ext cx="34163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83185</xdr:rowOff>
    </xdr:from>
    <xdr:to>
      <xdr:col>28</xdr:col>
      <xdr:colOff>114300</xdr:colOff>
      <xdr:row>81</xdr:row>
      <xdr:rowOff>83185</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46760" y="13462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111760</xdr:rowOff>
    </xdr:from>
    <xdr:ext cx="528955" cy="25336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26695" y="1332611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79</xdr:row>
      <xdr:rowOff>99060</xdr:rowOff>
    </xdr:from>
    <xdr:to>
      <xdr:col>28</xdr:col>
      <xdr:colOff>114300</xdr:colOff>
      <xdr:row>79</xdr:row>
      <xdr:rowOff>99060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46760" y="131483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128270</xdr:rowOff>
    </xdr:from>
    <xdr:ext cx="589915" cy="256540"/>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370" y="13012420"/>
          <a:ext cx="5899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77</xdr:row>
      <xdr:rowOff>114935</xdr:rowOff>
    </xdr:from>
    <xdr:to>
      <xdr:col>28</xdr:col>
      <xdr:colOff>114300</xdr:colOff>
      <xdr:row>77</xdr:row>
      <xdr:rowOff>114935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46760" y="1283398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144145</xdr:rowOff>
    </xdr:from>
    <xdr:ext cx="589915" cy="25336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2698095"/>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75</xdr:row>
      <xdr:rowOff>132080</xdr:rowOff>
    </xdr:from>
    <xdr:to>
      <xdr:col>28</xdr:col>
      <xdr:colOff>114300</xdr:colOff>
      <xdr:row>75</xdr:row>
      <xdr:rowOff>132080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46760" y="1252093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74</xdr:row>
      <xdr:rowOff>160655</xdr:rowOff>
    </xdr:from>
    <xdr:ext cx="589915" cy="256540"/>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2384405"/>
          <a:ext cx="5899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147955</xdr:rowOff>
    </xdr:from>
    <xdr:to>
      <xdr:col>28</xdr:col>
      <xdr:colOff>114300</xdr:colOff>
      <xdr:row>73</xdr:row>
      <xdr:rowOff>147955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46760" y="122066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6350</xdr:rowOff>
    </xdr:from>
    <xdr:ext cx="589915" cy="25336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206500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71</xdr:row>
      <xdr:rowOff>164465</xdr:rowOff>
    </xdr:from>
    <xdr:to>
      <xdr:col>28</xdr:col>
      <xdr:colOff>114300</xdr:colOff>
      <xdr:row>71</xdr:row>
      <xdr:rowOff>164465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46760" y="118929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22225</xdr:rowOff>
    </xdr:from>
    <xdr:ext cx="589915" cy="25590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1750675"/>
          <a:ext cx="5899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70</xdr:row>
      <xdr:rowOff>8890</xdr:rowOff>
    </xdr:from>
    <xdr:to>
      <xdr:col>28</xdr:col>
      <xdr:colOff>114300</xdr:colOff>
      <xdr:row>70</xdr:row>
      <xdr:rowOff>8890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46760" y="1157224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38100</xdr:rowOff>
    </xdr:from>
    <xdr:ext cx="589915" cy="259080"/>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370" y="1143635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46760" y="11258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89915" cy="25082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370" y="11122660"/>
          <a:ext cx="5899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83185</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46760" y="11258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43180</xdr:rowOff>
    </xdr:from>
    <xdr:to>
      <xdr:col>24</xdr:col>
      <xdr:colOff>62865</xdr:colOff>
      <xdr:row>78</xdr:row>
      <xdr:rowOff>81915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542155" y="11606530"/>
          <a:ext cx="1270" cy="13595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86360</xdr:rowOff>
    </xdr:from>
    <xdr:ext cx="596265" cy="25082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594860" y="12970510"/>
          <a:ext cx="5962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137,328</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81915</xdr:rowOff>
    </xdr:from>
    <xdr:to>
      <xdr:col>24</xdr:col>
      <xdr:colOff>152400</xdr:colOff>
      <xdr:row>78</xdr:row>
      <xdr:rowOff>81915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458970" y="1296606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161290</xdr:rowOff>
    </xdr:from>
    <xdr:ext cx="596265" cy="256540"/>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594860" y="1139444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266,860</a:t>
          </a:r>
          <a:endParaRPr kumimoji="1" lang="ja-JP" altLang="en-US" sz="1000" b="1">
            <a:latin typeface="ＭＳ Ｐゴシック"/>
          </a:endParaRPr>
        </a:p>
      </xdr:txBody>
    </xdr:sp>
    <xdr:clientData/>
  </xdr:oneCellAnchor>
  <xdr:twoCellAnchor>
    <xdr:from>
      <xdr:col>23</xdr:col>
      <xdr:colOff>165100</xdr:colOff>
      <xdr:row>70</xdr:row>
      <xdr:rowOff>43180</xdr:rowOff>
    </xdr:from>
    <xdr:to>
      <xdr:col>24</xdr:col>
      <xdr:colOff>152400</xdr:colOff>
      <xdr:row>70</xdr:row>
      <xdr:rowOff>43180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458970" y="1160653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48260</xdr:rowOff>
    </xdr:from>
    <xdr:to>
      <xdr:col>24</xdr:col>
      <xdr:colOff>63500</xdr:colOff>
      <xdr:row>76</xdr:row>
      <xdr:rowOff>57785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24910" y="12437110"/>
          <a:ext cx="819150" cy="174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21590</xdr:rowOff>
    </xdr:from>
    <xdr:ext cx="596265" cy="256540"/>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594860" y="12410440"/>
          <a:ext cx="596265"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183,448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43180</xdr:rowOff>
    </xdr:from>
    <xdr:to>
      <xdr:col>24</xdr:col>
      <xdr:colOff>114300</xdr:colOff>
      <xdr:row>75</xdr:row>
      <xdr:rowOff>144780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493260" y="1243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94615</xdr:rowOff>
    </xdr:from>
    <xdr:to>
      <xdr:col>19</xdr:col>
      <xdr:colOff>177800</xdr:colOff>
      <xdr:row>76</xdr:row>
      <xdr:rowOff>57785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851150" y="12483465"/>
          <a:ext cx="873760" cy="128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163195</xdr:rowOff>
    </xdr:from>
    <xdr:to>
      <xdr:col>20</xdr:col>
      <xdr:colOff>38100</xdr:colOff>
      <xdr:row>76</xdr:row>
      <xdr:rowOff>93345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674110" y="1255204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74</xdr:row>
      <xdr:rowOff>109855</xdr:rowOff>
    </xdr:from>
    <xdr:ext cx="593090" cy="25336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29000" y="1233360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172,433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75</xdr:row>
      <xdr:rowOff>94615</xdr:rowOff>
    </xdr:from>
    <xdr:to>
      <xdr:col>15</xdr:col>
      <xdr:colOff>50800</xdr:colOff>
      <xdr:row>77</xdr:row>
      <xdr:rowOff>33020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981200" y="12483465"/>
          <a:ext cx="869950" cy="268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60960</xdr:rowOff>
    </xdr:from>
    <xdr:to>
      <xdr:col>15</xdr:col>
      <xdr:colOff>101600</xdr:colOff>
      <xdr:row>75</xdr:row>
      <xdr:rowOff>162560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00350" y="1244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75</xdr:row>
      <xdr:rowOff>153670</xdr:rowOff>
    </xdr:from>
    <xdr:ext cx="593090" cy="256540"/>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559050" y="1254252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181,809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77</xdr:row>
      <xdr:rowOff>33020</xdr:rowOff>
    </xdr:from>
    <xdr:to>
      <xdr:col>10</xdr:col>
      <xdr:colOff>114300</xdr:colOff>
      <xdr:row>77</xdr:row>
      <xdr:rowOff>97790</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11250" y="12752070"/>
          <a:ext cx="86995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160655</xdr:rowOff>
    </xdr:from>
    <xdr:to>
      <xdr:col>10</xdr:col>
      <xdr:colOff>165100</xdr:colOff>
      <xdr:row>77</xdr:row>
      <xdr:rowOff>90805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30400" y="127146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77</xdr:row>
      <xdr:rowOff>81915</xdr:rowOff>
    </xdr:from>
    <xdr:ext cx="593090" cy="259080"/>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685290" y="1280096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156,900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48260</xdr:rowOff>
    </xdr:from>
    <xdr:to>
      <xdr:col>6</xdr:col>
      <xdr:colOff>38100</xdr:colOff>
      <xdr:row>77</xdr:row>
      <xdr:rowOff>149860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60450" y="1276731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77</xdr:row>
      <xdr:rowOff>140970</xdr:rowOff>
    </xdr:from>
    <xdr:ext cx="593090" cy="259080"/>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15340" y="1286002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151,491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35737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59460" cy="259080"/>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538220" y="13459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59460" cy="259080"/>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64460" y="13459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59460" cy="259080"/>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794510" y="13459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59460" cy="259080"/>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24560" y="13459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74</xdr:row>
      <xdr:rowOff>165100</xdr:rowOff>
    </xdr:from>
    <xdr:to>
      <xdr:col>24</xdr:col>
      <xdr:colOff>114300</xdr:colOff>
      <xdr:row>75</xdr:row>
      <xdr:rowOff>99060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493260" y="123888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20320</xdr:rowOff>
    </xdr:from>
    <xdr:ext cx="596265" cy="25082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594860" y="12244070"/>
          <a:ext cx="5962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187,634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6985</xdr:rowOff>
    </xdr:from>
    <xdr:to>
      <xdr:col>20</xdr:col>
      <xdr:colOff>38100</xdr:colOff>
      <xdr:row>76</xdr:row>
      <xdr:rowOff>109220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674110" y="12560935"/>
          <a:ext cx="9779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76</xdr:row>
      <xdr:rowOff>99695</xdr:rowOff>
    </xdr:from>
    <xdr:ext cx="593090" cy="25336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29000" y="1265364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171,003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75</xdr:row>
      <xdr:rowOff>43815</xdr:rowOff>
    </xdr:from>
    <xdr:to>
      <xdr:col>15</xdr:col>
      <xdr:colOff>101600</xdr:colOff>
      <xdr:row>75</xdr:row>
      <xdr:rowOff>145415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00350" y="1243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73</xdr:row>
      <xdr:rowOff>161925</xdr:rowOff>
    </xdr:from>
    <xdr:ext cx="593090" cy="256540"/>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559050" y="12220575"/>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183,372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76</xdr:row>
      <xdr:rowOff>153670</xdr:rowOff>
    </xdr:from>
    <xdr:to>
      <xdr:col>10</xdr:col>
      <xdr:colOff>165100</xdr:colOff>
      <xdr:row>77</xdr:row>
      <xdr:rowOff>83820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30400" y="127076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75</xdr:row>
      <xdr:rowOff>100330</xdr:rowOff>
    </xdr:from>
    <xdr:ext cx="593090" cy="25336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685290" y="1248918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157,523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46355</xdr:rowOff>
    </xdr:from>
    <xdr:to>
      <xdr:col>6</xdr:col>
      <xdr:colOff>38100</xdr:colOff>
      <xdr:row>77</xdr:row>
      <xdr:rowOff>147955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60450" y="1276540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75</xdr:row>
      <xdr:rowOff>164465</xdr:rowOff>
    </xdr:from>
    <xdr:ext cx="593090" cy="256540"/>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15340" y="12553315"/>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151,683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46760" y="13766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7376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7376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86690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86690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298704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298704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48,547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46760" y="14560550"/>
          <a:ext cx="459486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1630" cy="219710"/>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12470" y="14376400"/>
          <a:ext cx="34163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46760" y="16827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3205" cy="25082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05460" y="16685260"/>
          <a:ext cx="2432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46760" y="16446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28955" cy="259080"/>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26695" y="163042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46760" y="16065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28955" cy="259080"/>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26695" y="159232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46760" y="15684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168910</xdr:rowOff>
    </xdr:from>
    <xdr:ext cx="528955" cy="25082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26695" y="15542260"/>
          <a:ext cx="5289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46760" y="15303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91</xdr:row>
      <xdr:rowOff>130810</xdr:rowOff>
    </xdr:from>
    <xdr:ext cx="528955" cy="259080"/>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26695" y="151612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46760" y="14928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89915" cy="256540"/>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370" y="14792960"/>
          <a:ext cx="5899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46760" y="14560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9915" cy="25082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370" y="14424660"/>
          <a:ext cx="5899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46760" y="14560550"/>
          <a:ext cx="459486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138430</xdr:rowOff>
    </xdr:from>
    <xdr:to>
      <xdr:col>24</xdr:col>
      <xdr:colOff>62865</xdr:colOff>
      <xdr:row>98</xdr:row>
      <xdr:rowOff>29845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542155" y="14838680"/>
          <a:ext cx="1270" cy="1421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33655</xdr:rowOff>
    </xdr:from>
    <xdr:ext cx="532130" cy="2584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594860" y="1626425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29,777</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29845</xdr:rowOff>
    </xdr:from>
    <xdr:to>
      <xdr:col>24</xdr:col>
      <xdr:colOff>152400</xdr:colOff>
      <xdr:row>98</xdr:row>
      <xdr:rowOff>29845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458970" y="1626044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85090</xdr:rowOff>
    </xdr:from>
    <xdr:ext cx="596265" cy="256540"/>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594860" y="1462024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105,057</a:t>
          </a:r>
          <a:endParaRPr kumimoji="1" lang="ja-JP" altLang="en-US" sz="1000" b="1">
            <a:latin typeface="ＭＳ Ｐゴシック"/>
          </a:endParaRPr>
        </a:p>
      </xdr:txBody>
    </xdr:sp>
    <xdr:clientData/>
  </xdr:oneCellAnchor>
  <xdr:twoCellAnchor>
    <xdr:from>
      <xdr:col>23</xdr:col>
      <xdr:colOff>165100</xdr:colOff>
      <xdr:row>89</xdr:row>
      <xdr:rowOff>138430</xdr:rowOff>
    </xdr:from>
    <xdr:to>
      <xdr:col>24</xdr:col>
      <xdr:colOff>152400</xdr:colOff>
      <xdr:row>89</xdr:row>
      <xdr:rowOff>138430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458970" y="1483868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138430</xdr:rowOff>
    </xdr:from>
    <xdr:to>
      <xdr:col>24</xdr:col>
      <xdr:colOff>63500</xdr:colOff>
      <xdr:row>96</xdr:row>
      <xdr:rowOff>19050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24910" y="15854680"/>
          <a:ext cx="81915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26035</xdr:rowOff>
    </xdr:from>
    <xdr:ext cx="532130" cy="259080"/>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594860" y="15570835"/>
          <a:ext cx="532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55,498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3175</xdr:rowOff>
    </xdr:from>
    <xdr:to>
      <xdr:col>24</xdr:col>
      <xdr:colOff>114300</xdr:colOff>
      <xdr:row>95</xdr:row>
      <xdr:rowOff>104775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493260" y="15719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138430</xdr:rowOff>
    </xdr:from>
    <xdr:to>
      <xdr:col>19</xdr:col>
      <xdr:colOff>177800</xdr:colOff>
      <xdr:row>96</xdr:row>
      <xdr:rowOff>86995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851150" y="15854680"/>
          <a:ext cx="873760"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130810</xdr:rowOff>
    </xdr:from>
    <xdr:to>
      <xdr:col>20</xdr:col>
      <xdr:colOff>38100</xdr:colOff>
      <xdr:row>95</xdr:row>
      <xdr:rowOff>60960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674110" y="1567561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93</xdr:row>
      <xdr:rowOff>77470</xdr:rowOff>
    </xdr:from>
    <xdr:ext cx="526415" cy="25082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461385" y="1545082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57,799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86995</xdr:rowOff>
    </xdr:from>
    <xdr:to>
      <xdr:col>15</xdr:col>
      <xdr:colOff>50800</xdr:colOff>
      <xdr:row>97</xdr:row>
      <xdr:rowOff>109220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981200" y="15974695"/>
          <a:ext cx="869950" cy="193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167005</xdr:rowOff>
    </xdr:from>
    <xdr:to>
      <xdr:col>15</xdr:col>
      <xdr:colOff>101600</xdr:colOff>
      <xdr:row>95</xdr:row>
      <xdr:rowOff>97790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00350" y="157118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93</xdr:row>
      <xdr:rowOff>113665</xdr:rowOff>
    </xdr:from>
    <xdr:ext cx="526415" cy="2584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591435" y="15487015"/>
          <a:ext cx="5264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55,894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109220</xdr:rowOff>
    </xdr:from>
    <xdr:to>
      <xdr:col>10</xdr:col>
      <xdr:colOff>114300</xdr:colOff>
      <xdr:row>97</xdr:row>
      <xdr:rowOff>109220</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11250" y="1616837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142240</xdr:rowOff>
    </xdr:from>
    <xdr:to>
      <xdr:col>10</xdr:col>
      <xdr:colOff>165100</xdr:colOff>
      <xdr:row>96</xdr:row>
      <xdr:rowOff>72390</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30400" y="1585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94</xdr:row>
      <xdr:rowOff>88900</xdr:rowOff>
    </xdr:from>
    <xdr:ext cx="526415" cy="25082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17675" y="1563370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48,206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95</xdr:row>
      <xdr:rowOff>154940</xdr:rowOff>
    </xdr:from>
    <xdr:to>
      <xdr:col>6</xdr:col>
      <xdr:colOff>38100</xdr:colOff>
      <xdr:row>96</xdr:row>
      <xdr:rowOff>85090</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60450" y="1587119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94</xdr:row>
      <xdr:rowOff>101600</xdr:rowOff>
    </xdr:from>
    <xdr:ext cx="526415" cy="25908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47725" y="1564640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47,548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35737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59460" cy="259080"/>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8220" y="168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59460" cy="259080"/>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664460" y="168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59460" cy="259080"/>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94510" y="168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59460" cy="259080"/>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24560" y="168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95</xdr:row>
      <xdr:rowOff>139700</xdr:rowOff>
    </xdr:from>
    <xdr:to>
      <xdr:col>24</xdr:col>
      <xdr:colOff>114300</xdr:colOff>
      <xdr:row>96</xdr:row>
      <xdr:rowOff>69850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493260" y="1585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118110</xdr:rowOff>
    </xdr:from>
    <xdr:ext cx="532130" cy="259080"/>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594860" y="1583436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48,345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95</xdr:row>
      <xdr:rowOff>87630</xdr:rowOff>
    </xdr:from>
    <xdr:to>
      <xdr:col>20</xdr:col>
      <xdr:colOff>38100</xdr:colOff>
      <xdr:row>96</xdr:row>
      <xdr:rowOff>17780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674110" y="1580388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8890</xdr:rowOff>
    </xdr:from>
    <xdr:ext cx="526415" cy="25082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461385" y="1589659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51,065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36195</xdr:rowOff>
    </xdr:from>
    <xdr:to>
      <xdr:col>15</xdr:col>
      <xdr:colOff>101600</xdr:colOff>
      <xdr:row>96</xdr:row>
      <xdr:rowOff>137795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00350" y="1592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128905</xdr:rowOff>
    </xdr:from>
    <xdr:ext cx="526415" cy="259080"/>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591435" y="1601660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44,766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57785</xdr:rowOff>
    </xdr:from>
    <xdr:to>
      <xdr:col>10</xdr:col>
      <xdr:colOff>165100</xdr:colOff>
      <xdr:row>97</xdr:row>
      <xdr:rowOff>159385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30400" y="1611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150495</xdr:rowOff>
    </xdr:from>
    <xdr:ext cx="526415" cy="259080"/>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17675" y="1620964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34,638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58420</xdr:rowOff>
    </xdr:from>
    <xdr:to>
      <xdr:col>6</xdr:col>
      <xdr:colOff>38100</xdr:colOff>
      <xdr:row>97</xdr:row>
      <xdr:rowOff>160020</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60450" y="1611757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151130</xdr:rowOff>
    </xdr:from>
    <xdr:ext cx="526415" cy="259080"/>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47725" y="1621028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34,600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474460" y="3860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59765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59765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59460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59460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7147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7147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83185</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474460" y="4654550"/>
          <a:ext cx="459105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1630" cy="219710"/>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436360" y="4470400"/>
          <a:ext cx="34163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83185</xdr:rowOff>
    </xdr:from>
    <xdr:to>
      <xdr:col>59</xdr:col>
      <xdr:colOff>50800</xdr:colOff>
      <xdr:row>41</xdr:row>
      <xdr:rowOff>83185</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474460" y="6858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474460" y="654431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43205" cy="256540"/>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229350" y="6408420"/>
          <a:ext cx="2432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474460" y="622998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144145</xdr:rowOff>
    </xdr:from>
    <xdr:ext cx="461645" cy="25336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14720" y="6094095"/>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474460" y="591693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160655</xdr:rowOff>
    </xdr:from>
    <xdr:ext cx="461645" cy="256540"/>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14720" y="5780405"/>
          <a:ext cx="46164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474460" y="560260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6350</xdr:rowOff>
    </xdr:from>
    <xdr:ext cx="461645" cy="25336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14720" y="546100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474460" y="528891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22225</xdr:rowOff>
    </xdr:from>
    <xdr:ext cx="461645" cy="25590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14720" y="5146675"/>
          <a:ext cx="4616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474460" y="496824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38100</xdr:rowOff>
    </xdr:from>
    <xdr:ext cx="461645" cy="259080"/>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14720" y="483235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474460" y="4654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1645" cy="25082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014720" y="4518660"/>
          <a:ext cx="461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83185</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474460" y="4654550"/>
          <a:ext cx="459105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186690</xdr:colOff>
      <xdr:row>30</xdr:row>
      <xdr:rowOff>48260</xdr:rowOff>
    </xdr:from>
    <xdr:to>
      <xdr:col>54</xdr:col>
      <xdr:colOff>186690</xdr:colOff>
      <xdr:row>39</xdr:row>
      <xdr:rowOff>99060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267950" y="5007610"/>
          <a:ext cx="0" cy="1536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102870</xdr:rowOff>
    </xdr:from>
    <xdr:ext cx="247015" cy="259080"/>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318750" y="654812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99060</xdr:rowOff>
    </xdr:from>
    <xdr:to>
      <xdr:col>55</xdr:col>
      <xdr:colOff>88900</xdr:colOff>
      <xdr:row>39</xdr:row>
      <xdr:rowOff>99060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182860" y="654431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165100</xdr:rowOff>
    </xdr:from>
    <xdr:ext cx="467360" cy="25336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318750" y="4794250"/>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4,880</a:t>
          </a:r>
          <a:endParaRPr kumimoji="1" lang="ja-JP" altLang="en-US" sz="1000" b="1">
            <a:latin typeface="ＭＳ Ｐゴシック"/>
          </a:endParaRPr>
        </a:p>
      </xdr:txBody>
    </xdr:sp>
    <xdr:clientData/>
  </xdr:oneCellAnchor>
  <xdr:twoCellAnchor>
    <xdr:from>
      <xdr:col>54</xdr:col>
      <xdr:colOff>101600</xdr:colOff>
      <xdr:row>30</xdr:row>
      <xdr:rowOff>48260</xdr:rowOff>
    </xdr:from>
    <xdr:to>
      <xdr:col>55</xdr:col>
      <xdr:colOff>88900</xdr:colOff>
      <xdr:row>30</xdr:row>
      <xdr:rowOff>48260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182860" y="500761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50165</xdr:rowOff>
    </xdr:from>
    <xdr:to>
      <xdr:col>55</xdr:col>
      <xdr:colOff>0</xdr:colOff>
      <xdr:row>38</xdr:row>
      <xdr:rowOff>76200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448800" y="6330315"/>
          <a:ext cx="81915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100965</xdr:rowOff>
    </xdr:from>
    <xdr:ext cx="375920" cy="25336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318750" y="6050915"/>
          <a:ext cx="37592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959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78105</xdr:rowOff>
    </xdr:from>
    <xdr:to>
      <xdr:col>55</xdr:col>
      <xdr:colOff>50800</xdr:colOff>
      <xdr:row>38</xdr:row>
      <xdr:rowOff>8255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220960" y="619315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76200</xdr:rowOff>
    </xdr:from>
    <xdr:to>
      <xdr:col>50</xdr:col>
      <xdr:colOff>114300</xdr:colOff>
      <xdr:row>38</xdr:row>
      <xdr:rowOff>116205</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578850" y="6356350"/>
          <a:ext cx="86995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95250</xdr:rowOff>
    </xdr:from>
    <xdr:to>
      <xdr:col>50</xdr:col>
      <xdr:colOff>165100</xdr:colOff>
      <xdr:row>38</xdr:row>
      <xdr:rowOff>25400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398000" y="62103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36</xdr:row>
      <xdr:rowOff>41910</xdr:rowOff>
    </xdr:from>
    <xdr:ext cx="375920" cy="25336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263380" y="5991860"/>
          <a:ext cx="375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106045</xdr:rowOff>
    </xdr:from>
    <xdr:to>
      <xdr:col>45</xdr:col>
      <xdr:colOff>177800</xdr:colOff>
      <xdr:row>38</xdr:row>
      <xdr:rowOff>116205</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705090" y="6386195"/>
          <a:ext cx="87376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70485</xdr:rowOff>
    </xdr:from>
    <xdr:to>
      <xdr:col>46</xdr:col>
      <xdr:colOff>38100</xdr:colOff>
      <xdr:row>38</xdr:row>
      <xdr:rowOff>635</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528050" y="618553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36</xdr:row>
      <xdr:rowOff>17780</xdr:rowOff>
    </xdr:from>
    <xdr:ext cx="375920" cy="25082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393430" y="5967730"/>
          <a:ext cx="3759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106045</xdr:rowOff>
    </xdr:from>
    <xdr:to>
      <xdr:col>41</xdr:col>
      <xdr:colOff>50800</xdr:colOff>
      <xdr:row>38</xdr:row>
      <xdr:rowOff>129540</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835140" y="6386195"/>
          <a:ext cx="86995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36830</xdr:rowOff>
    </xdr:from>
    <xdr:to>
      <xdr:col>41</xdr:col>
      <xdr:colOff>101600</xdr:colOff>
      <xdr:row>37</xdr:row>
      <xdr:rowOff>138430</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654290" y="615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35</xdr:row>
      <xdr:rowOff>154940</xdr:rowOff>
    </xdr:from>
    <xdr:ext cx="464185" cy="25082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473950" y="5939790"/>
          <a:ext cx="4641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55880</xdr:rowOff>
    </xdr:from>
    <xdr:to>
      <xdr:col>36</xdr:col>
      <xdr:colOff>165100</xdr:colOff>
      <xdr:row>37</xdr:row>
      <xdr:rowOff>157480</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784340" y="617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36</xdr:row>
      <xdr:rowOff>2540</xdr:rowOff>
    </xdr:from>
    <xdr:ext cx="464185" cy="259080"/>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604000" y="595249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08126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59460" cy="259080"/>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262110" y="6855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59460" cy="259080"/>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392160" y="6855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59460" cy="259080"/>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518400" y="6855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59460" cy="259080"/>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648450" y="6855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165100</xdr:rowOff>
    </xdr:from>
    <xdr:to>
      <xdr:col>55</xdr:col>
      <xdr:colOff>50800</xdr:colOff>
      <xdr:row>38</xdr:row>
      <xdr:rowOff>100330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220960" y="6280150"/>
          <a:ext cx="9779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149225</xdr:rowOff>
    </xdr:from>
    <xdr:ext cx="375920" cy="256540"/>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318750" y="6264275"/>
          <a:ext cx="3759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25400</xdr:rowOff>
    </xdr:from>
    <xdr:to>
      <xdr:col>50</xdr:col>
      <xdr:colOff>165100</xdr:colOff>
      <xdr:row>38</xdr:row>
      <xdr:rowOff>127000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3980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38</xdr:row>
      <xdr:rowOff>118110</xdr:rowOff>
    </xdr:from>
    <xdr:ext cx="375920" cy="256540"/>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263380" y="6398260"/>
          <a:ext cx="3759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65405</xdr:rowOff>
    </xdr:from>
    <xdr:to>
      <xdr:col>46</xdr:col>
      <xdr:colOff>38100</xdr:colOff>
      <xdr:row>38</xdr:row>
      <xdr:rowOff>165100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528050" y="6345555"/>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38</xdr:row>
      <xdr:rowOff>158750</xdr:rowOff>
    </xdr:from>
    <xdr:ext cx="375920" cy="256540"/>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393430" y="6438900"/>
          <a:ext cx="3759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55245</xdr:rowOff>
    </xdr:from>
    <xdr:to>
      <xdr:col>41</xdr:col>
      <xdr:colOff>101600</xdr:colOff>
      <xdr:row>38</xdr:row>
      <xdr:rowOff>156845</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654290" y="633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38</xdr:row>
      <xdr:rowOff>147955</xdr:rowOff>
    </xdr:from>
    <xdr:ext cx="375920" cy="2584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519670" y="6428105"/>
          <a:ext cx="375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78740</xdr:rowOff>
    </xdr:from>
    <xdr:to>
      <xdr:col>36</xdr:col>
      <xdr:colOff>165100</xdr:colOff>
      <xdr:row>39</xdr:row>
      <xdr:rowOff>8890</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784340" y="63588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38</xdr:row>
      <xdr:rowOff>165100</xdr:rowOff>
    </xdr:from>
    <xdr:ext cx="375920" cy="259080"/>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649720" y="6445250"/>
          <a:ext cx="375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474460" y="7162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59765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59765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59460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59460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7147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7147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13,010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83185</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474460" y="7956550"/>
          <a:ext cx="459105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1630" cy="219710"/>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436360" y="7772400"/>
          <a:ext cx="34163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83185</xdr:rowOff>
    </xdr:from>
    <xdr:to>
      <xdr:col>59</xdr:col>
      <xdr:colOff>50800</xdr:colOff>
      <xdr:row>61</xdr:row>
      <xdr:rowOff>83185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474460" y="10160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474460" y="97917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3205" cy="259080"/>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229350" y="96558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474460" y="94234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28955" cy="259080"/>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54395" y="928751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474460" y="90614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165100</xdr:rowOff>
    </xdr:from>
    <xdr:ext cx="528955" cy="25336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54395" y="892175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474460" y="86931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130810</xdr:rowOff>
    </xdr:from>
    <xdr:ext cx="528955" cy="256540"/>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54395" y="8557260"/>
          <a:ext cx="5289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474460" y="83248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49</xdr:row>
      <xdr:rowOff>92710</xdr:rowOff>
    </xdr:from>
    <xdr:ext cx="528955" cy="256540"/>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5954395" y="8188960"/>
          <a:ext cx="5289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474460" y="7956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89915" cy="25082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5890260" y="7820660"/>
          <a:ext cx="5899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83185</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474460" y="7956550"/>
          <a:ext cx="459105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186690</xdr:colOff>
      <xdr:row>51</xdr:row>
      <xdr:rowOff>128905</xdr:rowOff>
    </xdr:from>
    <xdr:to>
      <xdr:col>54</xdr:col>
      <xdr:colOff>186690</xdr:colOff>
      <xdr:row>59</xdr:row>
      <xdr:rowOff>26670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267950" y="8555355"/>
          <a:ext cx="0" cy="1218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30480</xdr:rowOff>
    </xdr:from>
    <xdr:ext cx="375920" cy="25082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318750" y="9777730"/>
          <a:ext cx="3759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919</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26670</xdr:rowOff>
    </xdr:from>
    <xdr:to>
      <xdr:col>55</xdr:col>
      <xdr:colOff>88900</xdr:colOff>
      <xdr:row>59</xdr:row>
      <xdr:rowOff>26670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182860" y="977392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75565</xdr:rowOff>
    </xdr:from>
    <xdr:ext cx="532130" cy="25336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318750" y="8336915"/>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67,577</a:t>
          </a:r>
          <a:endParaRPr kumimoji="1" lang="ja-JP" altLang="en-US" sz="1000" b="1">
            <a:latin typeface="ＭＳ Ｐゴシック"/>
          </a:endParaRPr>
        </a:p>
      </xdr:txBody>
    </xdr:sp>
    <xdr:clientData/>
  </xdr:oneCellAnchor>
  <xdr:twoCellAnchor>
    <xdr:from>
      <xdr:col>54</xdr:col>
      <xdr:colOff>101600</xdr:colOff>
      <xdr:row>51</xdr:row>
      <xdr:rowOff>128905</xdr:rowOff>
    </xdr:from>
    <xdr:to>
      <xdr:col>55</xdr:col>
      <xdr:colOff>88900</xdr:colOff>
      <xdr:row>51</xdr:row>
      <xdr:rowOff>128905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182860" y="855535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55880</xdr:rowOff>
    </xdr:from>
    <xdr:to>
      <xdr:col>55</xdr:col>
      <xdr:colOff>0</xdr:colOff>
      <xdr:row>58</xdr:row>
      <xdr:rowOff>80645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448800" y="9638030"/>
          <a:ext cx="81915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110490</xdr:rowOff>
    </xdr:from>
    <xdr:ext cx="532130" cy="25336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318750" y="9197340"/>
          <a:ext cx="53213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22,053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87630</xdr:rowOff>
    </xdr:from>
    <xdr:to>
      <xdr:col>55</xdr:col>
      <xdr:colOff>50800</xdr:colOff>
      <xdr:row>57</xdr:row>
      <xdr:rowOff>17780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220960" y="933958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59690</xdr:rowOff>
    </xdr:from>
    <xdr:to>
      <xdr:col>50</xdr:col>
      <xdr:colOff>114300</xdr:colOff>
      <xdr:row>58</xdr:row>
      <xdr:rowOff>80645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578850" y="9641840"/>
          <a:ext cx="86995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94615</xdr:rowOff>
    </xdr:from>
    <xdr:to>
      <xdr:col>50</xdr:col>
      <xdr:colOff>165100</xdr:colOff>
      <xdr:row>57</xdr:row>
      <xdr:rowOff>24765</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398000" y="93465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41275</xdr:rowOff>
    </xdr:from>
    <xdr:ext cx="526415" cy="25336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185275" y="9128125"/>
          <a:ext cx="526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21,709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59690</xdr:rowOff>
    </xdr:from>
    <xdr:to>
      <xdr:col>45</xdr:col>
      <xdr:colOff>177800</xdr:colOff>
      <xdr:row>58</xdr:row>
      <xdr:rowOff>85090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705090" y="9641840"/>
          <a:ext cx="87376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113665</xdr:rowOff>
    </xdr:from>
    <xdr:to>
      <xdr:col>46</xdr:col>
      <xdr:colOff>38100</xdr:colOff>
      <xdr:row>57</xdr:row>
      <xdr:rowOff>43815</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528050" y="936561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60325</xdr:rowOff>
    </xdr:from>
    <xdr:ext cx="526415" cy="256540"/>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315325" y="9147175"/>
          <a:ext cx="5264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20,702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35560</xdr:rowOff>
    </xdr:from>
    <xdr:to>
      <xdr:col>41</xdr:col>
      <xdr:colOff>50800</xdr:colOff>
      <xdr:row>58</xdr:row>
      <xdr:rowOff>85090</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835140" y="9617710"/>
          <a:ext cx="86995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105410</xdr:rowOff>
    </xdr:from>
    <xdr:to>
      <xdr:col>41</xdr:col>
      <xdr:colOff>101600</xdr:colOff>
      <xdr:row>57</xdr:row>
      <xdr:rowOff>35560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654290" y="93573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52070</xdr:rowOff>
    </xdr:from>
    <xdr:ext cx="526415" cy="25082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445375" y="913892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21,147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96520</xdr:rowOff>
    </xdr:from>
    <xdr:to>
      <xdr:col>36</xdr:col>
      <xdr:colOff>165100</xdr:colOff>
      <xdr:row>57</xdr:row>
      <xdr:rowOff>26670</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784340" y="93484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43180</xdr:rowOff>
    </xdr:from>
    <xdr:ext cx="526415" cy="25336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571615" y="9130030"/>
          <a:ext cx="526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21,612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08126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59460" cy="259080"/>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262110" y="1015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59460" cy="259080"/>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392160" y="1015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59460" cy="259080"/>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18400" y="1015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59460" cy="259080"/>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648450" y="1015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5080</xdr:rowOff>
    </xdr:from>
    <xdr:to>
      <xdr:col>55</xdr:col>
      <xdr:colOff>50800</xdr:colOff>
      <xdr:row>58</xdr:row>
      <xdr:rowOff>106680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220960" y="958723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154940</xdr:rowOff>
    </xdr:from>
    <xdr:ext cx="467360" cy="25082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318750" y="9571990"/>
          <a:ext cx="467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8,409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29845</xdr:rowOff>
    </xdr:from>
    <xdr:to>
      <xdr:col>50</xdr:col>
      <xdr:colOff>165100</xdr:colOff>
      <xdr:row>58</xdr:row>
      <xdr:rowOff>132080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398000" y="96119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58</xdr:row>
      <xdr:rowOff>122555</xdr:rowOff>
    </xdr:from>
    <xdr:ext cx="464185" cy="25082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217660" y="9704705"/>
          <a:ext cx="4641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7,114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8890</xdr:rowOff>
    </xdr:from>
    <xdr:to>
      <xdr:col>46</xdr:col>
      <xdr:colOff>38100</xdr:colOff>
      <xdr:row>58</xdr:row>
      <xdr:rowOff>110490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528050" y="959104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58</xdr:row>
      <xdr:rowOff>101600</xdr:rowOff>
    </xdr:from>
    <xdr:ext cx="464185" cy="259080"/>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347710" y="968375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8,213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34290</xdr:rowOff>
    </xdr:from>
    <xdr:to>
      <xdr:col>41</xdr:col>
      <xdr:colOff>101600</xdr:colOff>
      <xdr:row>58</xdr:row>
      <xdr:rowOff>135890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65429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58</xdr:row>
      <xdr:rowOff>127000</xdr:rowOff>
    </xdr:from>
    <xdr:ext cx="464185" cy="256540"/>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473950" y="9709150"/>
          <a:ext cx="46418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6,873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156210</xdr:rowOff>
    </xdr:from>
    <xdr:to>
      <xdr:col>36</xdr:col>
      <xdr:colOff>165100</xdr:colOff>
      <xdr:row>58</xdr:row>
      <xdr:rowOff>86360</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784340" y="95732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58</xdr:row>
      <xdr:rowOff>77470</xdr:rowOff>
    </xdr:from>
    <xdr:ext cx="464185" cy="25336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604000" y="965962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9,459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474460" y="10464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59765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59765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59460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59460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71474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71474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13,771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83185</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474460" y="11258550"/>
          <a:ext cx="459105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1630" cy="219710"/>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436360" y="11074400"/>
          <a:ext cx="34163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83185</xdr:rowOff>
    </xdr:from>
    <xdr:to>
      <xdr:col>59</xdr:col>
      <xdr:colOff>50800</xdr:colOff>
      <xdr:row>81</xdr:row>
      <xdr:rowOff>83185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474460" y="13462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474460" y="130937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3205" cy="259080"/>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229350" y="129578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474460" y="127254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28955" cy="259080"/>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54395" y="1258951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474460" y="123634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165100</xdr:rowOff>
    </xdr:from>
    <xdr:ext cx="528955" cy="25336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54395" y="1222375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474460" y="119951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28955" cy="256540"/>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54395" y="11859260"/>
          <a:ext cx="5289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474460" y="116268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92710</xdr:rowOff>
    </xdr:from>
    <xdr:ext cx="528955" cy="256540"/>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5954395" y="11490960"/>
          <a:ext cx="5289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474460" y="11258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89915" cy="25082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5890260" y="11122660"/>
          <a:ext cx="5899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83185</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474460" y="11258550"/>
          <a:ext cx="459105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186690</xdr:colOff>
      <xdr:row>69</xdr:row>
      <xdr:rowOff>132080</xdr:rowOff>
    </xdr:from>
    <xdr:to>
      <xdr:col>54</xdr:col>
      <xdr:colOff>186690</xdr:colOff>
      <xdr:row>79</xdr:row>
      <xdr:rowOff>4445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267950" y="11530330"/>
          <a:ext cx="0" cy="1523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8890</xdr:rowOff>
    </xdr:from>
    <xdr:ext cx="467360" cy="25336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318750" y="13058140"/>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2,084</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4445</xdr:rowOff>
    </xdr:from>
    <xdr:to>
      <xdr:col>55</xdr:col>
      <xdr:colOff>88900</xdr:colOff>
      <xdr:row>79</xdr:row>
      <xdr:rowOff>4445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182860" y="1305369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78105</xdr:rowOff>
    </xdr:from>
    <xdr:ext cx="532130" cy="25336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318750" y="11311255"/>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85,446</a:t>
          </a:r>
          <a:endParaRPr kumimoji="1" lang="ja-JP" altLang="en-US" sz="1000" b="1">
            <a:latin typeface="ＭＳ Ｐゴシック"/>
          </a:endParaRPr>
        </a:p>
      </xdr:txBody>
    </xdr:sp>
    <xdr:clientData/>
  </xdr:oneCellAnchor>
  <xdr:twoCellAnchor>
    <xdr:from>
      <xdr:col>54</xdr:col>
      <xdr:colOff>101600</xdr:colOff>
      <xdr:row>69</xdr:row>
      <xdr:rowOff>132080</xdr:rowOff>
    </xdr:from>
    <xdr:to>
      <xdr:col>55</xdr:col>
      <xdr:colOff>88900</xdr:colOff>
      <xdr:row>69</xdr:row>
      <xdr:rowOff>132080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182860" y="1153033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2540</xdr:rowOff>
    </xdr:from>
    <xdr:to>
      <xdr:col>55</xdr:col>
      <xdr:colOff>0</xdr:colOff>
      <xdr:row>77</xdr:row>
      <xdr:rowOff>78740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448800" y="12721590"/>
          <a:ext cx="81915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153670</xdr:rowOff>
    </xdr:from>
    <xdr:ext cx="532130" cy="256540"/>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318750" y="12542520"/>
          <a:ext cx="532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19,806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76</xdr:row>
      <xdr:rowOff>130810</xdr:rowOff>
    </xdr:from>
    <xdr:to>
      <xdr:col>55</xdr:col>
      <xdr:colOff>50800</xdr:colOff>
      <xdr:row>77</xdr:row>
      <xdr:rowOff>60960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220960" y="1268476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61595</xdr:rowOff>
    </xdr:from>
    <xdr:to>
      <xdr:col>50</xdr:col>
      <xdr:colOff>114300</xdr:colOff>
      <xdr:row>77</xdr:row>
      <xdr:rowOff>2540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578850" y="12615545"/>
          <a:ext cx="869950"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83185</xdr:rowOff>
    </xdr:from>
    <xdr:to>
      <xdr:col>50</xdr:col>
      <xdr:colOff>165100</xdr:colOff>
      <xdr:row>77</xdr:row>
      <xdr:rowOff>13335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398000" y="126371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29845</xdr:rowOff>
    </xdr:from>
    <xdr:ext cx="526415" cy="251460"/>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185275" y="12418695"/>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22,291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76</xdr:row>
      <xdr:rowOff>61595</xdr:rowOff>
    </xdr:from>
    <xdr:to>
      <xdr:col>45</xdr:col>
      <xdr:colOff>177800</xdr:colOff>
      <xdr:row>76</xdr:row>
      <xdr:rowOff>142240</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705090" y="12615545"/>
          <a:ext cx="87376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87630</xdr:rowOff>
    </xdr:from>
    <xdr:to>
      <xdr:col>46</xdr:col>
      <xdr:colOff>38100</xdr:colOff>
      <xdr:row>77</xdr:row>
      <xdr:rowOff>17780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528050" y="1264158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8890</xdr:rowOff>
    </xdr:from>
    <xdr:ext cx="526415" cy="25336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315325" y="12727940"/>
          <a:ext cx="526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22,083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76</xdr:row>
      <xdr:rowOff>142240</xdr:rowOff>
    </xdr:from>
    <xdr:to>
      <xdr:col>41</xdr:col>
      <xdr:colOff>50800</xdr:colOff>
      <xdr:row>77</xdr:row>
      <xdr:rowOff>58420</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835140" y="12696190"/>
          <a:ext cx="86995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72390</xdr:rowOff>
    </xdr:from>
    <xdr:to>
      <xdr:col>41</xdr:col>
      <xdr:colOff>101600</xdr:colOff>
      <xdr:row>77</xdr:row>
      <xdr:rowOff>2540</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654290" y="126263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19050</xdr:rowOff>
    </xdr:from>
    <xdr:ext cx="526415" cy="25082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445375" y="1240790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22,875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52070</xdr:rowOff>
    </xdr:from>
    <xdr:to>
      <xdr:col>36</xdr:col>
      <xdr:colOff>165100</xdr:colOff>
      <xdr:row>77</xdr:row>
      <xdr:rowOff>153670</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784340" y="1277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144780</xdr:rowOff>
    </xdr:from>
    <xdr:ext cx="526415" cy="25336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571615" y="12863830"/>
          <a:ext cx="526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14,936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08126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59460" cy="259080"/>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262110" y="13459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59460" cy="259080"/>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392160" y="13459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59460" cy="259080"/>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18400" y="13459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59460" cy="259080"/>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648450" y="13459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27940</xdr:rowOff>
    </xdr:from>
    <xdr:to>
      <xdr:col>55</xdr:col>
      <xdr:colOff>50800</xdr:colOff>
      <xdr:row>77</xdr:row>
      <xdr:rowOff>129540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220960" y="1274699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6985</xdr:rowOff>
    </xdr:from>
    <xdr:ext cx="532130" cy="25336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318750" y="12726035"/>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16,184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76</xdr:row>
      <xdr:rowOff>123190</xdr:rowOff>
    </xdr:from>
    <xdr:to>
      <xdr:col>50</xdr:col>
      <xdr:colOff>165100</xdr:colOff>
      <xdr:row>77</xdr:row>
      <xdr:rowOff>53340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398000" y="126771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77</xdr:row>
      <xdr:rowOff>44450</xdr:rowOff>
    </xdr:from>
    <xdr:ext cx="526415" cy="259080"/>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185275" y="1276350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20,192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76</xdr:row>
      <xdr:rowOff>10795</xdr:rowOff>
    </xdr:from>
    <xdr:to>
      <xdr:col>46</xdr:col>
      <xdr:colOff>38100</xdr:colOff>
      <xdr:row>76</xdr:row>
      <xdr:rowOff>112395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528050" y="1256474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74</xdr:row>
      <xdr:rowOff>128905</xdr:rowOff>
    </xdr:from>
    <xdr:ext cx="526415" cy="256540"/>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315325" y="12352655"/>
          <a:ext cx="5264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26,099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76</xdr:row>
      <xdr:rowOff>91440</xdr:rowOff>
    </xdr:from>
    <xdr:to>
      <xdr:col>41</xdr:col>
      <xdr:colOff>101600</xdr:colOff>
      <xdr:row>77</xdr:row>
      <xdr:rowOff>21590</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654290" y="126453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77</xdr:row>
      <xdr:rowOff>12700</xdr:rowOff>
    </xdr:from>
    <xdr:ext cx="526415" cy="259080"/>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445375" y="1273175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21,872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7620</xdr:rowOff>
    </xdr:from>
    <xdr:to>
      <xdr:col>36</xdr:col>
      <xdr:colOff>165100</xdr:colOff>
      <xdr:row>77</xdr:row>
      <xdr:rowOff>109220</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784340" y="1272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125730</xdr:rowOff>
    </xdr:from>
    <xdr:ext cx="526415" cy="256540"/>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71615" y="12514580"/>
          <a:ext cx="5264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17,265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474460" y="13766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59765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59765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59460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59460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71474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71474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63,569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474460" y="14560550"/>
          <a:ext cx="459105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1630" cy="219710"/>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436360" y="14376400"/>
          <a:ext cx="34163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474460" y="16827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100</xdr:row>
      <xdr:rowOff>111760</xdr:rowOff>
    </xdr:from>
    <xdr:ext cx="243205" cy="25082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229350" y="16685260"/>
          <a:ext cx="2432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474460" y="16446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98</xdr:row>
      <xdr:rowOff>73660</xdr:rowOff>
    </xdr:from>
    <xdr:ext cx="528955" cy="259080"/>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5954395" y="163042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474460" y="16065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28955" cy="259080"/>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5954395" y="159232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474460" y="15684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28955" cy="25082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5954395" y="15542260"/>
          <a:ext cx="5289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474460" y="15303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89915" cy="259080"/>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5890260" y="151612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474460" y="149288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89915" cy="256540"/>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5890260" y="14792960"/>
          <a:ext cx="5899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474460" y="14560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89915" cy="25082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5890260" y="14424660"/>
          <a:ext cx="5899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474460" y="14560550"/>
          <a:ext cx="459105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186690</xdr:colOff>
      <xdr:row>89</xdr:row>
      <xdr:rowOff>165100</xdr:rowOff>
    </xdr:from>
    <xdr:to>
      <xdr:col>54</xdr:col>
      <xdr:colOff>186690</xdr:colOff>
      <xdr:row>99</xdr:row>
      <xdr:rowOff>64135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267950" y="14865350"/>
          <a:ext cx="0" cy="16008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67945</xdr:rowOff>
    </xdr:from>
    <xdr:ext cx="532130" cy="2584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318750" y="1646999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28,443</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64135</xdr:rowOff>
    </xdr:from>
    <xdr:to>
      <xdr:col>55</xdr:col>
      <xdr:colOff>88900</xdr:colOff>
      <xdr:row>99</xdr:row>
      <xdr:rowOff>64135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182860" y="1646618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114935</xdr:rowOff>
    </xdr:from>
    <xdr:ext cx="596265" cy="259080"/>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318750" y="1465008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155,244</a:t>
          </a:r>
          <a:endParaRPr kumimoji="1" lang="ja-JP" altLang="en-US" sz="1000" b="1">
            <a:latin typeface="ＭＳ Ｐゴシック"/>
          </a:endParaRPr>
        </a:p>
      </xdr:txBody>
    </xdr:sp>
    <xdr:clientData/>
  </xdr:oneCellAnchor>
  <xdr:twoCellAnchor>
    <xdr:from>
      <xdr:col>54</xdr:col>
      <xdr:colOff>101600</xdr:colOff>
      <xdr:row>89</xdr:row>
      <xdr:rowOff>165100</xdr:rowOff>
    </xdr:from>
    <xdr:to>
      <xdr:col>55</xdr:col>
      <xdr:colOff>88900</xdr:colOff>
      <xdr:row>89</xdr:row>
      <xdr:rowOff>165100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182860" y="148653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101600</xdr:rowOff>
    </xdr:from>
    <xdr:to>
      <xdr:col>55</xdr:col>
      <xdr:colOff>0</xdr:colOff>
      <xdr:row>97</xdr:row>
      <xdr:rowOff>143510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9448800" y="16160750"/>
          <a:ext cx="81915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169545</xdr:rowOff>
    </xdr:from>
    <xdr:ext cx="532130" cy="25082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318750" y="15885795"/>
          <a:ext cx="53213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58,452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146685</xdr:rowOff>
    </xdr:from>
    <xdr:to>
      <xdr:col>55</xdr:col>
      <xdr:colOff>50800</xdr:colOff>
      <xdr:row>97</xdr:row>
      <xdr:rowOff>76835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220960" y="1603438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101600</xdr:rowOff>
    </xdr:from>
    <xdr:to>
      <xdr:col>50</xdr:col>
      <xdr:colOff>114300</xdr:colOff>
      <xdr:row>98</xdr:row>
      <xdr:rowOff>30480</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578850" y="16160750"/>
          <a:ext cx="86995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127635</xdr:rowOff>
    </xdr:from>
    <xdr:to>
      <xdr:col>50</xdr:col>
      <xdr:colOff>165100</xdr:colOff>
      <xdr:row>97</xdr:row>
      <xdr:rowOff>57785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398000" y="1601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74930</xdr:rowOff>
    </xdr:from>
    <xdr:ext cx="526415" cy="251460"/>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185275" y="1579118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59,933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73025</xdr:rowOff>
    </xdr:from>
    <xdr:to>
      <xdr:col>45</xdr:col>
      <xdr:colOff>177800</xdr:colOff>
      <xdr:row>98</xdr:row>
      <xdr:rowOff>30480</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705090" y="16132175"/>
          <a:ext cx="873760" cy="128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130175</xdr:rowOff>
    </xdr:from>
    <xdr:to>
      <xdr:col>46</xdr:col>
      <xdr:colOff>38100</xdr:colOff>
      <xdr:row>97</xdr:row>
      <xdr:rowOff>60325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528050" y="1601787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76835</xdr:rowOff>
    </xdr:from>
    <xdr:ext cx="526415" cy="25082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315325" y="1579308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59,765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73025</xdr:rowOff>
    </xdr:from>
    <xdr:to>
      <xdr:col>41</xdr:col>
      <xdr:colOff>50800</xdr:colOff>
      <xdr:row>97</xdr:row>
      <xdr:rowOff>93980</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835140" y="16132175"/>
          <a:ext cx="86995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117475</xdr:rowOff>
    </xdr:from>
    <xdr:to>
      <xdr:col>41</xdr:col>
      <xdr:colOff>101600</xdr:colOff>
      <xdr:row>97</xdr:row>
      <xdr:rowOff>47625</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654290" y="1600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64135</xdr:rowOff>
    </xdr:from>
    <xdr:ext cx="526415" cy="25082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445375" y="1578038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60,740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62230</xdr:rowOff>
    </xdr:from>
    <xdr:to>
      <xdr:col>36</xdr:col>
      <xdr:colOff>165100</xdr:colOff>
      <xdr:row>97</xdr:row>
      <xdr:rowOff>163830</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784340" y="1612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154940</xdr:rowOff>
    </xdr:from>
    <xdr:ext cx="526415" cy="251460"/>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571615" y="1621409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51,614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08126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59460" cy="259080"/>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262110" y="168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59460" cy="259080"/>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392160" y="168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59460" cy="259080"/>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18400" y="168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59460" cy="259080"/>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648450" y="168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92075</xdr:rowOff>
    </xdr:from>
    <xdr:to>
      <xdr:col>55</xdr:col>
      <xdr:colOff>50800</xdr:colOff>
      <xdr:row>98</xdr:row>
      <xdr:rowOff>22225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220960" y="1615122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70485</xdr:rowOff>
    </xdr:from>
    <xdr:ext cx="532130" cy="259080"/>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318750" y="1612963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49,247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50800</xdr:rowOff>
    </xdr:from>
    <xdr:to>
      <xdr:col>50</xdr:col>
      <xdr:colOff>165100</xdr:colOff>
      <xdr:row>97</xdr:row>
      <xdr:rowOff>152400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398000" y="1610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143510</xdr:rowOff>
    </xdr:from>
    <xdr:ext cx="526415" cy="251460"/>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185275" y="1620266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52,507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151130</xdr:rowOff>
    </xdr:from>
    <xdr:to>
      <xdr:col>46</xdr:col>
      <xdr:colOff>38100</xdr:colOff>
      <xdr:row>98</xdr:row>
      <xdr:rowOff>81280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528050" y="1621028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72390</xdr:rowOff>
    </xdr:from>
    <xdr:ext cx="526415" cy="259080"/>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315325" y="1630299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44,593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22225</xdr:rowOff>
    </xdr:from>
    <xdr:to>
      <xdr:col>41</xdr:col>
      <xdr:colOff>101600</xdr:colOff>
      <xdr:row>97</xdr:row>
      <xdr:rowOff>123825</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654290" y="1608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114935</xdr:rowOff>
    </xdr:from>
    <xdr:ext cx="526415" cy="259080"/>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445375" y="1617408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54,772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43180</xdr:rowOff>
    </xdr:from>
    <xdr:to>
      <xdr:col>36</xdr:col>
      <xdr:colOff>165100</xdr:colOff>
      <xdr:row>97</xdr:row>
      <xdr:rowOff>144780</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784340" y="1610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161290</xdr:rowOff>
    </xdr:from>
    <xdr:ext cx="526415" cy="259080"/>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571615" y="1587754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53,099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198350" y="3860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3215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3215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31849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31849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43863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43863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17,599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83185</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198350" y="4654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1630" cy="219710"/>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60250" y="4470400"/>
          <a:ext cx="34163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83185</xdr:rowOff>
    </xdr:from>
    <xdr:to>
      <xdr:col>89</xdr:col>
      <xdr:colOff>177800</xdr:colOff>
      <xdr:row>41</xdr:row>
      <xdr:rowOff>83185</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198350" y="6858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99060</xdr:rowOff>
    </xdr:from>
    <xdr:to>
      <xdr:col>89</xdr:col>
      <xdr:colOff>177800</xdr:colOff>
      <xdr:row>39</xdr:row>
      <xdr:rowOff>99060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198350" y="65443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128270</xdr:rowOff>
    </xdr:from>
    <xdr:ext cx="243205" cy="256540"/>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53240" y="6408420"/>
          <a:ext cx="2432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114935</xdr:rowOff>
    </xdr:from>
    <xdr:to>
      <xdr:col>89</xdr:col>
      <xdr:colOff>177800</xdr:colOff>
      <xdr:row>37</xdr:row>
      <xdr:rowOff>114935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198350" y="622998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144145</xdr:rowOff>
    </xdr:from>
    <xdr:ext cx="528955" cy="25336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678285" y="609409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132080</xdr:rowOff>
    </xdr:from>
    <xdr:to>
      <xdr:col>89</xdr:col>
      <xdr:colOff>177800</xdr:colOff>
      <xdr:row>35</xdr:row>
      <xdr:rowOff>132080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198350" y="591693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34</xdr:row>
      <xdr:rowOff>160655</xdr:rowOff>
    </xdr:from>
    <xdr:ext cx="528955" cy="256540"/>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678285" y="5780405"/>
          <a:ext cx="5289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147955</xdr:rowOff>
    </xdr:from>
    <xdr:to>
      <xdr:col>89</xdr:col>
      <xdr:colOff>177800</xdr:colOff>
      <xdr:row>33</xdr:row>
      <xdr:rowOff>147955</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198350" y="56026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6350</xdr:rowOff>
    </xdr:from>
    <xdr:ext cx="528955" cy="25336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678285" y="546100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164465</xdr:rowOff>
    </xdr:from>
    <xdr:to>
      <xdr:col>89</xdr:col>
      <xdr:colOff>177800</xdr:colOff>
      <xdr:row>31</xdr:row>
      <xdr:rowOff>164465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198350" y="52889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22225</xdr:rowOff>
    </xdr:from>
    <xdr:ext cx="589915" cy="25590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614150" y="5146675"/>
          <a:ext cx="5899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8890</xdr:rowOff>
    </xdr:from>
    <xdr:to>
      <xdr:col>89</xdr:col>
      <xdr:colOff>177800</xdr:colOff>
      <xdr:row>30</xdr:row>
      <xdr:rowOff>8890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198350" y="496824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38100</xdr:rowOff>
    </xdr:from>
    <xdr:ext cx="589915" cy="259080"/>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614150" y="483235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198350" y="4654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89915" cy="25082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614150" y="4518660"/>
          <a:ext cx="5899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83185</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198350" y="4654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67310</xdr:rowOff>
    </xdr:from>
    <xdr:to>
      <xdr:col>85</xdr:col>
      <xdr:colOff>126365</xdr:colOff>
      <xdr:row>38</xdr:row>
      <xdr:rowOff>156845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993745" y="5026660"/>
          <a:ext cx="1270" cy="1410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160655</xdr:rowOff>
    </xdr:from>
    <xdr:ext cx="532130" cy="256540"/>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046450" y="644080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10,435</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156845</xdr:rowOff>
    </xdr:from>
    <xdr:to>
      <xdr:col>86</xdr:col>
      <xdr:colOff>25400</xdr:colOff>
      <xdr:row>38</xdr:row>
      <xdr:rowOff>156845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5906750" y="643699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13970</xdr:rowOff>
    </xdr:from>
    <xdr:ext cx="596265" cy="259080"/>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046450" y="480822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144,665</a:t>
          </a:r>
          <a:endParaRPr kumimoji="1" lang="ja-JP" altLang="en-US" sz="1000" b="1">
            <a:latin typeface="ＭＳ Ｐゴシック"/>
          </a:endParaRPr>
        </a:p>
      </xdr:txBody>
    </xdr:sp>
    <xdr:clientData/>
  </xdr:oneCellAnchor>
  <xdr:twoCellAnchor>
    <xdr:from>
      <xdr:col>85</xdr:col>
      <xdr:colOff>38100</xdr:colOff>
      <xdr:row>30</xdr:row>
      <xdr:rowOff>67310</xdr:rowOff>
    </xdr:from>
    <xdr:to>
      <xdr:col>86</xdr:col>
      <xdr:colOff>25400</xdr:colOff>
      <xdr:row>30</xdr:row>
      <xdr:rowOff>67310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5906750" y="502666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10160</xdr:rowOff>
    </xdr:from>
    <xdr:to>
      <xdr:col>85</xdr:col>
      <xdr:colOff>127000</xdr:colOff>
      <xdr:row>38</xdr:row>
      <xdr:rowOff>43180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5172690" y="6290310"/>
          <a:ext cx="82296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165100</xdr:rowOff>
    </xdr:from>
    <xdr:ext cx="532130" cy="25336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046450" y="6115050"/>
          <a:ext cx="53213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22,794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143510</xdr:rowOff>
    </xdr:from>
    <xdr:to>
      <xdr:col>85</xdr:col>
      <xdr:colOff>177800</xdr:colOff>
      <xdr:row>38</xdr:row>
      <xdr:rowOff>73025</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944850" y="6258560"/>
          <a:ext cx="10160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10160</xdr:rowOff>
    </xdr:from>
    <xdr:to>
      <xdr:col>81</xdr:col>
      <xdr:colOff>50800</xdr:colOff>
      <xdr:row>38</xdr:row>
      <xdr:rowOff>31750</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302740" y="6290310"/>
          <a:ext cx="86995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156845</xdr:rowOff>
    </xdr:from>
    <xdr:to>
      <xdr:col>81</xdr:col>
      <xdr:colOff>101600</xdr:colOff>
      <xdr:row>38</xdr:row>
      <xdr:rowOff>86995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121890" y="62718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78105</xdr:rowOff>
    </xdr:from>
    <xdr:ext cx="526415" cy="25336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912975" y="6358255"/>
          <a:ext cx="526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21,501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30480</xdr:rowOff>
    </xdr:from>
    <xdr:to>
      <xdr:col>76</xdr:col>
      <xdr:colOff>114300</xdr:colOff>
      <xdr:row>38</xdr:row>
      <xdr:rowOff>31750</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432790" y="6310630"/>
          <a:ext cx="8699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157480</xdr:rowOff>
    </xdr:from>
    <xdr:to>
      <xdr:col>76</xdr:col>
      <xdr:colOff>165100</xdr:colOff>
      <xdr:row>38</xdr:row>
      <xdr:rowOff>87630</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251940" y="62725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78740</xdr:rowOff>
    </xdr:from>
    <xdr:ext cx="526415" cy="259080"/>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039215" y="635889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21,476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30480</xdr:rowOff>
    </xdr:from>
    <xdr:to>
      <xdr:col>71</xdr:col>
      <xdr:colOff>177800</xdr:colOff>
      <xdr:row>38</xdr:row>
      <xdr:rowOff>88900</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559030" y="6310630"/>
          <a:ext cx="87376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147955</xdr:rowOff>
    </xdr:from>
    <xdr:to>
      <xdr:col>72</xdr:col>
      <xdr:colOff>38100</xdr:colOff>
      <xdr:row>38</xdr:row>
      <xdr:rowOff>78105</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381990" y="626300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94615</xdr:rowOff>
    </xdr:from>
    <xdr:ext cx="526415" cy="256540"/>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169265" y="6044565"/>
          <a:ext cx="5264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22,327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163830</xdr:rowOff>
    </xdr:from>
    <xdr:to>
      <xdr:col>67</xdr:col>
      <xdr:colOff>101600</xdr:colOff>
      <xdr:row>38</xdr:row>
      <xdr:rowOff>93980</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508230" y="62788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110490</xdr:rowOff>
    </xdr:from>
    <xdr:ext cx="526415" cy="25336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299315" y="6060440"/>
          <a:ext cx="526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20,890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80896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59460" cy="259080"/>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986000" y="6855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59460" cy="259080"/>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116050" y="6855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59460" cy="259080"/>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246100" y="6855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59460" cy="259080"/>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372340" y="6855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37</xdr:row>
      <xdr:rowOff>163830</xdr:rowOff>
    </xdr:from>
    <xdr:to>
      <xdr:col>85</xdr:col>
      <xdr:colOff>177800</xdr:colOff>
      <xdr:row>38</xdr:row>
      <xdr:rowOff>93980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944850" y="62788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121285</xdr:rowOff>
    </xdr:from>
    <xdr:ext cx="532130" cy="25082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046450" y="6236335"/>
          <a:ext cx="532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20,860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130810</xdr:rowOff>
    </xdr:from>
    <xdr:to>
      <xdr:col>81</xdr:col>
      <xdr:colOff>101600</xdr:colOff>
      <xdr:row>38</xdr:row>
      <xdr:rowOff>60960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121890" y="62458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77470</xdr:rowOff>
    </xdr:from>
    <xdr:ext cx="526415" cy="25336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912975" y="6027420"/>
          <a:ext cx="526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23,898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152400</xdr:rowOff>
    </xdr:from>
    <xdr:to>
      <xdr:col>76</xdr:col>
      <xdr:colOff>165100</xdr:colOff>
      <xdr:row>38</xdr:row>
      <xdr:rowOff>83185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251940" y="626745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99060</xdr:rowOff>
    </xdr:from>
    <xdr:ext cx="526415" cy="25336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039215" y="6049010"/>
          <a:ext cx="526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21,897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151130</xdr:rowOff>
    </xdr:from>
    <xdr:to>
      <xdr:col>72</xdr:col>
      <xdr:colOff>38100</xdr:colOff>
      <xdr:row>38</xdr:row>
      <xdr:rowOff>81280</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381990" y="626618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72390</xdr:rowOff>
    </xdr:from>
    <xdr:ext cx="526415" cy="259080"/>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169265" y="635254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22,026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38100</xdr:rowOff>
    </xdr:from>
    <xdr:to>
      <xdr:col>67</xdr:col>
      <xdr:colOff>101600</xdr:colOff>
      <xdr:row>38</xdr:row>
      <xdr:rowOff>139700</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508230" y="631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130810</xdr:rowOff>
    </xdr:from>
    <xdr:ext cx="526415" cy="256540"/>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299315" y="6410960"/>
          <a:ext cx="5264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16,665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198350" y="7162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3215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3215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31849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31849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43863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43863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69,446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83185</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198350" y="7956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1630" cy="219710"/>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160250" y="7772400"/>
          <a:ext cx="34163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83185</xdr:rowOff>
    </xdr:from>
    <xdr:to>
      <xdr:col>89</xdr:col>
      <xdr:colOff>177800</xdr:colOff>
      <xdr:row>61</xdr:row>
      <xdr:rowOff>83185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198350" y="10160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111760</xdr:rowOff>
    </xdr:from>
    <xdr:ext cx="243205" cy="25336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53240" y="1002411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99060</xdr:rowOff>
    </xdr:from>
    <xdr:to>
      <xdr:col>89</xdr:col>
      <xdr:colOff>177800</xdr:colOff>
      <xdr:row>59</xdr:row>
      <xdr:rowOff>99060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198350" y="98463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128270</xdr:rowOff>
    </xdr:from>
    <xdr:ext cx="528955" cy="256540"/>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678285" y="9710420"/>
          <a:ext cx="5289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114935</xdr:rowOff>
    </xdr:from>
    <xdr:to>
      <xdr:col>89</xdr:col>
      <xdr:colOff>177800</xdr:colOff>
      <xdr:row>57</xdr:row>
      <xdr:rowOff>114935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198350" y="953198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144145</xdr:rowOff>
    </xdr:from>
    <xdr:ext cx="528955" cy="25336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678285" y="939609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132080</xdr:rowOff>
    </xdr:from>
    <xdr:to>
      <xdr:col>89</xdr:col>
      <xdr:colOff>177800</xdr:colOff>
      <xdr:row>55</xdr:row>
      <xdr:rowOff>132080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198350" y="921893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54</xdr:row>
      <xdr:rowOff>160655</xdr:rowOff>
    </xdr:from>
    <xdr:ext cx="528955" cy="256540"/>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678285" y="9082405"/>
          <a:ext cx="5289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147955</xdr:rowOff>
    </xdr:from>
    <xdr:to>
      <xdr:col>89</xdr:col>
      <xdr:colOff>177800</xdr:colOff>
      <xdr:row>53</xdr:row>
      <xdr:rowOff>147955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198350" y="89046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6350</xdr:rowOff>
    </xdr:from>
    <xdr:ext cx="589915" cy="25336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614150" y="876300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51</xdr:row>
      <xdr:rowOff>164465</xdr:rowOff>
    </xdr:from>
    <xdr:to>
      <xdr:col>89</xdr:col>
      <xdr:colOff>177800</xdr:colOff>
      <xdr:row>51</xdr:row>
      <xdr:rowOff>164465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198350" y="85909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22225</xdr:rowOff>
    </xdr:from>
    <xdr:ext cx="589915" cy="25590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614150" y="8448675"/>
          <a:ext cx="5899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8890</xdr:rowOff>
    </xdr:from>
    <xdr:to>
      <xdr:col>89</xdr:col>
      <xdr:colOff>177800</xdr:colOff>
      <xdr:row>50</xdr:row>
      <xdr:rowOff>8890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198350" y="827024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38100</xdr:rowOff>
    </xdr:from>
    <xdr:ext cx="589915" cy="259080"/>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614150" y="813435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198350" y="7956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89915" cy="25082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614150" y="7820660"/>
          <a:ext cx="5899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83185</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198350" y="7956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27940</xdr:rowOff>
    </xdr:from>
    <xdr:to>
      <xdr:col>85</xdr:col>
      <xdr:colOff>126365</xdr:colOff>
      <xdr:row>59</xdr:row>
      <xdr:rowOff>45085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993745" y="8289290"/>
          <a:ext cx="1270" cy="15030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48895</xdr:rowOff>
    </xdr:from>
    <xdr:ext cx="532130" cy="259080"/>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046450" y="979614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34,928</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45085</xdr:rowOff>
    </xdr:from>
    <xdr:to>
      <xdr:col>86</xdr:col>
      <xdr:colOff>25400</xdr:colOff>
      <xdr:row>59</xdr:row>
      <xdr:rowOff>45085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5906750" y="979233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146050</xdr:rowOff>
    </xdr:from>
    <xdr:ext cx="596265" cy="25336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046450" y="8077200"/>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178,242</a:t>
          </a:r>
          <a:endParaRPr kumimoji="1" lang="ja-JP" altLang="en-US" sz="1000" b="1">
            <a:latin typeface="ＭＳ Ｐゴシック"/>
          </a:endParaRPr>
        </a:p>
      </xdr:txBody>
    </xdr:sp>
    <xdr:clientData/>
  </xdr:oneCellAnchor>
  <xdr:twoCellAnchor>
    <xdr:from>
      <xdr:col>85</xdr:col>
      <xdr:colOff>38100</xdr:colOff>
      <xdr:row>50</xdr:row>
      <xdr:rowOff>27940</xdr:rowOff>
    </xdr:from>
    <xdr:to>
      <xdr:col>86</xdr:col>
      <xdr:colOff>25400</xdr:colOff>
      <xdr:row>50</xdr:row>
      <xdr:rowOff>27940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5906750" y="828929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107950</xdr:rowOff>
    </xdr:from>
    <xdr:to>
      <xdr:col>85</xdr:col>
      <xdr:colOff>127000</xdr:colOff>
      <xdr:row>57</xdr:row>
      <xdr:rowOff>150495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5172690" y="9525000"/>
          <a:ext cx="82296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47625</xdr:rowOff>
    </xdr:from>
    <xdr:ext cx="532130" cy="259080"/>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046450" y="9299575"/>
          <a:ext cx="532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63,644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57</xdr:row>
      <xdr:rowOff>24765</xdr:rowOff>
    </xdr:from>
    <xdr:to>
      <xdr:col>85</xdr:col>
      <xdr:colOff>177800</xdr:colOff>
      <xdr:row>57</xdr:row>
      <xdr:rowOff>126365</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944850" y="9441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107950</xdr:rowOff>
    </xdr:from>
    <xdr:to>
      <xdr:col>81</xdr:col>
      <xdr:colOff>50800</xdr:colOff>
      <xdr:row>58</xdr:row>
      <xdr:rowOff>33020</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4302740" y="9525000"/>
          <a:ext cx="86995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64770</xdr:rowOff>
    </xdr:from>
    <xdr:to>
      <xdr:col>81</xdr:col>
      <xdr:colOff>101600</xdr:colOff>
      <xdr:row>57</xdr:row>
      <xdr:rowOff>165100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121890" y="948182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57</xdr:row>
      <xdr:rowOff>157480</xdr:rowOff>
    </xdr:from>
    <xdr:ext cx="526415" cy="25082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912975" y="957453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59,979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56</xdr:row>
      <xdr:rowOff>127635</xdr:rowOff>
    </xdr:from>
    <xdr:to>
      <xdr:col>76</xdr:col>
      <xdr:colOff>114300</xdr:colOff>
      <xdr:row>58</xdr:row>
      <xdr:rowOff>33020</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3432790" y="9379585"/>
          <a:ext cx="869950" cy="235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60325</xdr:rowOff>
    </xdr:from>
    <xdr:to>
      <xdr:col>76</xdr:col>
      <xdr:colOff>165100</xdr:colOff>
      <xdr:row>57</xdr:row>
      <xdr:rowOff>161925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251940" y="947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56</xdr:row>
      <xdr:rowOff>7620</xdr:rowOff>
    </xdr:from>
    <xdr:ext cx="526415" cy="25336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039215" y="9259570"/>
          <a:ext cx="526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60,346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56</xdr:row>
      <xdr:rowOff>127635</xdr:rowOff>
    </xdr:from>
    <xdr:to>
      <xdr:col>71</xdr:col>
      <xdr:colOff>177800</xdr:colOff>
      <xdr:row>57</xdr:row>
      <xdr:rowOff>17780</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flipV="1">
          <a:off x="12559030" y="9379585"/>
          <a:ext cx="87376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44450</xdr:rowOff>
    </xdr:from>
    <xdr:to>
      <xdr:col>72</xdr:col>
      <xdr:colOff>38100</xdr:colOff>
      <xdr:row>57</xdr:row>
      <xdr:rowOff>146050</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381990" y="946150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57</xdr:row>
      <xdr:rowOff>137160</xdr:rowOff>
    </xdr:from>
    <xdr:ext cx="526415" cy="259080"/>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169265" y="955421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61,812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57</xdr:row>
      <xdr:rowOff>94615</xdr:rowOff>
    </xdr:from>
    <xdr:to>
      <xdr:col>67</xdr:col>
      <xdr:colOff>101600</xdr:colOff>
      <xdr:row>58</xdr:row>
      <xdr:rowOff>24765</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508230" y="95116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58</xdr:row>
      <xdr:rowOff>15875</xdr:rowOff>
    </xdr:from>
    <xdr:ext cx="526415" cy="259080"/>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299315" y="959802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57,223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80896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59460" cy="259080"/>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986000" y="1015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59460" cy="259080"/>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116050" y="1015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59460" cy="259080"/>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246100" y="1015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59460" cy="259080"/>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372340" y="1015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57</xdr:row>
      <xdr:rowOff>99695</xdr:rowOff>
    </xdr:from>
    <xdr:to>
      <xdr:col>85</xdr:col>
      <xdr:colOff>177800</xdr:colOff>
      <xdr:row>58</xdr:row>
      <xdr:rowOff>29845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5944850" y="95167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78105</xdr:rowOff>
    </xdr:from>
    <xdr:ext cx="532130" cy="25336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046450" y="9495155"/>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56,751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57150</xdr:rowOff>
    </xdr:from>
    <xdr:to>
      <xdr:col>81</xdr:col>
      <xdr:colOff>101600</xdr:colOff>
      <xdr:row>57</xdr:row>
      <xdr:rowOff>158750</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12189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56</xdr:row>
      <xdr:rowOff>3810</xdr:rowOff>
    </xdr:from>
    <xdr:ext cx="526415" cy="259080"/>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912975" y="925576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60,661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57</xdr:row>
      <xdr:rowOff>153670</xdr:rowOff>
    </xdr:from>
    <xdr:to>
      <xdr:col>76</xdr:col>
      <xdr:colOff>165100</xdr:colOff>
      <xdr:row>58</xdr:row>
      <xdr:rowOff>83820</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251940" y="95707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58</xdr:row>
      <xdr:rowOff>74930</xdr:rowOff>
    </xdr:from>
    <xdr:ext cx="526415" cy="25336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039215" y="9657080"/>
          <a:ext cx="526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51,803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56</xdr:row>
      <xdr:rowOff>76835</xdr:rowOff>
    </xdr:from>
    <xdr:to>
      <xdr:col>72</xdr:col>
      <xdr:colOff>38100</xdr:colOff>
      <xdr:row>57</xdr:row>
      <xdr:rowOff>6985</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381990" y="932878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55</xdr:row>
      <xdr:rowOff>23495</xdr:rowOff>
    </xdr:from>
    <xdr:ext cx="526415" cy="257810"/>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169265" y="9110345"/>
          <a:ext cx="52641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74,594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56</xdr:row>
      <xdr:rowOff>138430</xdr:rowOff>
    </xdr:from>
    <xdr:to>
      <xdr:col>67</xdr:col>
      <xdr:colOff>101600</xdr:colOff>
      <xdr:row>57</xdr:row>
      <xdr:rowOff>68580</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508230" y="93903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55</xdr:row>
      <xdr:rowOff>85090</xdr:rowOff>
    </xdr:from>
    <xdr:ext cx="526415" cy="256540"/>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299315" y="9171940"/>
          <a:ext cx="5264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68,932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198350" y="10464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32154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32154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31849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31849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43863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43863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8,575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83185</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198350" y="11258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1630" cy="219710"/>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60250" y="11074400"/>
          <a:ext cx="34163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83185</xdr:rowOff>
    </xdr:from>
    <xdr:to>
      <xdr:col>89</xdr:col>
      <xdr:colOff>177800</xdr:colOff>
      <xdr:row>81</xdr:row>
      <xdr:rowOff>83185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198350" y="13462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198350" y="130937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3205" cy="259080"/>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53240" y="129578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198350" y="12725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28955" cy="259080"/>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678285" y="1258951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198350" y="12363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165100</xdr:rowOff>
    </xdr:from>
    <xdr:ext cx="528955" cy="25336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678285" y="1222375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198350" y="119951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28955" cy="256540"/>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678285" y="11859260"/>
          <a:ext cx="5289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198350" y="11626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92710</xdr:rowOff>
    </xdr:from>
    <xdr:ext cx="528955" cy="256540"/>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678285" y="11490960"/>
          <a:ext cx="5289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198350" y="11258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54610</xdr:rowOff>
    </xdr:from>
    <xdr:ext cx="528955" cy="25082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678285" y="11122660"/>
          <a:ext cx="5289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83185</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198350" y="11258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59690</xdr:rowOff>
    </xdr:from>
    <xdr:to>
      <xdr:col>85</xdr:col>
      <xdr:colOff>126365</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5993745" y="11788140"/>
          <a:ext cx="1270" cy="1305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48260</xdr:rowOff>
    </xdr:from>
    <xdr:ext cx="247015" cy="259080"/>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046450" y="130975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5906750" y="130937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6350</xdr:rowOff>
    </xdr:from>
    <xdr:ext cx="532130" cy="25336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046450" y="11569700"/>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35,597</a:t>
          </a:r>
          <a:endParaRPr kumimoji="1" lang="ja-JP" altLang="en-US" sz="1000" b="1">
            <a:latin typeface="ＭＳ Ｐゴシック"/>
          </a:endParaRPr>
        </a:p>
      </xdr:txBody>
    </xdr:sp>
    <xdr:clientData/>
  </xdr:oneCellAnchor>
  <xdr:twoCellAnchor>
    <xdr:from>
      <xdr:col>85</xdr:col>
      <xdr:colOff>38100</xdr:colOff>
      <xdr:row>71</xdr:row>
      <xdr:rowOff>59690</xdr:rowOff>
    </xdr:from>
    <xdr:to>
      <xdr:col>86</xdr:col>
      <xdr:colOff>25400</xdr:colOff>
      <xdr:row>71</xdr:row>
      <xdr:rowOff>59690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906750" y="1178814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165100</xdr:rowOff>
    </xdr:from>
    <xdr:to>
      <xdr:col>85</xdr:col>
      <xdr:colOff>127000</xdr:colOff>
      <xdr:row>78</xdr:row>
      <xdr:rowOff>48260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5172690" y="12719050"/>
          <a:ext cx="822960" cy="213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162560</xdr:rowOff>
    </xdr:from>
    <xdr:ext cx="467360" cy="256540"/>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046450" y="12881610"/>
          <a:ext cx="46736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4,001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12700</xdr:rowOff>
    </xdr:from>
    <xdr:to>
      <xdr:col>85</xdr:col>
      <xdr:colOff>177800</xdr:colOff>
      <xdr:row>78</xdr:row>
      <xdr:rowOff>114300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944850" y="1289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48260</xdr:rowOff>
    </xdr:from>
    <xdr:to>
      <xdr:col>81</xdr:col>
      <xdr:colOff>50800</xdr:colOff>
      <xdr:row>79</xdr:row>
      <xdr:rowOff>44450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4302740" y="12932410"/>
          <a:ext cx="869950" cy="161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32385</xdr:rowOff>
    </xdr:from>
    <xdr:to>
      <xdr:col>81</xdr:col>
      <xdr:colOff>101600</xdr:colOff>
      <xdr:row>78</xdr:row>
      <xdr:rowOff>133985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121890" y="1291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78</xdr:row>
      <xdr:rowOff>125095</xdr:rowOff>
    </xdr:from>
    <xdr:ext cx="464185" cy="25590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941550" y="13009245"/>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432790" y="1309370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10160</xdr:rowOff>
    </xdr:from>
    <xdr:to>
      <xdr:col>76</xdr:col>
      <xdr:colOff>165100</xdr:colOff>
      <xdr:row>78</xdr:row>
      <xdr:rowOff>111760</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251940" y="1289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76</xdr:row>
      <xdr:rowOff>128270</xdr:rowOff>
    </xdr:from>
    <xdr:ext cx="464185" cy="256540"/>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071600" y="12682220"/>
          <a:ext cx="46418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flipV="1">
          <a:off x="12559030" y="13093700"/>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90805</xdr:rowOff>
    </xdr:from>
    <xdr:to>
      <xdr:col>72</xdr:col>
      <xdr:colOff>38100</xdr:colOff>
      <xdr:row>78</xdr:row>
      <xdr:rowOff>20955</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381990" y="1280985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76</xdr:row>
      <xdr:rowOff>37465</xdr:rowOff>
    </xdr:from>
    <xdr:ext cx="464185" cy="259080"/>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201650" y="1259141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92075</xdr:rowOff>
    </xdr:from>
    <xdr:to>
      <xdr:col>67</xdr:col>
      <xdr:colOff>101600</xdr:colOff>
      <xdr:row>78</xdr:row>
      <xdr:rowOff>22225</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508230" y="128111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76</xdr:row>
      <xdr:rowOff>38735</xdr:rowOff>
    </xdr:from>
    <xdr:ext cx="464185" cy="259080"/>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327890" y="1259268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80896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59460" cy="259080"/>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986000" y="13459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59460" cy="259080"/>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116050" y="13459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59460" cy="259080"/>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246100" y="13459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59460" cy="259080"/>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372340" y="13459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76</xdr:row>
      <xdr:rowOff>120650</xdr:rowOff>
    </xdr:from>
    <xdr:to>
      <xdr:col>85</xdr:col>
      <xdr:colOff>177800</xdr:colOff>
      <xdr:row>77</xdr:row>
      <xdr:rowOff>50165</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944850" y="12674600"/>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143510</xdr:rowOff>
    </xdr:from>
    <xdr:ext cx="532130" cy="25336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046450" y="12532360"/>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10,189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165100</xdr:rowOff>
    </xdr:from>
    <xdr:to>
      <xdr:col>81</xdr:col>
      <xdr:colOff>101600</xdr:colOff>
      <xdr:row>78</xdr:row>
      <xdr:rowOff>99060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121890" y="128841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76</xdr:row>
      <xdr:rowOff>116205</xdr:rowOff>
    </xdr:from>
    <xdr:ext cx="464185" cy="256540"/>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941550" y="12670155"/>
          <a:ext cx="46418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4,398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251940" y="13049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79</xdr:row>
      <xdr:rowOff>86360</xdr:rowOff>
    </xdr:from>
    <xdr:ext cx="241300" cy="25082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182090" y="13135610"/>
          <a:ext cx="2413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381990" y="1304925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79</xdr:row>
      <xdr:rowOff>86360</xdr:rowOff>
    </xdr:from>
    <xdr:ext cx="241300" cy="25082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308330" y="13135610"/>
          <a:ext cx="2413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508230" y="13049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79</xdr:row>
      <xdr:rowOff>86360</xdr:rowOff>
    </xdr:from>
    <xdr:ext cx="241300" cy="25082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38380" y="13135610"/>
          <a:ext cx="2413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198350" y="13766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32154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32154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31849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31849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43863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43863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57,505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198350" y="14560550"/>
          <a:ext cx="459486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1630" cy="219710"/>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60250" y="14376400"/>
          <a:ext cx="34163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198350" y="16827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198350" y="16446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3205" cy="259080"/>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53240" y="163042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198350" y="16065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28955" cy="259080"/>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678285" y="159232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198350" y="15684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28955" cy="25082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678285" y="15542260"/>
          <a:ext cx="5289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198350" y="15303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28955" cy="259080"/>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678285" y="151612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198350" y="14928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89915" cy="256540"/>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614150" y="14792960"/>
          <a:ext cx="5899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198350" y="14560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9915" cy="25082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614150" y="14424660"/>
          <a:ext cx="5899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198350" y="14560550"/>
          <a:ext cx="459486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102870</xdr:rowOff>
    </xdr:from>
    <xdr:to>
      <xdr:col>85</xdr:col>
      <xdr:colOff>126365</xdr:colOff>
      <xdr:row>98</xdr:row>
      <xdr:rowOff>5080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993745" y="14968220"/>
          <a:ext cx="1270" cy="1267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8890</xdr:rowOff>
    </xdr:from>
    <xdr:ext cx="532130" cy="25082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046450" y="16239490"/>
          <a:ext cx="532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16,587</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5080</xdr:rowOff>
    </xdr:from>
    <xdr:to>
      <xdr:col>86</xdr:col>
      <xdr:colOff>25400</xdr:colOff>
      <xdr:row>98</xdr:row>
      <xdr:rowOff>5080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906750" y="1623568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50165</xdr:rowOff>
    </xdr:from>
    <xdr:ext cx="596265" cy="256540"/>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046450" y="1475041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116,886</a:t>
          </a:r>
          <a:endParaRPr kumimoji="1" lang="ja-JP" altLang="en-US" sz="1000" b="1">
            <a:latin typeface="ＭＳ Ｐゴシック"/>
          </a:endParaRPr>
        </a:p>
      </xdr:txBody>
    </xdr:sp>
    <xdr:clientData/>
  </xdr:oneCellAnchor>
  <xdr:twoCellAnchor>
    <xdr:from>
      <xdr:col>85</xdr:col>
      <xdr:colOff>38100</xdr:colOff>
      <xdr:row>90</xdr:row>
      <xdr:rowOff>102870</xdr:rowOff>
    </xdr:from>
    <xdr:to>
      <xdr:col>86</xdr:col>
      <xdr:colOff>25400</xdr:colOff>
      <xdr:row>90</xdr:row>
      <xdr:rowOff>102870</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906750" y="1496822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153670</xdr:rowOff>
    </xdr:from>
    <xdr:to>
      <xdr:col>85</xdr:col>
      <xdr:colOff>127000</xdr:colOff>
      <xdr:row>95</xdr:row>
      <xdr:rowOff>36195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5172690" y="15698470"/>
          <a:ext cx="82296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101600</xdr:rowOff>
    </xdr:from>
    <xdr:ext cx="532130" cy="259080"/>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046450" y="15646400"/>
          <a:ext cx="532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57,314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94</xdr:row>
      <xdr:rowOff>123190</xdr:rowOff>
    </xdr:from>
    <xdr:to>
      <xdr:col>85</xdr:col>
      <xdr:colOff>177800</xdr:colOff>
      <xdr:row>95</xdr:row>
      <xdr:rowOff>53340</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944850" y="1566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36195</xdr:rowOff>
    </xdr:from>
    <xdr:to>
      <xdr:col>81</xdr:col>
      <xdr:colOff>50800</xdr:colOff>
      <xdr:row>95</xdr:row>
      <xdr:rowOff>97790</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4302740" y="15752445"/>
          <a:ext cx="86995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137160</xdr:rowOff>
    </xdr:from>
    <xdr:to>
      <xdr:col>81</xdr:col>
      <xdr:colOff>101600</xdr:colOff>
      <xdr:row>95</xdr:row>
      <xdr:rowOff>67310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121890" y="1568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93</xdr:row>
      <xdr:rowOff>83820</xdr:rowOff>
    </xdr:from>
    <xdr:ext cx="526415" cy="259080"/>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912975" y="1545717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56,189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95</xdr:row>
      <xdr:rowOff>52070</xdr:rowOff>
    </xdr:from>
    <xdr:to>
      <xdr:col>76</xdr:col>
      <xdr:colOff>114300</xdr:colOff>
      <xdr:row>95</xdr:row>
      <xdr:rowOff>97790</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3432790" y="15768320"/>
          <a:ext cx="86995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143510</xdr:rowOff>
    </xdr:from>
    <xdr:to>
      <xdr:col>76</xdr:col>
      <xdr:colOff>165100</xdr:colOff>
      <xdr:row>95</xdr:row>
      <xdr:rowOff>73025</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251940" y="15688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93</xdr:row>
      <xdr:rowOff>89535</xdr:rowOff>
    </xdr:from>
    <xdr:ext cx="526415" cy="25082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039215" y="1546288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55,730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95</xdr:row>
      <xdr:rowOff>31750</xdr:rowOff>
    </xdr:from>
    <xdr:to>
      <xdr:col>71</xdr:col>
      <xdr:colOff>177800</xdr:colOff>
      <xdr:row>95</xdr:row>
      <xdr:rowOff>52070</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a:off x="12559030" y="15748000"/>
          <a:ext cx="87376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154940</xdr:rowOff>
    </xdr:from>
    <xdr:to>
      <xdr:col>72</xdr:col>
      <xdr:colOff>38100</xdr:colOff>
      <xdr:row>95</xdr:row>
      <xdr:rowOff>84455</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381990" y="15699740"/>
          <a:ext cx="9779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93</xdr:row>
      <xdr:rowOff>100965</xdr:rowOff>
    </xdr:from>
    <xdr:ext cx="526415" cy="25082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169265" y="1547431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54,864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95</xdr:row>
      <xdr:rowOff>25400</xdr:rowOff>
    </xdr:from>
    <xdr:to>
      <xdr:col>67</xdr:col>
      <xdr:colOff>101600</xdr:colOff>
      <xdr:row>95</xdr:row>
      <xdr:rowOff>127000</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508230" y="1574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118110</xdr:rowOff>
    </xdr:from>
    <xdr:ext cx="526415" cy="259080"/>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299315" y="1583436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51,504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80896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59460" cy="259080"/>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986000" y="168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59460" cy="259080"/>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116050" y="168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59460" cy="259080"/>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246100" y="168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59460" cy="259080"/>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372340" y="168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94</xdr:row>
      <xdr:rowOff>102870</xdr:rowOff>
    </xdr:from>
    <xdr:to>
      <xdr:col>85</xdr:col>
      <xdr:colOff>177800</xdr:colOff>
      <xdr:row>95</xdr:row>
      <xdr:rowOff>33020</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944850" y="1564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125730</xdr:rowOff>
    </xdr:from>
    <xdr:ext cx="532130" cy="259080"/>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046450" y="1549908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58,903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94</xdr:row>
      <xdr:rowOff>156845</xdr:rowOff>
    </xdr:from>
    <xdr:to>
      <xdr:col>81</xdr:col>
      <xdr:colOff>101600</xdr:colOff>
      <xdr:row>95</xdr:row>
      <xdr:rowOff>86995</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121890" y="1570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78105</xdr:rowOff>
    </xdr:from>
    <xdr:ext cx="526415" cy="25082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912975" y="1579435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54,664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95</xdr:row>
      <xdr:rowOff>46355</xdr:rowOff>
    </xdr:from>
    <xdr:to>
      <xdr:col>76</xdr:col>
      <xdr:colOff>165100</xdr:colOff>
      <xdr:row>95</xdr:row>
      <xdr:rowOff>147955</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251940" y="1576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139065</xdr:rowOff>
    </xdr:from>
    <xdr:ext cx="526415" cy="259080"/>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039215" y="1585531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49,851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95</xdr:row>
      <xdr:rowOff>1270</xdr:rowOff>
    </xdr:from>
    <xdr:to>
      <xdr:col>72</xdr:col>
      <xdr:colOff>38100</xdr:colOff>
      <xdr:row>95</xdr:row>
      <xdr:rowOff>102870</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381990" y="1571752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93980</xdr:rowOff>
    </xdr:from>
    <xdr:ext cx="526415" cy="259080"/>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169265" y="1581023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53,399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94</xdr:row>
      <xdr:rowOff>152400</xdr:rowOff>
    </xdr:from>
    <xdr:to>
      <xdr:col>67</xdr:col>
      <xdr:colOff>101600</xdr:colOff>
      <xdr:row>95</xdr:row>
      <xdr:rowOff>82550</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508230" y="1569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93</xdr:row>
      <xdr:rowOff>99060</xdr:rowOff>
    </xdr:from>
    <xdr:ext cx="526415" cy="25082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299315" y="1547241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54,981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7922240" y="3860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0492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0492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04238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04238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16252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16252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83185</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7922240" y="4654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1630" cy="219710"/>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87950" y="4470400"/>
          <a:ext cx="34163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83185</xdr:rowOff>
    </xdr:from>
    <xdr:to>
      <xdr:col>120</xdr:col>
      <xdr:colOff>114300</xdr:colOff>
      <xdr:row>41</xdr:row>
      <xdr:rowOff>83185</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7922240" y="6858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7922240" y="64897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3205" cy="259080"/>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680940" y="63538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7922240" y="6121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35560</xdr:rowOff>
    </xdr:from>
    <xdr:ext cx="461645" cy="259080"/>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466310" y="598551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7922240" y="5759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165100</xdr:rowOff>
    </xdr:from>
    <xdr:ext cx="461645" cy="25336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466310" y="561975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7922240" y="53911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130810</xdr:rowOff>
    </xdr:from>
    <xdr:ext cx="461645" cy="256540"/>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466310" y="5255260"/>
          <a:ext cx="46164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7922240" y="5022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92710</xdr:rowOff>
    </xdr:from>
    <xdr:ext cx="528955" cy="256540"/>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402175" y="4886960"/>
          <a:ext cx="5289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7922240" y="4654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28955" cy="25082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402175" y="4518660"/>
          <a:ext cx="5289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83185</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7922240" y="4654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66040</xdr:rowOff>
    </xdr:from>
    <xdr:to>
      <xdr:col>116</xdr:col>
      <xdr:colOff>62865</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1717635" y="5190490"/>
          <a:ext cx="1270" cy="1299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70485</xdr:rowOff>
    </xdr:from>
    <xdr:ext cx="247015" cy="259080"/>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1770340" y="6515735"/>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634450" y="64897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12700</xdr:rowOff>
    </xdr:from>
    <xdr:ext cx="532130" cy="259080"/>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1770340" y="497205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10,631</a:t>
          </a:r>
          <a:endParaRPr kumimoji="1" lang="ja-JP" altLang="en-US" sz="1000" b="1">
            <a:latin typeface="ＭＳ Ｐゴシック"/>
          </a:endParaRPr>
        </a:p>
      </xdr:txBody>
    </xdr:sp>
    <xdr:clientData/>
  </xdr:oneCellAnchor>
  <xdr:twoCellAnchor>
    <xdr:from>
      <xdr:col>115</xdr:col>
      <xdr:colOff>165100</xdr:colOff>
      <xdr:row>31</xdr:row>
      <xdr:rowOff>66040</xdr:rowOff>
    </xdr:from>
    <xdr:to>
      <xdr:col>116</xdr:col>
      <xdr:colOff>152400</xdr:colOff>
      <xdr:row>31</xdr:row>
      <xdr:rowOff>66040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634450" y="519049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900390" y="6489700"/>
          <a:ext cx="8191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159385</xdr:rowOff>
    </xdr:from>
    <xdr:ext cx="375920" cy="25590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1770340" y="6274435"/>
          <a:ext cx="37592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136525</xdr:rowOff>
    </xdr:from>
    <xdr:to>
      <xdr:col>116</xdr:col>
      <xdr:colOff>114300</xdr:colOff>
      <xdr:row>39</xdr:row>
      <xdr:rowOff>66675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668740" y="64166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026630" y="6489700"/>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153670</xdr:rowOff>
    </xdr:from>
    <xdr:to>
      <xdr:col>112</xdr:col>
      <xdr:colOff>38100</xdr:colOff>
      <xdr:row>39</xdr:row>
      <xdr:rowOff>83820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849590" y="643382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37</xdr:row>
      <xdr:rowOff>100330</xdr:rowOff>
    </xdr:from>
    <xdr:ext cx="313690" cy="25336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743545" y="6215380"/>
          <a:ext cx="3136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156680" y="648970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159385</xdr:rowOff>
    </xdr:from>
    <xdr:to>
      <xdr:col>107</xdr:col>
      <xdr:colOff>101600</xdr:colOff>
      <xdr:row>39</xdr:row>
      <xdr:rowOff>89535</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975830" y="64395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37</xdr:row>
      <xdr:rowOff>106045</xdr:rowOff>
    </xdr:from>
    <xdr:ext cx="313690" cy="259080"/>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873595" y="622109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286730" y="648970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149225</xdr:rowOff>
    </xdr:from>
    <xdr:to>
      <xdr:col>102</xdr:col>
      <xdr:colOff>165100</xdr:colOff>
      <xdr:row>39</xdr:row>
      <xdr:rowOff>78740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105880" y="6429375"/>
          <a:ext cx="10160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95250</xdr:rowOff>
    </xdr:from>
    <xdr:ext cx="375920" cy="256540"/>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971260" y="6210300"/>
          <a:ext cx="3759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161290</xdr:rowOff>
    </xdr:from>
    <xdr:to>
      <xdr:col>98</xdr:col>
      <xdr:colOff>38100</xdr:colOff>
      <xdr:row>39</xdr:row>
      <xdr:rowOff>91440</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235930" y="644144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37</xdr:row>
      <xdr:rowOff>107950</xdr:rowOff>
    </xdr:from>
    <xdr:ext cx="313690" cy="259080"/>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129885" y="622300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53285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59460" cy="259080"/>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713700" y="6855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59460" cy="259080"/>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839940" y="6855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59460" cy="259080"/>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969990" y="6855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59460" cy="259080"/>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100040" y="6855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66874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114935</xdr:rowOff>
    </xdr:from>
    <xdr:ext cx="247015" cy="259080"/>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1770340" y="6395085"/>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849590" y="644525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86360</xdr:rowOff>
    </xdr:from>
    <xdr:ext cx="241300" cy="25082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775930" y="6531610"/>
          <a:ext cx="2413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97583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86360</xdr:rowOff>
    </xdr:from>
    <xdr:ext cx="241300" cy="25082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905980" y="6531610"/>
          <a:ext cx="2413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10588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86360</xdr:rowOff>
    </xdr:from>
    <xdr:ext cx="241300" cy="25082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036030" y="6531610"/>
          <a:ext cx="2413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235930" y="644525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86360</xdr:rowOff>
    </xdr:from>
    <xdr:ext cx="241300" cy="25082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162270" y="6531610"/>
          <a:ext cx="2413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7922240" y="7162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0492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0492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04238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04238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16252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16252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83185</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7922240" y="7956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1630" cy="219710"/>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7887950" y="7772400"/>
          <a:ext cx="34163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83185</xdr:rowOff>
    </xdr:from>
    <xdr:to>
      <xdr:col>120</xdr:col>
      <xdr:colOff>114300</xdr:colOff>
      <xdr:row>61</xdr:row>
      <xdr:rowOff>83185</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7922240" y="10160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7922240" y="9061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165100</xdr:rowOff>
    </xdr:from>
    <xdr:ext cx="243205" cy="25336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7680940" y="892175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7922240" y="7956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3205" cy="25082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7680940" y="7820660"/>
          <a:ext cx="2432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83185</xdr:rowOff>
    </xdr:to>
    <xdr:sp macro="" textlink="">
      <xdr:nvSpPr>
        <xdr:cNvPr id="800" name="前年度繰上充用金グラフ枠">
          <a:extLst>
            <a:ext uri="{FF2B5EF4-FFF2-40B4-BE49-F238E27FC236}">
              <a16:creationId xmlns:a16="http://schemas.microsoft.com/office/drawing/2014/main" id="{00000000-0008-0000-0700-000020030000}"/>
            </a:ext>
          </a:extLst>
        </xdr:cNvPr>
        <xdr:cNvSpPr/>
      </xdr:nvSpPr>
      <xdr:spPr>
        <a:xfrm>
          <a:off x="17922240" y="7956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717635" y="906145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7015" cy="259080"/>
    <xdr:sp macro="" textlink="">
      <xdr:nvSpPr>
        <xdr:cNvPr id="802" name="前年度繰上充用金最小値テキスト">
          <a:extLst>
            <a:ext uri="{FF2B5EF4-FFF2-40B4-BE49-F238E27FC236}">
              <a16:creationId xmlns:a16="http://schemas.microsoft.com/office/drawing/2014/main" id="{00000000-0008-0000-0700-000022030000}"/>
            </a:ext>
          </a:extLst>
        </xdr:cNvPr>
        <xdr:cNvSpPr txBox="1"/>
      </xdr:nvSpPr>
      <xdr:spPr>
        <a:xfrm>
          <a:off x="21770340" y="90970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634450" y="90614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7015" cy="259080"/>
    <xdr:sp macro="" textlink="">
      <xdr:nvSpPr>
        <xdr:cNvPr id="804" name="前年度繰上充用金最大値テキスト">
          <a:extLst>
            <a:ext uri="{FF2B5EF4-FFF2-40B4-BE49-F238E27FC236}">
              <a16:creationId xmlns:a16="http://schemas.microsoft.com/office/drawing/2014/main" id="{00000000-0008-0000-0700-000024030000}"/>
            </a:ext>
          </a:extLst>
        </xdr:cNvPr>
        <xdr:cNvSpPr txBox="1"/>
      </xdr:nvSpPr>
      <xdr:spPr>
        <a:xfrm>
          <a:off x="21770340" y="87668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1634450" y="90614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900390" y="9061450"/>
          <a:ext cx="8191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7015" cy="259080"/>
    <xdr:sp macro="" textlink="">
      <xdr:nvSpPr>
        <xdr:cNvPr id="807" name="前年度繰上充用金平均値テキスト">
          <a:extLst>
            <a:ext uri="{FF2B5EF4-FFF2-40B4-BE49-F238E27FC236}">
              <a16:creationId xmlns:a16="http://schemas.microsoft.com/office/drawing/2014/main" id="{00000000-0008-0000-0700-000027030000}"/>
            </a:ext>
          </a:extLst>
        </xdr:cNvPr>
        <xdr:cNvSpPr txBox="1"/>
      </xdr:nvSpPr>
      <xdr:spPr>
        <a:xfrm>
          <a:off x="21770340" y="8989060"/>
          <a:ext cx="24701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66874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0026630" y="9061450"/>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849590" y="901065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1300" cy="259080"/>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775930" y="90970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9156680" y="906145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97583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1300" cy="259080"/>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905980" y="90970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8286730" y="906145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910588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1300" cy="259080"/>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036030" y="90970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8235930" y="901065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1300" cy="259080"/>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162270" y="90970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53285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59460" cy="259080"/>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713700" y="1015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59460" cy="259080"/>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839940" y="1015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59460" cy="259080"/>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969990" y="1015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59460" cy="259080"/>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100040" y="1015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66874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7015" cy="256540"/>
    <xdr:sp macro="" textlink="">
      <xdr:nvSpPr>
        <xdr:cNvPr id="826" name="前年度繰上充用金該当値テキスト">
          <a:extLst>
            <a:ext uri="{FF2B5EF4-FFF2-40B4-BE49-F238E27FC236}">
              <a16:creationId xmlns:a16="http://schemas.microsoft.com/office/drawing/2014/main" id="{00000000-0008-0000-0700-00003A030000}"/>
            </a:ext>
          </a:extLst>
        </xdr:cNvPr>
        <xdr:cNvSpPr txBox="1"/>
      </xdr:nvSpPr>
      <xdr:spPr>
        <a:xfrm>
          <a:off x="21770340" y="8881110"/>
          <a:ext cx="2470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849590" y="901065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1300" cy="259080"/>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775930" y="87922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97583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1300" cy="259080"/>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905980" y="87922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910588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1300" cy="259080"/>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036030" y="87922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8235930" y="901065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1300" cy="259080"/>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162270" y="87922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46760" y="17208500"/>
          <a:ext cx="2177034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46760" y="17272000"/>
          <a:ext cx="37719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772160" y="17526000"/>
          <a:ext cx="2171954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cs typeface="+mn-cs"/>
            </a:rPr>
            <a:t>　</a:t>
          </a:r>
          <a:r>
            <a:rPr kumimoji="1" lang="ja-JP" altLang="ja-JP" sz="1300">
              <a:solidFill>
                <a:sysClr val="windowText" lastClr="000000"/>
              </a:solidFill>
              <a:latin typeface="ＭＳ Ｐゴシック"/>
              <a:ea typeface="ＭＳ Ｐゴシック"/>
              <a:cs typeface="+mn-cs"/>
            </a:rPr>
            <a:t>総務費は、減債基金への積立金やスマートインクルーシブシティ推進事業の増などにより、</a:t>
          </a:r>
          <a:r>
            <a:rPr kumimoji="1" lang="ja-JP" altLang="en-US" sz="1300">
              <a:solidFill>
                <a:sysClr val="windowText" lastClr="000000"/>
              </a:solidFill>
              <a:latin typeface="ＭＳ Ｐゴシック"/>
              <a:ea typeface="ＭＳ Ｐゴシック"/>
              <a:cs typeface="+mn-cs"/>
            </a:rPr>
            <a:t>同比27.1</a:t>
          </a:r>
          <a:r>
            <a:rPr kumimoji="1" lang="ja-JP" altLang="ja-JP" sz="1300">
              <a:solidFill>
                <a:sysClr val="windowText" lastClr="000000"/>
              </a:solidFill>
              <a:latin typeface="ＭＳ Ｐゴシック"/>
              <a:ea typeface="ＭＳ Ｐゴシック"/>
              <a:cs typeface="+mn-cs"/>
            </a:rPr>
            <a:t>％</a:t>
          </a:r>
          <a:r>
            <a:rPr kumimoji="1" lang="ja-JP" altLang="en-US" sz="1300">
              <a:solidFill>
                <a:sysClr val="windowText" lastClr="000000"/>
              </a:solidFill>
              <a:latin typeface="ＭＳ Ｐゴシック"/>
              <a:ea typeface="ＭＳ Ｐゴシック"/>
              <a:cs typeface="+mn-cs"/>
            </a:rPr>
            <a:t>の増加</a:t>
          </a:r>
          <a:r>
            <a:rPr kumimoji="1" lang="ja-JP" altLang="ja-JP" sz="1300">
              <a:solidFill>
                <a:sysClr val="windowText" lastClr="000000"/>
              </a:solidFill>
              <a:latin typeface="ＭＳ Ｐゴシック"/>
              <a:ea typeface="ＭＳ Ｐゴシック"/>
              <a:cs typeface="+mn-cs"/>
            </a:rPr>
            <a:t>となった。民生費は、低所得者世帯等への物価高騰対応重点支援給付金事業や市立保育園民営化に伴う湯野保育園・緑が丘保育園施設整備事業などの増により、</a:t>
          </a:r>
          <a:r>
            <a:rPr kumimoji="1" lang="ja-JP" altLang="en-US" sz="1300">
              <a:solidFill>
                <a:sysClr val="windowText" lastClr="000000"/>
              </a:solidFill>
              <a:latin typeface="ＭＳ Ｐゴシック"/>
              <a:ea typeface="ＭＳ Ｐゴシック"/>
              <a:cs typeface="+mn-cs"/>
            </a:rPr>
            <a:t>同比9.7％</a:t>
          </a:r>
          <a:r>
            <a:rPr kumimoji="1" lang="ja-JP" altLang="ja-JP" sz="1300">
              <a:solidFill>
                <a:sysClr val="windowText" lastClr="000000"/>
              </a:solidFill>
              <a:latin typeface="ＭＳ Ｐゴシック"/>
              <a:ea typeface="ＭＳ Ｐゴシック"/>
              <a:cs typeface="+mn-cs"/>
            </a:rPr>
            <a:t>の増加となった。衛生費は、新型コロナワクチン接種事業や合葬墓整備事業の減などにより</a:t>
          </a:r>
          <a:r>
            <a:rPr kumimoji="1" lang="ja-JP" altLang="en-US" sz="1300">
              <a:solidFill>
                <a:sysClr val="windowText" lastClr="000000"/>
              </a:solidFill>
              <a:latin typeface="ＭＳ Ｐゴシック"/>
              <a:ea typeface="ＭＳ Ｐゴシック"/>
              <a:cs typeface="+mn-cs"/>
            </a:rPr>
            <a:t>同比5.3</a:t>
          </a:r>
          <a:r>
            <a:rPr kumimoji="1" lang="ja-JP" altLang="ja-JP" sz="1300">
              <a:solidFill>
                <a:sysClr val="windowText" lastClr="000000"/>
              </a:solidFill>
              <a:latin typeface="ＭＳ Ｐゴシック"/>
              <a:ea typeface="ＭＳ Ｐゴシック"/>
              <a:cs typeface="+mn-cs"/>
            </a:rPr>
            <a:t>％の減少となった。農林水産業費は、辰口流動化農園施設整備事業の増など</a:t>
          </a:r>
          <a:r>
            <a:rPr kumimoji="1" lang="ja-JP" altLang="en-US" sz="1300">
              <a:solidFill>
                <a:sysClr val="windowText" lastClr="000000"/>
              </a:solidFill>
              <a:latin typeface="ＭＳ Ｐゴシック"/>
              <a:ea typeface="ＭＳ Ｐゴシック"/>
              <a:cs typeface="+mn-cs"/>
            </a:rPr>
            <a:t>により、同比18.2</a:t>
          </a:r>
          <a:r>
            <a:rPr kumimoji="1" lang="ja-JP" altLang="ja-JP" sz="1300">
              <a:solidFill>
                <a:sysClr val="windowText" lastClr="000000"/>
              </a:solidFill>
              <a:latin typeface="ＭＳ Ｐゴシック"/>
              <a:ea typeface="ＭＳ Ｐゴシック"/>
              <a:cs typeface="+mn-cs"/>
            </a:rPr>
            <a:t>％の増加となった</a:t>
          </a:r>
          <a:r>
            <a:rPr kumimoji="1" lang="ja-JP" altLang="en-US" sz="1300">
              <a:solidFill>
                <a:sysClr val="windowText" lastClr="000000"/>
              </a:solidFill>
              <a:latin typeface="ＭＳ Ｐゴシック"/>
              <a:ea typeface="ＭＳ Ｐゴシック"/>
              <a:cs typeface="+mn-cs"/>
            </a:rPr>
            <a:t>。商工費は、企業立地促進事業の減などにより、同比19.8％の減少となった</a:t>
          </a:r>
          <a:r>
            <a:rPr kumimoji="1" lang="ja-JP" altLang="ja-JP" sz="1300">
              <a:solidFill>
                <a:sysClr val="windowText" lastClr="000000"/>
              </a:solidFill>
              <a:latin typeface="ＭＳ Ｐゴシック"/>
              <a:ea typeface="ＭＳ Ｐゴシック"/>
              <a:cs typeface="+mn-cs"/>
            </a:rPr>
            <a:t>。土木費は、根上国道線道路改良事業や暖冬による除雪関連経費の減などにより、</a:t>
          </a:r>
          <a:r>
            <a:rPr kumimoji="1" lang="ja-JP" altLang="en-US" sz="1300">
              <a:solidFill>
                <a:sysClr val="windowText" lastClr="000000"/>
              </a:solidFill>
              <a:latin typeface="ＭＳ Ｐゴシック"/>
              <a:ea typeface="ＭＳ Ｐゴシック"/>
              <a:cs typeface="+mn-cs"/>
            </a:rPr>
            <a:t>同比6.2</a:t>
          </a:r>
          <a:r>
            <a:rPr kumimoji="1" lang="ja-JP" altLang="ja-JP" sz="1300">
              <a:solidFill>
                <a:sysClr val="windowText" lastClr="000000"/>
              </a:solidFill>
              <a:latin typeface="ＭＳ Ｐゴシック"/>
              <a:ea typeface="ＭＳ Ｐゴシック"/>
              <a:cs typeface="+mn-cs"/>
            </a:rPr>
            <a:t>％の減少となった。教育費は、ふるさと歴史の広場改修事業や泉台スポーツセンター改修事業などの減により、</a:t>
          </a:r>
          <a:r>
            <a:rPr kumimoji="1" lang="ja-JP" altLang="en-US" sz="1300">
              <a:solidFill>
                <a:sysClr val="windowText" lastClr="000000"/>
              </a:solidFill>
              <a:latin typeface="ＭＳ Ｐゴシック"/>
              <a:ea typeface="ＭＳ Ｐゴシック"/>
              <a:cs typeface="+mn-cs"/>
            </a:rPr>
            <a:t>同比6.4</a:t>
          </a:r>
          <a:r>
            <a:rPr kumimoji="1" lang="ja-JP" altLang="ja-JP" sz="1300">
              <a:solidFill>
                <a:sysClr val="windowText" lastClr="000000"/>
              </a:solidFill>
              <a:latin typeface="ＭＳ Ｐゴシック"/>
              <a:ea typeface="ＭＳ Ｐゴシック"/>
              <a:cs typeface="+mn-cs"/>
            </a:rPr>
            <a:t>％の減少となった。災害復旧費は、令和4年8月4日大雨災害に係る災害復旧や令和6年能登半島地震に係る災害復旧事業により同比131.7％の増となった。公債費は、繰上</a:t>
          </a:r>
          <a:endParaRPr kumimoji="1" lang="ja-JP" altLang="en-US"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cs typeface="+mn-cs"/>
            </a:rPr>
            <a:t>償還が発生したことにより</a:t>
          </a:r>
          <a:r>
            <a:rPr kumimoji="1" lang="ja-JP" altLang="ja-JP" sz="1300">
              <a:solidFill>
                <a:sysClr val="windowText" lastClr="000000"/>
              </a:solidFill>
              <a:latin typeface="ＭＳ Ｐゴシック"/>
              <a:ea typeface="ＭＳ Ｐゴシック"/>
              <a:cs typeface="+mn-cs"/>
            </a:rPr>
            <a:t>、</a:t>
          </a:r>
          <a:r>
            <a:rPr kumimoji="1" lang="ja-JP" altLang="en-US" sz="1300">
              <a:solidFill>
                <a:sysClr val="windowText" lastClr="000000"/>
              </a:solidFill>
              <a:latin typeface="ＭＳ Ｐゴシック"/>
              <a:ea typeface="ＭＳ Ｐゴシック"/>
              <a:cs typeface="+mn-cs"/>
            </a:rPr>
            <a:t>同比7.8</a:t>
          </a:r>
          <a:r>
            <a:rPr kumimoji="1" lang="ja-JP" altLang="ja-JP" sz="1300">
              <a:solidFill>
                <a:sysClr val="windowText" lastClr="000000"/>
              </a:solidFill>
              <a:latin typeface="ＭＳ Ｐゴシック"/>
              <a:ea typeface="ＭＳ Ｐゴシック"/>
              <a:cs typeface="+mn-cs"/>
            </a:rPr>
            <a:t>％の増加となった。</a:t>
          </a:r>
          <a:endParaRPr kumimoji="1" lang="ja-JP" altLang="en-US" sz="1300">
            <a:solidFill>
              <a:sysClr val="windowText" lastClr="000000"/>
            </a:solidFill>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3058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3058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3058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759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359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359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627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992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397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767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石川県能美市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547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552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a:ea typeface="ＭＳ ゴシック"/>
            </a:rPr>
            <a:t>令和５年度は、補助費が減少した一方で、扶助費等の増加により、実質単年度収支は赤字となったが、財政調整基金取崩により実質収支は黒字となっている。実質単年度収支は８年連続赤字であり、基金残高も目減りしていることから、過度に基金に依存することがないよう、執行経費の抑制に努めるとともに、適切な財源の確保を図ることで、健全な財政運営の堅持に努める。</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石川県能美市</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a:ea typeface="ＭＳ ゴシック"/>
            </a:rPr>
            <a:t>　一般会計及び特別会計（国民健康保険、後期高齢者医療保険、介護保険、温泉事業）は、いずれも黒字を達成した。</a:t>
          </a:r>
        </a:p>
        <a:p>
          <a:r>
            <a:rPr kumimoji="1" lang="ja-JP" altLang="en-US" sz="1400">
              <a:solidFill>
                <a:sysClr val="windowText" lastClr="000000"/>
              </a:solidFill>
              <a:latin typeface="ＭＳ ゴシック"/>
              <a:ea typeface="ＭＳ ゴシック"/>
            </a:rPr>
            <a:t>　公営企業会計（水道、工業用水道、下水道、国民健康保険能美市立病院事業）は、いずれも資金不足は生じなかった。</a:t>
          </a:r>
        </a:p>
        <a:p>
          <a:r>
            <a:rPr kumimoji="1" lang="ja-JP" altLang="en-US" sz="1400">
              <a:solidFill>
                <a:sysClr val="windowText" lastClr="000000"/>
              </a:solidFill>
              <a:latin typeface="ＭＳ ゴシック"/>
              <a:ea typeface="ＭＳ ゴシック"/>
            </a:rPr>
            <a:t>　なお、水道・工業用水道・下水道事業については、H30年度に経営戦略（H30年度～R9年度までの10年間）を策定しており、これに基づき経営の健全化・効率化、適正な財源確保や投資の合理化を図る。</a:t>
          </a:r>
        </a:p>
        <a:p>
          <a:r>
            <a:rPr kumimoji="1" lang="ja-JP" altLang="en-US" sz="1400">
              <a:solidFill>
                <a:sysClr val="windowText" lastClr="000000"/>
              </a:solidFill>
              <a:latin typeface="ＭＳ ゴシック"/>
              <a:ea typeface="ＭＳ ゴシック"/>
            </a:rPr>
            <a:t>　また、国民健康保険能美市立病院においては、R5年度末に策定した新改革プランを基に、医師確保や病床利用率の向上等に努めることにより収益構造の改善を目指す。</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a:extLst>
            <a:ext uri="{FF2B5EF4-FFF2-40B4-BE49-F238E27FC236}">
              <a16:creationId xmlns:a16="http://schemas.microsoft.com/office/drawing/2014/main" id="{00000000-0008-0000-0900-000013000000}"/>
            </a:ext>
          </a:extLst>
        </xdr:cNvPr>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a:extLst>
            <a:ext uri="{FF2B5EF4-FFF2-40B4-BE49-F238E27FC236}">
              <a16:creationId xmlns:a16="http://schemas.microsoft.com/office/drawing/2014/main" id="{00000000-0008-0000-0900-000014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a:extLst>
            <a:ext uri="{FF2B5EF4-FFF2-40B4-BE49-F238E27FC236}">
              <a16:creationId xmlns:a16="http://schemas.microsoft.com/office/drawing/2014/main" id="{00000000-0008-0000-0900-000015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 customWidth="1"/>
    <col min="12" max="12" width="2.26953125" style="1" customWidth="1"/>
    <col min="13" max="17" width="2.36328125" style="1" customWidth="1"/>
    <col min="18" max="119" width="2.08984375" style="1" customWidth="1"/>
    <col min="120" max="120" width="0" style="1" hidden="1" customWidth="1"/>
    <col min="121" max="16384" width="0" style="1" hidden="1"/>
  </cols>
  <sheetData>
    <row r="1" spans="1:119" ht="33" customHeight="1" x14ac:dyDescent="0.2">
      <c r="B1" s="571" t="s">
        <v>131</v>
      </c>
      <c r="C1" s="571"/>
      <c r="D1" s="571"/>
      <c r="E1" s="571"/>
      <c r="F1" s="571"/>
      <c r="G1" s="571"/>
      <c r="H1" s="571"/>
      <c r="I1" s="571"/>
      <c r="J1" s="571"/>
      <c r="K1" s="571"/>
      <c r="L1" s="571"/>
      <c r="M1" s="571"/>
      <c r="N1" s="571"/>
      <c r="O1" s="571"/>
      <c r="P1" s="571"/>
      <c r="Q1" s="571"/>
      <c r="R1" s="571"/>
      <c r="S1" s="571"/>
      <c r="T1" s="571"/>
      <c r="U1" s="571"/>
      <c r="V1" s="571"/>
      <c r="W1" s="571"/>
      <c r="X1" s="571"/>
      <c r="Y1" s="571"/>
      <c r="Z1" s="571"/>
      <c r="AA1" s="571"/>
      <c r="AB1" s="571"/>
      <c r="AC1" s="571"/>
      <c r="AD1" s="571"/>
      <c r="AE1" s="571"/>
      <c r="AF1" s="571"/>
      <c r="AG1" s="571"/>
      <c r="AH1" s="571"/>
      <c r="AI1" s="571"/>
      <c r="AJ1" s="571"/>
      <c r="AK1" s="571"/>
      <c r="AL1" s="571"/>
      <c r="AM1" s="571"/>
      <c r="AN1" s="571"/>
      <c r="AO1" s="571"/>
      <c r="AP1" s="571"/>
      <c r="AQ1" s="571"/>
      <c r="AR1" s="571"/>
      <c r="AS1" s="571"/>
      <c r="AT1" s="571"/>
      <c r="AU1" s="571"/>
      <c r="AV1" s="571"/>
      <c r="AW1" s="571"/>
      <c r="AX1" s="571"/>
      <c r="AY1" s="571"/>
      <c r="AZ1" s="571"/>
      <c r="BA1" s="571"/>
      <c r="BB1" s="571"/>
      <c r="BC1" s="571"/>
      <c r="BD1" s="571"/>
      <c r="BE1" s="571"/>
      <c r="BF1" s="571"/>
      <c r="BG1" s="571"/>
      <c r="BH1" s="571"/>
      <c r="BI1" s="571"/>
      <c r="BJ1" s="571"/>
      <c r="BK1" s="571"/>
      <c r="BL1" s="571"/>
      <c r="BM1" s="571"/>
      <c r="BN1" s="571"/>
      <c r="BO1" s="571"/>
      <c r="BP1" s="571"/>
      <c r="BQ1" s="571"/>
      <c r="BR1" s="571"/>
      <c r="BS1" s="571"/>
      <c r="BT1" s="571"/>
      <c r="BU1" s="571"/>
      <c r="BV1" s="571"/>
      <c r="BW1" s="571"/>
      <c r="BX1" s="571"/>
      <c r="BY1" s="571"/>
      <c r="BZ1" s="571"/>
      <c r="CA1" s="571"/>
      <c r="CB1" s="571"/>
      <c r="CC1" s="571"/>
      <c r="CD1" s="571"/>
      <c r="CE1" s="571"/>
      <c r="CF1" s="571"/>
      <c r="CG1" s="571"/>
      <c r="CH1" s="571"/>
      <c r="CI1" s="571"/>
      <c r="CJ1" s="571"/>
      <c r="CK1" s="571"/>
      <c r="CL1" s="571"/>
      <c r="CM1" s="571"/>
      <c r="CN1" s="571"/>
      <c r="CO1" s="571"/>
      <c r="CP1" s="571"/>
      <c r="CQ1" s="571"/>
      <c r="CR1" s="571"/>
      <c r="CS1" s="571"/>
      <c r="CT1" s="571"/>
      <c r="CU1" s="571"/>
      <c r="CV1" s="571"/>
      <c r="CW1" s="571"/>
      <c r="CX1" s="571"/>
      <c r="CY1" s="571"/>
      <c r="CZ1" s="571"/>
      <c r="DA1" s="571"/>
      <c r="DB1" s="571"/>
      <c r="DC1" s="571"/>
      <c r="DD1" s="571"/>
      <c r="DE1" s="571"/>
      <c r="DF1" s="571"/>
      <c r="DG1" s="571"/>
      <c r="DH1" s="571"/>
      <c r="DI1" s="571"/>
      <c r="DJ1" s="2"/>
      <c r="DK1" s="2"/>
      <c r="DL1" s="2"/>
      <c r="DM1" s="2"/>
      <c r="DN1" s="2"/>
      <c r="DO1" s="2"/>
    </row>
    <row r="2" spans="1:119" ht="23.5" x14ac:dyDescent="0.2">
      <c r="B2" s="3" t="s">
        <v>132</v>
      </c>
      <c r="C2" s="3"/>
      <c r="D2" s="10"/>
    </row>
    <row r="3" spans="1:119" ht="18.75" customHeight="1" x14ac:dyDescent="0.2">
      <c r="A3" s="2"/>
      <c r="B3" s="386" t="s">
        <v>133</v>
      </c>
      <c r="C3" s="387"/>
      <c r="D3" s="387"/>
      <c r="E3" s="388"/>
      <c r="F3" s="388"/>
      <c r="G3" s="388"/>
      <c r="H3" s="388"/>
      <c r="I3" s="388"/>
      <c r="J3" s="388"/>
      <c r="K3" s="388"/>
      <c r="L3" s="388" t="s">
        <v>137</v>
      </c>
      <c r="M3" s="388"/>
      <c r="N3" s="388"/>
      <c r="O3" s="388"/>
      <c r="P3" s="388"/>
      <c r="Q3" s="388"/>
      <c r="R3" s="394"/>
      <c r="S3" s="394"/>
      <c r="T3" s="394"/>
      <c r="U3" s="394"/>
      <c r="V3" s="395"/>
      <c r="W3" s="399" t="s">
        <v>139</v>
      </c>
      <c r="X3" s="400"/>
      <c r="Y3" s="400"/>
      <c r="Z3" s="400"/>
      <c r="AA3" s="400"/>
      <c r="AB3" s="387"/>
      <c r="AC3" s="394" t="s">
        <v>140</v>
      </c>
      <c r="AD3" s="400"/>
      <c r="AE3" s="400"/>
      <c r="AF3" s="400"/>
      <c r="AG3" s="400"/>
      <c r="AH3" s="400"/>
      <c r="AI3" s="400"/>
      <c r="AJ3" s="400"/>
      <c r="AK3" s="400"/>
      <c r="AL3" s="404"/>
      <c r="AM3" s="399" t="s">
        <v>142</v>
      </c>
      <c r="AN3" s="400"/>
      <c r="AO3" s="400"/>
      <c r="AP3" s="400"/>
      <c r="AQ3" s="400"/>
      <c r="AR3" s="400"/>
      <c r="AS3" s="400"/>
      <c r="AT3" s="400"/>
      <c r="AU3" s="400"/>
      <c r="AV3" s="400"/>
      <c r="AW3" s="400"/>
      <c r="AX3" s="404"/>
      <c r="AY3" s="427" t="s">
        <v>5</v>
      </c>
      <c r="AZ3" s="428"/>
      <c r="BA3" s="428"/>
      <c r="BB3" s="428"/>
      <c r="BC3" s="428"/>
      <c r="BD3" s="428"/>
      <c r="BE3" s="428"/>
      <c r="BF3" s="428"/>
      <c r="BG3" s="428"/>
      <c r="BH3" s="428"/>
      <c r="BI3" s="428"/>
      <c r="BJ3" s="428"/>
      <c r="BK3" s="428"/>
      <c r="BL3" s="428"/>
      <c r="BM3" s="572"/>
      <c r="BN3" s="399" t="s">
        <v>146</v>
      </c>
      <c r="BO3" s="400"/>
      <c r="BP3" s="400"/>
      <c r="BQ3" s="400"/>
      <c r="BR3" s="400"/>
      <c r="BS3" s="400"/>
      <c r="BT3" s="400"/>
      <c r="BU3" s="404"/>
      <c r="BV3" s="399" t="s">
        <v>15</v>
      </c>
      <c r="BW3" s="400"/>
      <c r="BX3" s="400"/>
      <c r="BY3" s="400"/>
      <c r="BZ3" s="400"/>
      <c r="CA3" s="400"/>
      <c r="CB3" s="400"/>
      <c r="CC3" s="404"/>
      <c r="CD3" s="427" t="s">
        <v>5</v>
      </c>
      <c r="CE3" s="428"/>
      <c r="CF3" s="428"/>
      <c r="CG3" s="428"/>
      <c r="CH3" s="428"/>
      <c r="CI3" s="428"/>
      <c r="CJ3" s="428"/>
      <c r="CK3" s="428"/>
      <c r="CL3" s="428"/>
      <c r="CM3" s="428"/>
      <c r="CN3" s="428"/>
      <c r="CO3" s="428"/>
      <c r="CP3" s="428"/>
      <c r="CQ3" s="428"/>
      <c r="CR3" s="428"/>
      <c r="CS3" s="572"/>
      <c r="CT3" s="399" t="s">
        <v>147</v>
      </c>
      <c r="CU3" s="400"/>
      <c r="CV3" s="400"/>
      <c r="CW3" s="400"/>
      <c r="CX3" s="400"/>
      <c r="CY3" s="400"/>
      <c r="CZ3" s="400"/>
      <c r="DA3" s="404"/>
      <c r="DB3" s="399" t="s">
        <v>149</v>
      </c>
      <c r="DC3" s="400"/>
      <c r="DD3" s="400"/>
      <c r="DE3" s="400"/>
      <c r="DF3" s="400"/>
      <c r="DG3" s="400"/>
      <c r="DH3" s="400"/>
      <c r="DI3" s="404"/>
    </row>
    <row r="4" spans="1:119" ht="18.75" customHeight="1" x14ac:dyDescent="0.2">
      <c r="A4" s="2"/>
      <c r="B4" s="389"/>
      <c r="C4" s="390"/>
      <c r="D4" s="390"/>
      <c r="E4" s="391"/>
      <c r="F4" s="391"/>
      <c r="G4" s="391"/>
      <c r="H4" s="391"/>
      <c r="I4" s="391"/>
      <c r="J4" s="391"/>
      <c r="K4" s="391"/>
      <c r="L4" s="391"/>
      <c r="M4" s="391"/>
      <c r="N4" s="391"/>
      <c r="O4" s="391"/>
      <c r="P4" s="391"/>
      <c r="Q4" s="391"/>
      <c r="R4" s="396"/>
      <c r="S4" s="396"/>
      <c r="T4" s="396"/>
      <c r="U4" s="396"/>
      <c r="V4" s="397"/>
      <c r="W4" s="401"/>
      <c r="X4" s="402"/>
      <c r="Y4" s="402"/>
      <c r="Z4" s="402"/>
      <c r="AA4" s="402"/>
      <c r="AB4" s="390"/>
      <c r="AC4" s="396"/>
      <c r="AD4" s="402"/>
      <c r="AE4" s="402"/>
      <c r="AF4" s="402"/>
      <c r="AG4" s="402"/>
      <c r="AH4" s="402"/>
      <c r="AI4" s="402"/>
      <c r="AJ4" s="402"/>
      <c r="AK4" s="402"/>
      <c r="AL4" s="405"/>
      <c r="AM4" s="403"/>
      <c r="AN4" s="360"/>
      <c r="AO4" s="360"/>
      <c r="AP4" s="360"/>
      <c r="AQ4" s="360"/>
      <c r="AR4" s="360"/>
      <c r="AS4" s="360"/>
      <c r="AT4" s="360"/>
      <c r="AU4" s="360"/>
      <c r="AV4" s="360"/>
      <c r="AW4" s="360"/>
      <c r="AX4" s="406"/>
      <c r="AY4" s="484" t="s">
        <v>150</v>
      </c>
      <c r="AZ4" s="485"/>
      <c r="BA4" s="485"/>
      <c r="BB4" s="485"/>
      <c r="BC4" s="485"/>
      <c r="BD4" s="485"/>
      <c r="BE4" s="485"/>
      <c r="BF4" s="485"/>
      <c r="BG4" s="485"/>
      <c r="BH4" s="485"/>
      <c r="BI4" s="485"/>
      <c r="BJ4" s="485"/>
      <c r="BK4" s="485"/>
      <c r="BL4" s="485"/>
      <c r="BM4" s="486"/>
      <c r="BN4" s="468">
        <v>26856866</v>
      </c>
      <c r="BO4" s="469"/>
      <c r="BP4" s="469"/>
      <c r="BQ4" s="469"/>
      <c r="BR4" s="469"/>
      <c r="BS4" s="469"/>
      <c r="BT4" s="469"/>
      <c r="BU4" s="470"/>
      <c r="BV4" s="468">
        <v>25816013</v>
      </c>
      <c r="BW4" s="469"/>
      <c r="BX4" s="469"/>
      <c r="BY4" s="469"/>
      <c r="BZ4" s="469"/>
      <c r="CA4" s="469"/>
      <c r="CB4" s="469"/>
      <c r="CC4" s="470"/>
      <c r="CD4" s="539" t="s">
        <v>152</v>
      </c>
      <c r="CE4" s="540"/>
      <c r="CF4" s="540"/>
      <c r="CG4" s="540"/>
      <c r="CH4" s="540"/>
      <c r="CI4" s="540"/>
      <c r="CJ4" s="540"/>
      <c r="CK4" s="540"/>
      <c r="CL4" s="540"/>
      <c r="CM4" s="540"/>
      <c r="CN4" s="540"/>
      <c r="CO4" s="540"/>
      <c r="CP4" s="540"/>
      <c r="CQ4" s="540"/>
      <c r="CR4" s="540"/>
      <c r="CS4" s="541"/>
      <c r="CT4" s="573">
        <v>3.5</v>
      </c>
      <c r="CU4" s="574"/>
      <c r="CV4" s="574"/>
      <c r="CW4" s="574"/>
      <c r="CX4" s="574"/>
      <c r="CY4" s="574"/>
      <c r="CZ4" s="574"/>
      <c r="DA4" s="575"/>
      <c r="DB4" s="573">
        <v>3.9</v>
      </c>
      <c r="DC4" s="574"/>
      <c r="DD4" s="574"/>
      <c r="DE4" s="574"/>
      <c r="DF4" s="574"/>
      <c r="DG4" s="574"/>
      <c r="DH4" s="574"/>
      <c r="DI4" s="575"/>
    </row>
    <row r="5" spans="1:119" ht="18.75" customHeight="1" x14ac:dyDescent="0.2">
      <c r="A5" s="2"/>
      <c r="B5" s="392"/>
      <c r="C5" s="361"/>
      <c r="D5" s="361"/>
      <c r="E5" s="393"/>
      <c r="F5" s="393"/>
      <c r="G5" s="393"/>
      <c r="H5" s="393"/>
      <c r="I5" s="393"/>
      <c r="J5" s="393"/>
      <c r="K5" s="393"/>
      <c r="L5" s="393"/>
      <c r="M5" s="393"/>
      <c r="N5" s="393"/>
      <c r="O5" s="393"/>
      <c r="P5" s="393"/>
      <c r="Q5" s="393"/>
      <c r="R5" s="359"/>
      <c r="S5" s="359"/>
      <c r="T5" s="359"/>
      <c r="U5" s="359"/>
      <c r="V5" s="398"/>
      <c r="W5" s="403"/>
      <c r="X5" s="360"/>
      <c r="Y5" s="360"/>
      <c r="Z5" s="360"/>
      <c r="AA5" s="360"/>
      <c r="AB5" s="361"/>
      <c r="AC5" s="359"/>
      <c r="AD5" s="360"/>
      <c r="AE5" s="360"/>
      <c r="AF5" s="360"/>
      <c r="AG5" s="360"/>
      <c r="AH5" s="360"/>
      <c r="AI5" s="360"/>
      <c r="AJ5" s="360"/>
      <c r="AK5" s="360"/>
      <c r="AL5" s="406"/>
      <c r="AM5" s="510" t="s">
        <v>153</v>
      </c>
      <c r="AN5" s="472"/>
      <c r="AO5" s="472"/>
      <c r="AP5" s="472"/>
      <c r="AQ5" s="472"/>
      <c r="AR5" s="472"/>
      <c r="AS5" s="472"/>
      <c r="AT5" s="473"/>
      <c r="AU5" s="511" t="s">
        <v>71</v>
      </c>
      <c r="AV5" s="512"/>
      <c r="AW5" s="512"/>
      <c r="AX5" s="512"/>
      <c r="AY5" s="478" t="s">
        <v>143</v>
      </c>
      <c r="AZ5" s="479"/>
      <c r="BA5" s="479"/>
      <c r="BB5" s="479"/>
      <c r="BC5" s="479"/>
      <c r="BD5" s="479"/>
      <c r="BE5" s="479"/>
      <c r="BF5" s="479"/>
      <c r="BG5" s="479"/>
      <c r="BH5" s="479"/>
      <c r="BI5" s="479"/>
      <c r="BJ5" s="479"/>
      <c r="BK5" s="479"/>
      <c r="BL5" s="479"/>
      <c r="BM5" s="480"/>
      <c r="BN5" s="481">
        <v>26063440</v>
      </c>
      <c r="BO5" s="482"/>
      <c r="BP5" s="482"/>
      <c r="BQ5" s="482"/>
      <c r="BR5" s="482"/>
      <c r="BS5" s="482"/>
      <c r="BT5" s="482"/>
      <c r="BU5" s="483"/>
      <c r="BV5" s="481">
        <v>24849463</v>
      </c>
      <c r="BW5" s="482"/>
      <c r="BX5" s="482"/>
      <c r="BY5" s="482"/>
      <c r="BZ5" s="482"/>
      <c r="CA5" s="482"/>
      <c r="CB5" s="482"/>
      <c r="CC5" s="483"/>
      <c r="CD5" s="492" t="s">
        <v>155</v>
      </c>
      <c r="CE5" s="443"/>
      <c r="CF5" s="443"/>
      <c r="CG5" s="443"/>
      <c r="CH5" s="443"/>
      <c r="CI5" s="443"/>
      <c r="CJ5" s="443"/>
      <c r="CK5" s="443"/>
      <c r="CL5" s="443"/>
      <c r="CM5" s="443"/>
      <c r="CN5" s="443"/>
      <c r="CO5" s="443"/>
      <c r="CP5" s="443"/>
      <c r="CQ5" s="443"/>
      <c r="CR5" s="443"/>
      <c r="CS5" s="493"/>
      <c r="CT5" s="344">
        <v>93.7</v>
      </c>
      <c r="CU5" s="345"/>
      <c r="CV5" s="345"/>
      <c r="CW5" s="345"/>
      <c r="CX5" s="345"/>
      <c r="CY5" s="345"/>
      <c r="CZ5" s="345"/>
      <c r="DA5" s="346"/>
      <c r="DB5" s="344">
        <v>90.4</v>
      </c>
      <c r="DC5" s="345"/>
      <c r="DD5" s="345"/>
      <c r="DE5" s="345"/>
      <c r="DF5" s="345"/>
      <c r="DG5" s="345"/>
      <c r="DH5" s="345"/>
      <c r="DI5" s="346"/>
    </row>
    <row r="6" spans="1:119" ht="18.75" customHeight="1" x14ac:dyDescent="0.2">
      <c r="A6" s="2"/>
      <c r="B6" s="407" t="s">
        <v>156</v>
      </c>
      <c r="C6" s="358"/>
      <c r="D6" s="358"/>
      <c r="E6" s="408"/>
      <c r="F6" s="408"/>
      <c r="G6" s="408"/>
      <c r="H6" s="408"/>
      <c r="I6" s="408"/>
      <c r="J6" s="408"/>
      <c r="K6" s="408"/>
      <c r="L6" s="408" t="s">
        <v>159</v>
      </c>
      <c r="M6" s="408"/>
      <c r="N6" s="408"/>
      <c r="O6" s="408"/>
      <c r="P6" s="408"/>
      <c r="Q6" s="408"/>
      <c r="R6" s="356"/>
      <c r="S6" s="356"/>
      <c r="T6" s="356"/>
      <c r="U6" s="356"/>
      <c r="V6" s="412"/>
      <c r="W6" s="415" t="s">
        <v>162</v>
      </c>
      <c r="X6" s="357"/>
      <c r="Y6" s="357"/>
      <c r="Z6" s="357"/>
      <c r="AA6" s="357"/>
      <c r="AB6" s="358"/>
      <c r="AC6" s="418" t="s">
        <v>163</v>
      </c>
      <c r="AD6" s="419"/>
      <c r="AE6" s="419"/>
      <c r="AF6" s="419"/>
      <c r="AG6" s="419"/>
      <c r="AH6" s="419"/>
      <c r="AI6" s="419"/>
      <c r="AJ6" s="419"/>
      <c r="AK6" s="419"/>
      <c r="AL6" s="420"/>
      <c r="AM6" s="510" t="s">
        <v>75</v>
      </c>
      <c r="AN6" s="472"/>
      <c r="AO6" s="472"/>
      <c r="AP6" s="472"/>
      <c r="AQ6" s="472"/>
      <c r="AR6" s="472"/>
      <c r="AS6" s="472"/>
      <c r="AT6" s="473"/>
      <c r="AU6" s="511" t="s">
        <v>71</v>
      </c>
      <c r="AV6" s="512"/>
      <c r="AW6" s="512"/>
      <c r="AX6" s="512"/>
      <c r="AY6" s="478" t="s">
        <v>167</v>
      </c>
      <c r="AZ6" s="479"/>
      <c r="BA6" s="479"/>
      <c r="BB6" s="479"/>
      <c r="BC6" s="479"/>
      <c r="BD6" s="479"/>
      <c r="BE6" s="479"/>
      <c r="BF6" s="479"/>
      <c r="BG6" s="479"/>
      <c r="BH6" s="479"/>
      <c r="BI6" s="479"/>
      <c r="BJ6" s="479"/>
      <c r="BK6" s="479"/>
      <c r="BL6" s="479"/>
      <c r="BM6" s="480"/>
      <c r="BN6" s="481">
        <v>793426</v>
      </c>
      <c r="BO6" s="482"/>
      <c r="BP6" s="482"/>
      <c r="BQ6" s="482"/>
      <c r="BR6" s="482"/>
      <c r="BS6" s="482"/>
      <c r="BT6" s="482"/>
      <c r="BU6" s="483"/>
      <c r="BV6" s="481">
        <v>966550</v>
      </c>
      <c r="BW6" s="482"/>
      <c r="BX6" s="482"/>
      <c r="BY6" s="482"/>
      <c r="BZ6" s="482"/>
      <c r="CA6" s="482"/>
      <c r="CB6" s="482"/>
      <c r="CC6" s="483"/>
      <c r="CD6" s="492" t="s">
        <v>168</v>
      </c>
      <c r="CE6" s="443"/>
      <c r="CF6" s="443"/>
      <c r="CG6" s="443"/>
      <c r="CH6" s="443"/>
      <c r="CI6" s="443"/>
      <c r="CJ6" s="443"/>
      <c r="CK6" s="443"/>
      <c r="CL6" s="443"/>
      <c r="CM6" s="443"/>
      <c r="CN6" s="443"/>
      <c r="CO6" s="443"/>
      <c r="CP6" s="443"/>
      <c r="CQ6" s="443"/>
      <c r="CR6" s="443"/>
      <c r="CS6" s="493"/>
      <c r="CT6" s="568">
        <v>94.5</v>
      </c>
      <c r="CU6" s="569"/>
      <c r="CV6" s="569"/>
      <c r="CW6" s="569"/>
      <c r="CX6" s="569"/>
      <c r="CY6" s="569"/>
      <c r="CZ6" s="569"/>
      <c r="DA6" s="570"/>
      <c r="DB6" s="568">
        <v>92.2</v>
      </c>
      <c r="DC6" s="569"/>
      <c r="DD6" s="569"/>
      <c r="DE6" s="569"/>
      <c r="DF6" s="569"/>
      <c r="DG6" s="569"/>
      <c r="DH6" s="569"/>
      <c r="DI6" s="570"/>
    </row>
    <row r="7" spans="1:119" ht="18.75" customHeight="1" x14ac:dyDescent="0.2">
      <c r="A7" s="2"/>
      <c r="B7" s="389"/>
      <c r="C7" s="390"/>
      <c r="D7" s="390"/>
      <c r="E7" s="391"/>
      <c r="F7" s="391"/>
      <c r="G7" s="391"/>
      <c r="H7" s="391"/>
      <c r="I7" s="391"/>
      <c r="J7" s="391"/>
      <c r="K7" s="391"/>
      <c r="L7" s="391"/>
      <c r="M7" s="391"/>
      <c r="N7" s="391"/>
      <c r="O7" s="391"/>
      <c r="P7" s="391"/>
      <c r="Q7" s="391"/>
      <c r="R7" s="396"/>
      <c r="S7" s="396"/>
      <c r="T7" s="396"/>
      <c r="U7" s="396"/>
      <c r="V7" s="397"/>
      <c r="W7" s="401"/>
      <c r="X7" s="402"/>
      <c r="Y7" s="402"/>
      <c r="Z7" s="402"/>
      <c r="AA7" s="402"/>
      <c r="AB7" s="390"/>
      <c r="AC7" s="421"/>
      <c r="AD7" s="422"/>
      <c r="AE7" s="422"/>
      <c r="AF7" s="422"/>
      <c r="AG7" s="422"/>
      <c r="AH7" s="422"/>
      <c r="AI7" s="422"/>
      <c r="AJ7" s="422"/>
      <c r="AK7" s="422"/>
      <c r="AL7" s="423"/>
      <c r="AM7" s="510" t="s">
        <v>169</v>
      </c>
      <c r="AN7" s="472"/>
      <c r="AO7" s="472"/>
      <c r="AP7" s="472"/>
      <c r="AQ7" s="472"/>
      <c r="AR7" s="472"/>
      <c r="AS7" s="472"/>
      <c r="AT7" s="473"/>
      <c r="AU7" s="511" t="s">
        <v>71</v>
      </c>
      <c r="AV7" s="512"/>
      <c r="AW7" s="512"/>
      <c r="AX7" s="512"/>
      <c r="AY7" s="478" t="s">
        <v>170</v>
      </c>
      <c r="AZ7" s="479"/>
      <c r="BA7" s="479"/>
      <c r="BB7" s="479"/>
      <c r="BC7" s="479"/>
      <c r="BD7" s="479"/>
      <c r="BE7" s="479"/>
      <c r="BF7" s="479"/>
      <c r="BG7" s="479"/>
      <c r="BH7" s="479"/>
      <c r="BI7" s="479"/>
      <c r="BJ7" s="479"/>
      <c r="BK7" s="479"/>
      <c r="BL7" s="479"/>
      <c r="BM7" s="480"/>
      <c r="BN7" s="481">
        <v>277183</v>
      </c>
      <c r="BO7" s="482"/>
      <c r="BP7" s="482"/>
      <c r="BQ7" s="482"/>
      <c r="BR7" s="482"/>
      <c r="BS7" s="482"/>
      <c r="BT7" s="482"/>
      <c r="BU7" s="483"/>
      <c r="BV7" s="481">
        <v>405656</v>
      </c>
      <c r="BW7" s="482"/>
      <c r="BX7" s="482"/>
      <c r="BY7" s="482"/>
      <c r="BZ7" s="482"/>
      <c r="CA7" s="482"/>
      <c r="CB7" s="482"/>
      <c r="CC7" s="483"/>
      <c r="CD7" s="492" t="s">
        <v>171</v>
      </c>
      <c r="CE7" s="443"/>
      <c r="CF7" s="443"/>
      <c r="CG7" s="443"/>
      <c r="CH7" s="443"/>
      <c r="CI7" s="443"/>
      <c r="CJ7" s="443"/>
      <c r="CK7" s="443"/>
      <c r="CL7" s="443"/>
      <c r="CM7" s="443"/>
      <c r="CN7" s="443"/>
      <c r="CO7" s="443"/>
      <c r="CP7" s="443"/>
      <c r="CQ7" s="443"/>
      <c r="CR7" s="443"/>
      <c r="CS7" s="493"/>
      <c r="CT7" s="481">
        <v>14685148</v>
      </c>
      <c r="CU7" s="482"/>
      <c r="CV7" s="482"/>
      <c r="CW7" s="482"/>
      <c r="CX7" s="482"/>
      <c r="CY7" s="482"/>
      <c r="CZ7" s="482"/>
      <c r="DA7" s="483"/>
      <c r="DB7" s="481">
        <v>14316114</v>
      </c>
      <c r="DC7" s="482"/>
      <c r="DD7" s="482"/>
      <c r="DE7" s="482"/>
      <c r="DF7" s="482"/>
      <c r="DG7" s="482"/>
      <c r="DH7" s="482"/>
      <c r="DI7" s="483"/>
    </row>
    <row r="8" spans="1:119" ht="18.75" customHeight="1" x14ac:dyDescent="0.2">
      <c r="A8" s="2"/>
      <c r="B8" s="409"/>
      <c r="C8" s="410"/>
      <c r="D8" s="410"/>
      <c r="E8" s="411"/>
      <c r="F8" s="411"/>
      <c r="G8" s="411"/>
      <c r="H8" s="411"/>
      <c r="I8" s="411"/>
      <c r="J8" s="411"/>
      <c r="K8" s="411"/>
      <c r="L8" s="411"/>
      <c r="M8" s="411"/>
      <c r="N8" s="411"/>
      <c r="O8" s="411"/>
      <c r="P8" s="411"/>
      <c r="Q8" s="411"/>
      <c r="R8" s="413"/>
      <c r="S8" s="413"/>
      <c r="T8" s="413"/>
      <c r="U8" s="413"/>
      <c r="V8" s="414"/>
      <c r="W8" s="416"/>
      <c r="X8" s="417"/>
      <c r="Y8" s="417"/>
      <c r="Z8" s="417"/>
      <c r="AA8" s="417"/>
      <c r="AB8" s="410"/>
      <c r="AC8" s="424"/>
      <c r="AD8" s="425"/>
      <c r="AE8" s="425"/>
      <c r="AF8" s="425"/>
      <c r="AG8" s="425"/>
      <c r="AH8" s="425"/>
      <c r="AI8" s="425"/>
      <c r="AJ8" s="425"/>
      <c r="AK8" s="425"/>
      <c r="AL8" s="426"/>
      <c r="AM8" s="510" t="s">
        <v>172</v>
      </c>
      <c r="AN8" s="472"/>
      <c r="AO8" s="472"/>
      <c r="AP8" s="472"/>
      <c r="AQ8" s="472"/>
      <c r="AR8" s="472"/>
      <c r="AS8" s="472"/>
      <c r="AT8" s="473"/>
      <c r="AU8" s="511" t="s">
        <v>71</v>
      </c>
      <c r="AV8" s="512"/>
      <c r="AW8" s="512"/>
      <c r="AX8" s="512"/>
      <c r="AY8" s="478" t="s">
        <v>175</v>
      </c>
      <c r="AZ8" s="479"/>
      <c r="BA8" s="479"/>
      <c r="BB8" s="479"/>
      <c r="BC8" s="479"/>
      <c r="BD8" s="479"/>
      <c r="BE8" s="479"/>
      <c r="BF8" s="479"/>
      <c r="BG8" s="479"/>
      <c r="BH8" s="479"/>
      <c r="BI8" s="479"/>
      <c r="BJ8" s="479"/>
      <c r="BK8" s="479"/>
      <c r="BL8" s="479"/>
      <c r="BM8" s="480"/>
      <c r="BN8" s="481">
        <v>516243</v>
      </c>
      <c r="BO8" s="482"/>
      <c r="BP8" s="482"/>
      <c r="BQ8" s="482"/>
      <c r="BR8" s="482"/>
      <c r="BS8" s="482"/>
      <c r="BT8" s="482"/>
      <c r="BU8" s="483"/>
      <c r="BV8" s="481">
        <v>560894</v>
      </c>
      <c r="BW8" s="482"/>
      <c r="BX8" s="482"/>
      <c r="BY8" s="482"/>
      <c r="BZ8" s="482"/>
      <c r="CA8" s="482"/>
      <c r="CB8" s="482"/>
      <c r="CC8" s="483"/>
      <c r="CD8" s="492" t="s">
        <v>176</v>
      </c>
      <c r="CE8" s="443"/>
      <c r="CF8" s="443"/>
      <c r="CG8" s="443"/>
      <c r="CH8" s="443"/>
      <c r="CI8" s="443"/>
      <c r="CJ8" s="443"/>
      <c r="CK8" s="443"/>
      <c r="CL8" s="443"/>
      <c r="CM8" s="443"/>
      <c r="CN8" s="443"/>
      <c r="CO8" s="443"/>
      <c r="CP8" s="443"/>
      <c r="CQ8" s="443"/>
      <c r="CR8" s="443"/>
      <c r="CS8" s="493"/>
      <c r="CT8" s="544">
        <v>0.65</v>
      </c>
      <c r="CU8" s="545"/>
      <c r="CV8" s="545"/>
      <c r="CW8" s="545"/>
      <c r="CX8" s="545"/>
      <c r="CY8" s="545"/>
      <c r="CZ8" s="545"/>
      <c r="DA8" s="546"/>
      <c r="DB8" s="544">
        <v>0.66</v>
      </c>
      <c r="DC8" s="545"/>
      <c r="DD8" s="545"/>
      <c r="DE8" s="545"/>
      <c r="DF8" s="545"/>
      <c r="DG8" s="545"/>
      <c r="DH8" s="545"/>
      <c r="DI8" s="546"/>
    </row>
    <row r="9" spans="1:119" ht="18.75" customHeight="1" x14ac:dyDescent="0.2">
      <c r="A9" s="2"/>
      <c r="B9" s="427" t="s">
        <v>18</v>
      </c>
      <c r="C9" s="428"/>
      <c r="D9" s="428"/>
      <c r="E9" s="428"/>
      <c r="F9" s="428"/>
      <c r="G9" s="428"/>
      <c r="H9" s="428"/>
      <c r="I9" s="428"/>
      <c r="J9" s="428"/>
      <c r="K9" s="429"/>
      <c r="L9" s="562" t="s">
        <v>14</v>
      </c>
      <c r="M9" s="563"/>
      <c r="N9" s="563"/>
      <c r="O9" s="563"/>
      <c r="P9" s="563"/>
      <c r="Q9" s="564"/>
      <c r="R9" s="565">
        <v>48523</v>
      </c>
      <c r="S9" s="566"/>
      <c r="T9" s="566"/>
      <c r="U9" s="566"/>
      <c r="V9" s="567"/>
      <c r="W9" s="399" t="s">
        <v>179</v>
      </c>
      <c r="X9" s="400"/>
      <c r="Y9" s="400"/>
      <c r="Z9" s="400"/>
      <c r="AA9" s="400"/>
      <c r="AB9" s="400"/>
      <c r="AC9" s="400"/>
      <c r="AD9" s="400"/>
      <c r="AE9" s="400"/>
      <c r="AF9" s="400"/>
      <c r="AG9" s="400"/>
      <c r="AH9" s="400"/>
      <c r="AI9" s="400"/>
      <c r="AJ9" s="400"/>
      <c r="AK9" s="400"/>
      <c r="AL9" s="404"/>
      <c r="AM9" s="510" t="s">
        <v>181</v>
      </c>
      <c r="AN9" s="472"/>
      <c r="AO9" s="472"/>
      <c r="AP9" s="472"/>
      <c r="AQ9" s="472"/>
      <c r="AR9" s="472"/>
      <c r="AS9" s="472"/>
      <c r="AT9" s="473"/>
      <c r="AU9" s="511" t="s">
        <v>184</v>
      </c>
      <c r="AV9" s="512"/>
      <c r="AW9" s="512"/>
      <c r="AX9" s="512"/>
      <c r="AY9" s="478" t="s">
        <v>72</v>
      </c>
      <c r="AZ9" s="479"/>
      <c r="BA9" s="479"/>
      <c r="BB9" s="479"/>
      <c r="BC9" s="479"/>
      <c r="BD9" s="479"/>
      <c r="BE9" s="479"/>
      <c r="BF9" s="479"/>
      <c r="BG9" s="479"/>
      <c r="BH9" s="479"/>
      <c r="BI9" s="479"/>
      <c r="BJ9" s="479"/>
      <c r="BK9" s="479"/>
      <c r="BL9" s="479"/>
      <c r="BM9" s="480"/>
      <c r="BN9" s="481">
        <v>-44651</v>
      </c>
      <c r="BO9" s="482"/>
      <c r="BP9" s="482"/>
      <c r="BQ9" s="482"/>
      <c r="BR9" s="482"/>
      <c r="BS9" s="482"/>
      <c r="BT9" s="482"/>
      <c r="BU9" s="483"/>
      <c r="BV9" s="481">
        <v>-52854</v>
      </c>
      <c r="BW9" s="482"/>
      <c r="BX9" s="482"/>
      <c r="BY9" s="482"/>
      <c r="BZ9" s="482"/>
      <c r="CA9" s="482"/>
      <c r="CB9" s="482"/>
      <c r="CC9" s="483"/>
      <c r="CD9" s="492" t="s">
        <v>69</v>
      </c>
      <c r="CE9" s="443"/>
      <c r="CF9" s="443"/>
      <c r="CG9" s="443"/>
      <c r="CH9" s="443"/>
      <c r="CI9" s="443"/>
      <c r="CJ9" s="443"/>
      <c r="CK9" s="443"/>
      <c r="CL9" s="443"/>
      <c r="CM9" s="443"/>
      <c r="CN9" s="443"/>
      <c r="CO9" s="443"/>
      <c r="CP9" s="443"/>
      <c r="CQ9" s="443"/>
      <c r="CR9" s="443"/>
      <c r="CS9" s="493"/>
      <c r="CT9" s="344">
        <v>15.6</v>
      </c>
      <c r="CU9" s="345"/>
      <c r="CV9" s="345"/>
      <c r="CW9" s="345"/>
      <c r="CX9" s="345"/>
      <c r="CY9" s="345"/>
      <c r="CZ9" s="345"/>
      <c r="DA9" s="346"/>
      <c r="DB9" s="344">
        <v>15</v>
      </c>
      <c r="DC9" s="345"/>
      <c r="DD9" s="345"/>
      <c r="DE9" s="345"/>
      <c r="DF9" s="345"/>
      <c r="DG9" s="345"/>
      <c r="DH9" s="345"/>
      <c r="DI9" s="346"/>
    </row>
    <row r="10" spans="1:119" ht="18.75" customHeight="1" x14ac:dyDescent="0.2">
      <c r="A10" s="2"/>
      <c r="B10" s="427"/>
      <c r="C10" s="428"/>
      <c r="D10" s="428"/>
      <c r="E10" s="428"/>
      <c r="F10" s="428"/>
      <c r="G10" s="428"/>
      <c r="H10" s="428"/>
      <c r="I10" s="428"/>
      <c r="J10" s="428"/>
      <c r="K10" s="429"/>
      <c r="L10" s="471" t="s">
        <v>186</v>
      </c>
      <c r="M10" s="472"/>
      <c r="N10" s="472"/>
      <c r="O10" s="472"/>
      <c r="P10" s="472"/>
      <c r="Q10" s="473"/>
      <c r="R10" s="474">
        <v>48881</v>
      </c>
      <c r="S10" s="475"/>
      <c r="T10" s="475"/>
      <c r="U10" s="475"/>
      <c r="V10" s="477"/>
      <c r="W10" s="401"/>
      <c r="X10" s="402"/>
      <c r="Y10" s="402"/>
      <c r="Z10" s="402"/>
      <c r="AA10" s="402"/>
      <c r="AB10" s="402"/>
      <c r="AC10" s="402"/>
      <c r="AD10" s="402"/>
      <c r="AE10" s="402"/>
      <c r="AF10" s="402"/>
      <c r="AG10" s="402"/>
      <c r="AH10" s="402"/>
      <c r="AI10" s="402"/>
      <c r="AJ10" s="402"/>
      <c r="AK10" s="402"/>
      <c r="AL10" s="405"/>
      <c r="AM10" s="510" t="s">
        <v>187</v>
      </c>
      <c r="AN10" s="472"/>
      <c r="AO10" s="472"/>
      <c r="AP10" s="472"/>
      <c r="AQ10" s="472"/>
      <c r="AR10" s="472"/>
      <c r="AS10" s="472"/>
      <c r="AT10" s="473"/>
      <c r="AU10" s="511" t="s">
        <v>71</v>
      </c>
      <c r="AV10" s="512"/>
      <c r="AW10" s="512"/>
      <c r="AX10" s="512"/>
      <c r="AY10" s="478" t="s">
        <v>189</v>
      </c>
      <c r="AZ10" s="479"/>
      <c r="BA10" s="479"/>
      <c r="BB10" s="479"/>
      <c r="BC10" s="479"/>
      <c r="BD10" s="479"/>
      <c r="BE10" s="479"/>
      <c r="BF10" s="479"/>
      <c r="BG10" s="479"/>
      <c r="BH10" s="479"/>
      <c r="BI10" s="479"/>
      <c r="BJ10" s="479"/>
      <c r="BK10" s="479"/>
      <c r="BL10" s="479"/>
      <c r="BM10" s="480"/>
      <c r="BN10" s="481">
        <v>2198</v>
      </c>
      <c r="BO10" s="482"/>
      <c r="BP10" s="482"/>
      <c r="BQ10" s="482"/>
      <c r="BR10" s="482"/>
      <c r="BS10" s="482"/>
      <c r="BT10" s="482"/>
      <c r="BU10" s="483"/>
      <c r="BV10" s="481">
        <v>3197</v>
      </c>
      <c r="BW10" s="482"/>
      <c r="BX10" s="482"/>
      <c r="BY10" s="482"/>
      <c r="BZ10" s="482"/>
      <c r="CA10" s="482"/>
      <c r="CB10" s="482"/>
      <c r="CC10" s="483"/>
      <c r="CD10" s="22" t="s">
        <v>190</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2">
      <c r="A11" s="2"/>
      <c r="B11" s="427"/>
      <c r="C11" s="428"/>
      <c r="D11" s="428"/>
      <c r="E11" s="428"/>
      <c r="F11" s="428"/>
      <c r="G11" s="428"/>
      <c r="H11" s="428"/>
      <c r="I11" s="428"/>
      <c r="J11" s="428"/>
      <c r="K11" s="429"/>
      <c r="L11" s="444" t="s">
        <v>193</v>
      </c>
      <c r="M11" s="445"/>
      <c r="N11" s="445"/>
      <c r="O11" s="445"/>
      <c r="P11" s="445"/>
      <c r="Q11" s="446"/>
      <c r="R11" s="559" t="s">
        <v>194</v>
      </c>
      <c r="S11" s="560"/>
      <c r="T11" s="560"/>
      <c r="U11" s="560"/>
      <c r="V11" s="561"/>
      <c r="W11" s="401"/>
      <c r="X11" s="402"/>
      <c r="Y11" s="402"/>
      <c r="Z11" s="402"/>
      <c r="AA11" s="402"/>
      <c r="AB11" s="402"/>
      <c r="AC11" s="402"/>
      <c r="AD11" s="402"/>
      <c r="AE11" s="402"/>
      <c r="AF11" s="402"/>
      <c r="AG11" s="402"/>
      <c r="AH11" s="402"/>
      <c r="AI11" s="402"/>
      <c r="AJ11" s="402"/>
      <c r="AK11" s="402"/>
      <c r="AL11" s="405"/>
      <c r="AM11" s="510" t="s">
        <v>65</v>
      </c>
      <c r="AN11" s="472"/>
      <c r="AO11" s="472"/>
      <c r="AP11" s="472"/>
      <c r="AQ11" s="472"/>
      <c r="AR11" s="472"/>
      <c r="AS11" s="472"/>
      <c r="AT11" s="473"/>
      <c r="AU11" s="511" t="s">
        <v>184</v>
      </c>
      <c r="AV11" s="512"/>
      <c r="AW11" s="512"/>
      <c r="AX11" s="512"/>
      <c r="AY11" s="478" t="s">
        <v>198</v>
      </c>
      <c r="AZ11" s="479"/>
      <c r="BA11" s="479"/>
      <c r="BB11" s="479"/>
      <c r="BC11" s="479"/>
      <c r="BD11" s="479"/>
      <c r="BE11" s="479"/>
      <c r="BF11" s="479"/>
      <c r="BG11" s="479"/>
      <c r="BH11" s="479"/>
      <c r="BI11" s="479"/>
      <c r="BJ11" s="479"/>
      <c r="BK11" s="479"/>
      <c r="BL11" s="479"/>
      <c r="BM11" s="480"/>
      <c r="BN11" s="481">
        <v>99817</v>
      </c>
      <c r="BO11" s="482"/>
      <c r="BP11" s="482"/>
      <c r="BQ11" s="482"/>
      <c r="BR11" s="482"/>
      <c r="BS11" s="482"/>
      <c r="BT11" s="482"/>
      <c r="BU11" s="483"/>
      <c r="BV11" s="481">
        <v>0</v>
      </c>
      <c r="BW11" s="482"/>
      <c r="BX11" s="482"/>
      <c r="BY11" s="482"/>
      <c r="BZ11" s="482"/>
      <c r="CA11" s="482"/>
      <c r="CB11" s="482"/>
      <c r="CC11" s="483"/>
      <c r="CD11" s="492" t="s">
        <v>201</v>
      </c>
      <c r="CE11" s="443"/>
      <c r="CF11" s="443"/>
      <c r="CG11" s="443"/>
      <c r="CH11" s="443"/>
      <c r="CI11" s="443"/>
      <c r="CJ11" s="443"/>
      <c r="CK11" s="443"/>
      <c r="CL11" s="443"/>
      <c r="CM11" s="443"/>
      <c r="CN11" s="443"/>
      <c r="CO11" s="443"/>
      <c r="CP11" s="443"/>
      <c r="CQ11" s="443"/>
      <c r="CR11" s="443"/>
      <c r="CS11" s="493"/>
      <c r="CT11" s="544" t="s">
        <v>202</v>
      </c>
      <c r="CU11" s="545"/>
      <c r="CV11" s="545"/>
      <c r="CW11" s="545"/>
      <c r="CX11" s="545"/>
      <c r="CY11" s="545"/>
      <c r="CZ11" s="545"/>
      <c r="DA11" s="546"/>
      <c r="DB11" s="544" t="s">
        <v>202</v>
      </c>
      <c r="DC11" s="545"/>
      <c r="DD11" s="545"/>
      <c r="DE11" s="545"/>
      <c r="DF11" s="545"/>
      <c r="DG11" s="545"/>
      <c r="DH11" s="545"/>
      <c r="DI11" s="546"/>
    </row>
    <row r="12" spans="1:119" ht="18.75" customHeight="1" x14ac:dyDescent="0.2">
      <c r="A12" s="2"/>
      <c r="B12" s="430" t="s">
        <v>204</v>
      </c>
      <c r="C12" s="431"/>
      <c r="D12" s="431"/>
      <c r="E12" s="431"/>
      <c r="F12" s="431"/>
      <c r="G12" s="431"/>
      <c r="H12" s="431"/>
      <c r="I12" s="431"/>
      <c r="J12" s="431"/>
      <c r="K12" s="432"/>
      <c r="L12" s="547" t="s">
        <v>205</v>
      </c>
      <c r="M12" s="548"/>
      <c r="N12" s="548"/>
      <c r="O12" s="548"/>
      <c r="P12" s="548"/>
      <c r="Q12" s="549"/>
      <c r="R12" s="550">
        <v>49697</v>
      </c>
      <c r="S12" s="551"/>
      <c r="T12" s="551"/>
      <c r="U12" s="551"/>
      <c r="V12" s="552"/>
      <c r="W12" s="553" t="s">
        <v>5</v>
      </c>
      <c r="X12" s="512"/>
      <c r="Y12" s="512"/>
      <c r="Z12" s="512"/>
      <c r="AA12" s="512"/>
      <c r="AB12" s="554"/>
      <c r="AC12" s="555" t="s">
        <v>111</v>
      </c>
      <c r="AD12" s="556"/>
      <c r="AE12" s="556"/>
      <c r="AF12" s="556"/>
      <c r="AG12" s="557"/>
      <c r="AH12" s="555" t="s">
        <v>207</v>
      </c>
      <c r="AI12" s="556"/>
      <c r="AJ12" s="556"/>
      <c r="AK12" s="556"/>
      <c r="AL12" s="558"/>
      <c r="AM12" s="510" t="s">
        <v>208</v>
      </c>
      <c r="AN12" s="472"/>
      <c r="AO12" s="472"/>
      <c r="AP12" s="472"/>
      <c r="AQ12" s="472"/>
      <c r="AR12" s="472"/>
      <c r="AS12" s="472"/>
      <c r="AT12" s="473"/>
      <c r="AU12" s="511" t="s">
        <v>71</v>
      </c>
      <c r="AV12" s="512"/>
      <c r="AW12" s="512"/>
      <c r="AX12" s="512"/>
      <c r="AY12" s="478" t="s">
        <v>211</v>
      </c>
      <c r="AZ12" s="479"/>
      <c r="BA12" s="479"/>
      <c r="BB12" s="479"/>
      <c r="BC12" s="479"/>
      <c r="BD12" s="479"/>
      <c r="BE12" s="479"/>
      <c r="BF12" s="479"/>
      <c r="BG12" s="479"/>
      <c r="BH12" s="479"/>
      <c r="BI12" s="479"/>
      <c r="BJ12" s="479"/>
      <c r="BK12" s="479"/>
      <c r="BL12" s="479"/>
      <c r="BM12" s="480"/>
      <c r="BN12" s="481">
        <v>250000</v>
      </c>
      <c r="BO12" s="482"/>
      <c r="BP12" s="482"/>
      <c r="BQ12" s="482"/>
      <c r="BR12" s="482"/>
      <c r="BS12" s="482"/>
      <c r="BT12" s="482"/>
      <c r="BU12" s="483"/>
      <c r="BV12" s="481">
        <v>400000</v>
      </c>
      <c r="BW12" s="482"/>
      <c r="BX12" s="482"/>
      <c r="BY12" s="482"/>
      <c r="BZ12" s="482"/>
      <c r="CA12" s="482"/>
      <c r="CB12" s="482"/>
      <c r="CC12" s="483"/>
      <c r="CD12" s="492" t="s">
        <v>212</v>
      </c>
      <c r="CE12" s="443"/>
      <c r="CF12" s="443"/>
      <c r="CG12" s="443"/>
      <c r="CH12" s="443"/>
      <c r="CI12" s="443"/>
      <c r="CJ12" s="443"/>
      <c r="CK12" s="443"/>
      <c r="CL12" s="443"/>
      <c r="CM12" s="443"/>
      <c r="CN12" s="443"/>
      <c r="CO12" s="443"/>
      <c r="CP12" s="443"/>
      <c r="CQ12" s="443"/>
      <c r="CR12" s="443"/>
      <c r="CS12" s="493"/>
      <c r="CT12" s="544" t="s">
        <v>202</v>
      </c>
      <c r="CU12" s="545"/>
      <c r="CV12" s="545"/>
      <c r="CW12" s="545"/>
      <c r="CX12" s="545"/>
      <c r="CY12" s="545"/>
      <c r="CZ12" s="545"/>
      <c r="DA12" s="546"/>
      <c r="DB12" s="544" t="s">
        <v>202</v>
      </c>
      <c r="DC12" s="545"/>
      <c r="DD12" s="545"/>
      <c r="DE12" s="545"/>
      <c r="DF12" s="545"/>
      <c r="DG12" s="545"/>
      <c r="DH12" s="545"/>
      <c r="DI12" s="546"/>
    </row>
    <row r="13" spans="1:119" ht="18.75" customHeight="1" x14ac:dyDescent="0.2">
      <c r="A13" s="2"/>
      <c r="B13" s="433"/>
      <c r="C13" s="434"/>
      <c r="D13" s="434"/>
      <c r="E13" s="434"/>
      <c r="F13" s="434"/>
      <c r="G13" s="434"/>
      <c r="H13" s="434"/>
      <c r="I13" s="434"/>
      <c r="J13" s="434"/>
      <c r="K13" s="435"/>
      <c r="L13" s="14"/>
      <c r="M13" s="533" t="s">
        <v>214</v>
      </c>
      <c r="N13" s="534"/>
      <c r="O13" s="534"/>
      <c r="P13" s="534"/>
      <c r="Q13" s="535"/>
      <c r="R13" s="536">
        <v>48275</v>
      </c>
      <c r="S13" s="537"/>
      <c r="T13" s="537"/>
      <c r="U13" s="537"/>
      <c r="V13" s="538"/>
      <c r="W13" s="415" t="s">
        <v>215</v>
      </c>
      <c r="X13" s="357"/>
      <c r="Y13" s="357"/>
      <c r="Z13" s="357"/>
      <c r="AA13" s="357"/>
      <c r="AB13" s="358"/>
      <c r="AC13" s="474">
        <v>432</v>
      </c>
      <c r="AD13" s="475"/>
      <c r="AE13" s="475"/>
      <c r="AF13" s="475"/>
      <c r="AG13" s="476"/>
      <c r="AH13" s="474">
        <v>485</v>
      </c>
      <c r="AI13" s="475"/>
      <c r="AJ13" s="475"/>
      <c r="AK13" s="475"/>
      <c r="AL13" s="477"/>
      <c r="AM13" s="510" t="s">
        <v>217</v>
      </c>
      <c r="AN13" s="472"/>
      <c r="AO13" s="472"/>
      <c r="AP13" s="472"/>
      <c r="AQ13" s="472"/>
      <c r="AR13" s="472"/>
      <c r="AS13" s="472"/>
      <c r="AT13" s="473"/>
      <c r="AU13" s="511" t="s">
        <v>184</v>
      </c>
      <c r="AV13" s="512"/>
      <c r="AW13" s="512"/>
      <c r="AX13" s="512"/>
      <c r="AY13" s="478" t="s">
        <v>219</v>
      </c>
      <c r="AZ13" s="479"/>
      <c r="BA13" s="479"/>
      <c r="BB13" s="479"/>
      <c r="BC13" s="479"/>
      <c r="BD13" s="479"/>
      <c r="BE13" s="479"/>
      <c r="BF13" s="479"/>
      <c r="BG13" s="479"/>
      <c r="BH13" s="479"/>
      <c r="BI13" s="479"/>
      <c r="BJ13" s="479"/>
      <c r="BK13" s="479"/>
      <c r="BL13" s="479"/>
      <c r="BM13" s="480"/>
      <c r="BN13" s="481">
        <v>-192636</v>
      </c>
      <c r="BO13" s="482"/>
      <c r="BP13" s="482"/>
      <c r="BQ13" s="482"/>
      <c r="BR13" s="482"/>
      <c r="BS13" s="482"/>
      <c r="BT13" s="482"/>
      <c r="BU13" s="483"/>
      <c r="BV13" s="481">
        <v>-449657</v>
      </c>
      <c r="BW13" s="482"/>
      <c r="BX13" s="482"/>
      <c r="BY13" s="482"/>
      <c r="BZ13" s="482"/>
      <c r="CA13" s="482"/>
      <c r="CB13" s="482"/>
      <c r="CC13" s="483"/>
      <c r="CD13" s="492" t="s">
        <v>220</v>
      </c>
      <c r="CE13" s="443"/>
      <c r="CF13" s="443"/>
      <c r="CG13" s="443"/>
      <c r="CH13" s="443"/>
      <c r="CI13" s="443"/>
      <c r="CJ13" s="443"/>
      <c r="CK13" s="443"/>
      <c r="CL13" s="443"/>
      <c r="CM13" s="443"/>
      <c r="CN13" s="443"/>
      <c r="CO13" s="443"/>
      <c r="CP13" s="443"/>
      <c r="CQ13" s="443"/>
      <c r="CR13" s="443"/>
      <c r="CS13" s="493"/>
      <c r="CT13" s="344">
        <v>3.8</v>
      </c>
      <c r="CU13" s="345"/>
      <c r="CV13" s="345"/>
      <c r="CW13" s="345"/>
      <c r="CX13" s="345"/>
      <c r="CY13" s="345"/>
      <c r="CZ13" s="345"/>
      <c r="DA13" s="346"/>
      <c r="DB13" s="344">
        <v>3.6</v>
      </c>
      <c r="DC13" s="345"/>
      <c r="DD13" s="345"/>
      <c r="DE13" s="345"/>
      <c r="DF13" s="345"/>
      <c r="DG13" s="345"/>
      <c r="DH13" s="345"/>
      <c r="DI13" s="346"/>
    </row>
    <row r="14" spans="1:119" ht="18.75" customHeight="1" x14ac:dyDescent="0.2">
      <c r="A14" s="2"/>
      <c r="B14" s="433"/>
      <c r="C14" s="434"/>
      <c r="D14" s="434"/>
      <c r="E14" s="434"/>
      <c r="F14" s="434"/>
      <c r="G14" s="434"/>
      <c r="H14" s="434"/>
      <c r="I14" s="434"/>
      <c r="J14" s="434"/>
      <c r="K14" s="435"/>
      <c r="L14" s="523" t="s">
        <v>221</v>
      </c>
      <c r="M14" s="542"/>
      <c r="N14" s="542"/>
      <c r="O14" s="542"/>
      <c r="P14" s="542"/>
      <c r="Q14" s="543"/>
      <c r="R14" s="536">
        <v>49708</v>
      </c>
      <c r="S14" s="537"/>
      <c r="T14" s="537"/>
      <c r="U14" s="537"/>
      <c r="V14" s="538"/>
      <c r="W14" s="403"/>
      <c r="X14" s="360"/>
      <c r="Y14" s="360"/>
      <c r="Z14" s="360"/>
      <c r="AA14" s="360"/>
      <c r="AB14" s="361"/>
      <c r="AC14" s="526">
        <v>1.7</v>
      </c>
      <c r="AD14" s="527"/>
      <c r="AE14" s="527"/>
      <c r="AF14" s="527"/>
      <c r="AG14" s="528"/>
      <c r="AH14" s="526">
        <v>1.9</v>
      </c>
      <c r="AI14" s="527"/>
      <c r="AJ14" s="527"/>
      <c r="AK14" s="527"/>
      <c r="AL14" s="529"/>
      <c r="AM14" s="510"/>
      <c r="AN14" s="472"/>
      <c r="AO14" s="472"/>
      <c r="AP14" s="472"/>
      <c r="AQ14" s="472"/>
      <c r="AR14" s="472"/>
      <c r="AS14" s="472"/>
      <c r="AT14" s="473"/>
      <c r="AU14" s="511"/>
      <c r="AV14" s="512"/>
      <c r="AW14" s="512"/>
      <c r="AX14" s="512"/>
      <c r="AY14" s="478"/>
      <c r="AZ14" s="479"/>
      <c r="BA14" s="479"/>
      <c r="BB14" s="479"/>
      <c r="BC14" s="479"/>
      <c r="BD14" s="479"/>
      <c r="BE14" s="479"/>
      <c r="BF14" s="479"/>
      <c r="BG14" s="479"/>
      <c r="BH14" s="479"/>
      <c r="BI14" s="479"/>
      <c r="BJ14" s="479"/>
      <c r="BK14" s="479"/>
      <c r="BL14" s="479"/>
      <c r="BM14" s="480"/>
      <c r="BN14" s="481"/>
      <c r="BO14" s="482"/>
      <c r="BP14" s="482"/>
      <c r="BQ14" s="482"/>
      <c r="BR14" s="482"/>
      <c r="BS14" s="482"/>
      <c r="BT14" s="482"/>
      <c r="BU14" s="483"/>
      <c r="BV14" s="481"/>
      <c r="BW14" s="482"/>
      <c r="BX14" s="482"/>
      <c r="BY14" s="482"/>
      <c r="BZ14" s="482"/>
      <c r="CA14" s="482"/>
      <c r="CB14" s="482"/>
      <c r="CC14" s="483"/>
      <c r="CD14" s="487" t="s">
        <v>225</v>
      </c>
      <c r="CE14" s="488"/>
      <c r="CF14" s="488"/>
      <c r="CG14" s="488"/>
      <c r="CH14" s="488"/>
      <c r="CI14" s="488"/>
      <c r="CJ14" s="488"/>
      <c r="CK14" s="488"/>
      <c r="CL14" s="488"/>
      <c r="CM14" s="488"/>
      <c r="CN14" s="488"/>
      <c r="CO14" s="488"/>
      <c r="CP14" s="488"/>
      <c r="CQ14" s="488"/>
      <c r="CR14" s="488"/>
      <c r="CS14" s="489"/>
      <c r="CT14" s="530">
        <v>1.8</v>
      </c>
      <c r="CU14" s="531"/>
      <c r="CV14" s="531"/>
      <c r="CW14" s="531"/>
      <c r="CX14" s="531"/>
      <c r="CY14" s="531"/>
      <c r="CZ14" s="531"/>
      <c r="DA14" s="532"/>
      <c r="DB14" s="530" t="s">
        <v>202</v>
      </c>
      <c r="DC14" s="531"/>
      <c r="DD14" s="531"/>
      <c r="DE14" s="531"/>
      <c r="DF14" s="531"/>
      <c r="DG14" s="531"/>
      <c r="DH14" s="531"/>
      <c r="DI14" s="532"/>
    </row>
    <row r="15" spans="1:119" ht="18.75" customHeight="1" x14ac:dyDescent="0.2">
      <c r="A15" s="2"/>
      <c r="B15" s="433"/>
      <c r="C15" s="434"/>
      <c r="D15" s="434"/>
      <c r="E15" s="434"/>
      <c r="F15" s="434"/>
      <c r="G15" s="434"/>
      <c r="H15" s="434"/>
      <c r="I15" s="434"/>
      <c r="J15" s="434"/>
      <c r="K15" s="435"/>
      <c r="L15" s="14"/>
      <c r="M15" s="533" t="s">
        <v>214</v>
      </c>
      <c r="N15" s="534"/>
      <c r="O15" s="534"/>
      <c r="P15" s="534"/>
      <c r="Q15" s="535"/>
      <c r="R15" s="536">
        <v>48396</v>
      </c>
      <c r="S15" s="537"/>
      <c r="T15" s="537"/>
      <c r="U15" s="537"/>
      <c r="V15" s="538"/>
      <c r="W15" s="415" t="s">
        <v>7</v>
      </c>
      <c r="X15" s="357"/>
      <c r="Y15" s="357"/>
      <c r="Z15" s="357"/>
      <c r="AA15" s="357"/>
      <c r="AB15" s="358"/>
      <c r="AC15" s="474">
        <v>9996</v>
      </c>
      <c r="AD15" s="475"/>
      <c r="AE15" s="475"/>
      <c r="AF15" s="475"/>
      <c r="AG15" s="476"/>
      <c r="AH15" s="474">
        <v>10152</v>
      </c>
      <c r="AI15" s="475"/>
      <c r="AJ15" s="475"/>
      <c r="AK15" s="475"/>
      <c r="AL15" s="477"/>
      <c r="AM15" s="510"/>
      <c r="AN15" s="472"/>
      <c r="AO15" s="472"/>
      <c r="AP15" s="472"/>
      <c r="AQ15" s="472"/>
      <c r="AR15" s="472"/>
      <c r="AS15" s="472"/>
      <c r="AT15" s="473"/>
      <c r="AU15" s="511"/>
      <c r="AV15" s="512"/>
      <c r="AW15" s="512"/>
      <c r="AX15" s="512"/>
      <c r="AY15" s="484" t="s">
        <v>226</v>
      </c>
      <c r="AZ15" s="485"/>
      <c r="BA15" s="485"/>
      <c r="BB15" s="485"/>
      <c r="BC15" s="485"/>
      <c r="BD15" s="485"/>
      <c r="BE15" s="485"/>
      <c r="BF15" s="485"/>
      <c r="BG15" s="485"/>
      <c r="BH15" s="485"/>
      <c r="BI15" s="485"/>
      <c r="BJ15" s="485"/>
      <c r="BK15" s="485"/>
      <c r="BL15" s="485"/>
      <c r="BM15" s="486"/>
      <c r="BN15" s="468">
        <v>8014123</v>
      </c>
      <c r="BO15" s="469"/>
      <c r="BP15" s="469"/>
      <c r="BQ15" s="469"/>
      <c r="BR15" s="469"/>
      <c r="BS15" s="469"/>
      <c r="BT15" s="469"/>
      <c r="BU15" s="470"/>
      <c r="BV15" s="468">
        <v>7699574</v>
      </c>
      <c r="BW15" s="469"/>
      <c r="BX15" s="469"/>
      <c r="BY15" s="469"/>
      <c r="BZ15" s="469"/>
      <c r="CA15" s="469"/>
      <c r="CB15" s="469"/>
      <c r="CC15" s="470"/>
      <c r="CD15" s="539" t="s">
        <v>213</v>
      </c>
      <c r="CE15" s="540"/>
      <c r="CF15" s="540"/>
      <c r="CG15" s="540"/>
      <c r="CH15" s="540"/>
      <c r="CI15" s="540"/>
      <c r="CJ15" s="540"/>
      <c r="CK15" s="540"/>
      <c r="CL15" s="540"/>
      <c r="CM15" s="540"/>
      <c r="CN15" s="540"/>
      <c r="CO15" s="540"/>
      <c r="CP15" s="540"/>
      <c r="CQ15" s="540"/>
      <c r="CR15" s="540"/>
      <c r="CS15" s="541"/>
      <c r="CT15" s="28"/>
      <c r="CU15" s="31"/>
      <c r="CV15" s="31"/>
      <c r="CW15" s="31"/>
      <c r="CX15" s="31"/>
      <c r="CY15" s="31"/>
      <c r="CZ15" s="31"/>
      <c r="DA15" s="34"/>
      <c r="DB15" s="28"/>
      <c r="DC15" s="31"/>
      <c r="DD15" s="31"/>
      <c r="DE15" s="31"/>
      <c r="DF15" s="31"/>
      <c r="DG15" s="31"/>
      <c r="DH15" s="31"/>
      <c r="DI15" s="34"/>
    </row>
    <row r="16" spans="1:119" ht="18.75" customHeight="1" x14ac:dyDescent="0.2">
      <c r="A16" s="2"/>
      <c r="B16" s="433"/>
      <c r="C16" s="434"/>
      <c r="D16" s="434"/>
      <c r="E16" s="434"/>
      <c r="F16" s="434"/>
      <c r="G16" s="434"/>
      <c r="H16" s="434"/>
      <c r="I16" s="434"/>
      <c r="J16" s="434"/>
      <c r="K16" s="435"/>
      <c r="L16" s="523" t="s">
        <v>228</v>
      </c>
      <c r="M16" s="524"/>
      <c r="N16" s="524"/>
      <c r="O16" s="524"/>
      <c r="P16" s="524"/>
      <c r="Q16" s="525"/>
      <c r="R16" s="520" t="s">
        <v>229</v>
      </c>
      <c r="S16" s="521"/>
      <c r="T16" s="521"/>
      <c r="U16" s="521"/>
      <c r="V16" s="522"/>
      <c r="W16" s="403"/>
      <c r="X16" s="360"/>
      <c r="Y16" s="360"/>
      <c r="Z16" s="360"/>
      <c r="AA16" s="360"/>
      <c r="AB16" s="361"/>
      <c r="AC16" s="526">
        <v>39.9</v>
      </c>
      <c r="AD16" s="527"/>
      <c r="AE16" s="527"/>
      <c r="AF16" s="527"/>
      <c r="AG16" s="528"/>
      <c r="AH16" s="526">
        <v>40.700000000000003</v>
      </c>
      <c r="AI16" s="527"/>
      <c r="AJ16" s="527"/>
      <c r="AK16" s="527"/>
      <c r="AL16" s="529"/>
      <c r="AM16" s="510"/>
      <c r="AN16" s="472"/>
      <c r="AO16" s="472"/>
      <c r="AP16" s="472"/>
      <c r="AQ16" s="472"/>
      <c r="AR16" s="472"/>
      <c r="AS16" s="472"/>
      <c r="AT16" s="473"/>
      <c r="AU16" s="511"/>
      <c r="AV16" s="512"/>
      <c r="AW16" s="512"/>
      <c r="AX16" s="512"/>
      <c r="AY16" s="478" t="s">
        <v>109</v>
      </c>
      <c r="AZ16" s="479"/>
      <c r="BA16" s="479"/>
      <c r="BB16" s="479"/>
      <c r="BC16" s="479"/>
      <c r="BD16" s="479"/>
      <c r="BE16" s="479"/>
      <c r="BF16" s="479"/>
      <c r="BG16" s="479"/>
      <c r="BH16" s="479"/>
      <c r="BI16" s="479"/>
      <c r="BJ16" s="479"/>
      <c r="BK16" s="479"/>
      <c r="BL16" s="479"/>
      <c r="BM16" s="480"/>
      <c r="BN16" s="481">
        <v>12345346</v>
      </c>
      <c r="BO16" s="482"/>
      <c r="BP16" s="482"/>
      <c r="BQ16" s="482"/>
      <c r="BR16" s="482"/>
      <c r="BS16" s="482"/>
      <c r="BT16" s="482"/>
      <c r="BU16" s="483"/>
      <c r="BV16" s="481">
        <v>11939968</v>
      </c>
      <c r="BW16" s="482"/>
      <c r="BX16" s="482"/>
      <c r="BY16" s="482"/>
      <c r="BZ16" s="482"/>
      <c r="CA16" s="482"/>
      <c r="CB16" s="482"/>
      <c r="CC16" s="483"/>
      <c r="CD16" s="21"/>
      <c r="CE16" s="342"/>
      <c r="CF16" s="342"/>
      <c r="CG16" s="342"/>
      <c r="CH16" s="342"/>
      <c r="CI16" s="342"/>
      <c r="CJ16" s="342"/>
      <c r="CK16" s="342"/>
      <c r="CL16" s="342"/>
      <c r="CM16" s="342"/>
      <c r="CN16" s="342"/>
      <c r="CO16" s="342"/>
      <c r="CP16" s="342"/>
      <c r="CQ16" s="342"/>
      <c r="CR16" s="342"/>
      <c r="CS16" s="343"/>
      <c r="CT16" s="344"/>
      <c r="CU16" s="345"/>
      <c r="CV16" s="345"/>
      <c r="CW16" s="345"/>
      <c r="CX16" s="345"/>
      <c r="CY16" s="345"/>
      <c r="CZ16" s="345"/>
      <c r="DA16" s="346"/>
      <c r="DB16" s="344"/>
      <c r="DC16" s="345"/>
      <c r="DD16" s="345"/>
      <c r="DE16" s="345"/>
      <c r="DF16" s="345"/>
      <c r="DG16" s="345"/>
      <c r="DH16" s="345"/>
      <c r="DI16" s="346"/>
    </row>
    <row r="17" spans="1:113" ht="18.75" customHeight="1" x14ac:dyDescent="0.2">
      <c r="A17" s="2"/>
      <c r="B17" s="436"/>
      <c r="C17" s="437"/>
      <c r="D17" s="437"/>
      <c r="E17" s="437"/>
      <c r="F17" s="437"/>
      <c r="G17" s="437"/>
      <c r="H17" s="437"/>
      <c r="I17" s="437"/>
      <c r="J17" s="437"/>
      <c r="K17" s="438"/>
      <c r="L17" s="15"/>
      <c r="M17" s="517" t="s">
        <v>104</v>
      </c>
      <c r="N17" s="518"/>
      <c r="O17" s="518"/>
      <c r="P17" s="518"/>
      <c r="Q17" s="519"/>
      <c r="R17" s="520" t="s">
        <v>233</v>
      </c>
      <c r="S17" s="521"/>
      <c r="T17" s="521"/>
      <c r="U17" s="521"/>
      <c r="V17" s="522"/>
      <c r="W17" s="415" t="s">
        <v>98</v>
      </c>
      <c r="X17" s="357"/>
      <c r="Y17" s="357"/>
      <c r="Z17" s="357"/>
      <c r="AA17" s="357"/>
      <c r="AB17" s="358"/>
      <c r="AC17" s="474">
        <v>14597</v>
      </c>
      <c r="AD17" s="475"/>
      <c r="AE17" s="475"/>
      <c r="AF17" s="475"/>
      <c r="AG17" s="476"/>
      <c r="AH17" s="474">
        <v>14284</v>
      </c>
      <c r="AI17" s="475"/>
      <c r="AJ17" s="475"/>
      <c r="AK17" s="475"/>
      <c r="AL17" s="477"/>
      <c r="AM17" s="510"/>
      <c r="AN17" s="472"/>
      <c r="AO17" s="472"/>
      <c r="AP17" s="472"/>
      <c r="AQ17" s="472"/>
      <c r="AR17" s="472"/>
      <c r="AS17" s="472"/>
      <c r="AT17" s="473"/>
      <c r="AU17" s="511"/>
      <c r="AV17" s="512"/>
      <c r="AW17" s="512"/>
      <c r="AX17" s="512"/>
      <c r="AY17" s="478" t="s">
        <v>234</v>
      </c>
      <c r="AZ17" s="479"/>
      <c r="BA17" s="479"/>
      <c r="BB17" s="479"/>
      <c r="BC17" s="479"/>
      <c r="BD17" s="479"/>
      <c r="BE17" s="479"/>
      <c r="BF17" s="479"/>
      <c r="BG17" s="479"/>
      <c r="BH17" s="479"/>
      <c r="BI17" s="479"/>
      <c r="BJ17" s="479"/>
      <c r="BK17" s="479"/>
      <c r="BL17" s="479"/>
      <c r="BM17" s="480"/>
      <c r="BN17" s="481">
        <v>10218818</v>
      </c>
      <c r="BO17" s="482"/>
      <c r="BP17" s="482"/>
      <c r="BQ17" s="482"/>
      <c r="BR17" s="482"/>
      <c r="BS17" s="482"/>
      <c r="BT17" s="482"/>
      <c r="BU17" s="483"/>
      <c r="BV17" s="481">
        <v>9776663</v>
      </c>
      <c r="BW17" s="482"/>
      <c r="BX17" s="482"/>
      <c r="BY17" s="482"/>
      <c r="BZ17" s="482"/>
      <c r="CA17" s="482"/>
      <c r="CB17" s="482"/>
      <c r="CC17" s="483"/>
      <c r="CD17" s="21"/>
      <c r="CE17" s="342"/>
      <c r="CF17" s="342"/>
      <c r="CG17" s="342"/>
      <c r="CH17" s="342"/>
      <c r="CI17" s="342"/>
      <c r="CJ17" s="342"/>
      <c r="CK17" s="342"/>
      <c r="CL17" s="342"/>
      <c r="CM17" s="342"/>
      <c r="CN17" s="342"/>
      <c r="CO17" s="342"/>
      <c r="CP17" s="342"/>
      <c r="CQ17" s="342"/>
      <c r="CR17" s="342"/>
      <c r="CS17" s="343"/>
      <c r="CT17" s="344"/>
      <c r="CU17" s="345"/>
      <c r="CV17" s="345"/>
      <c r="CW17" s="345"/>
      <c r="CX17" s="345"/>
      <c r="CY17" s="345"/>
      <c r="CZ17" s="345"/>
      <c r="DA17" s="346"/>
      <c r="DB17" s="344"/>
      <c r="DC17" s="345"/>
      <c r="DD17" s="345"/>
      <c r="DE17" s="345"/>
      <c r="DF17" s="345"/>
      <c r="DG17" s="345"/>
      <c r="DH17" s="345"/>
      <c r="DI17" s="346"/>
    </row>
    <row r="18" spans="1:113" ht="18.75" customHeight="1" x14ac:dyDescent="0.2">
      <c r="A18" s="2"/>
      <c r="B18" s="497" t="s">
        <v>235</v>
      </c>
      <c r="C18" s="429"/>
      <c r="D18" s="429"/>
      <c r="E18" s="498"/>
      <c r="F18" s="498"/>
      <c r="G18" s="498"/>
      <c r="H18" s="498"/>
      <c r="I18" s="498"/>
      <c r="J18" s="498"/>
      <c r="K18" s="498"/>
      <c r="L18" s="513">
        <v>84.14</v>
      </c>
      <c r="M18" s="513"/>
      <c r="N18" s="513"/>
      <c r="O18" s="513"/>
      <c r="P18" s="513"/>
      <c r="Q18" s="513"/>
      <c r="R18" s="514"/>
      <c r="S18" s="514"/>
      <c r="T18" s="514"/>
      <c r="U18" s="514"/>
      <c r="V18" s="515"/>
      <c r="W18" s="416"/>
      <c r="X18" s="417"/>
      <c r="Y18" s="417"/>
      <c r="Z18" s="417"/>
      <c r="AA18" s="417"/>
      <c r="AB18" s="410"/>
      <c r="AC18" s="453">
        <v>58.3</v>
      </c>
      <c r="AD18" s="454"/>
      <c r="AE18" s="454"/>
      <c r="AF18" s="454"/>
      <c r="AG18" s="516"/>
      <c r="AH18" s="453">
        <v>57.3</v>
      </c>
      <c r="AI18" s="454"/>
      <c r="AJ18" s="454"/>
      <c r="AK18" s="454"/>
      <c r="AL18" s="455"/>
      <c r="AM18" s="510"/>
      <c r="AN18" s="472"/>
      <c r="AO18" s="472"/>
      <c r="AP18" s="472"/>
      <c r="AQ18" s="472"/>
      <c r="AR18" s="472"/>
      <c r="AS18" s="472"/>
      <c r="AT18" s="473"/>
      <c r="AU18" s="511"/>
      <c r="AV18" s="512"/>
      <c r="AW18" s="512"/>
      <c r="AX18" s="512"/>
      <c r="AY18" s="478" t="s">
        <v>236</v>
      </c>
      <c r="AZ18" s="479"/>
      <c r="BA18" s="479"/>
      <c r="BB18" s="479"/>
      <c r="BC18" s="479"/>
      <c r="BD18" s="479"/>
      <c r="BE18" s="479"/>
      <c r="BF18" s="479"/>
      <c r="BG18" s="479"/>
      <c r="BH18" s="479"/>
      <c r="BI18" s="479"/>
      <c r="BJ18" s="479"/>
      <c r="BK18" s="479"/>
      <c r="BL18" s="479"/>
      <c r="BM18" s="480"/>
      <c r="BN18" s="481">
        <v>13743852</v>
      </c>
      <c r="BO18" s="482"/>
      <c r="BP18" s="482"/>
      <c r="BQ18" s="482"/>
      <c r="BR18" s="482"/>
      <c r="BS18" s="482"/>
      <c r="BT18" s="482"/>
      <c r="BU18" s="483"/>
      <c r="BV18" s="481">
        <v>13418136</v>
      </c>
      <c r="BW18" s="482"/>
      <c r="BX18" s="482"/>
      <c r="BY18" s="482"/>
      <c r="BZ18" s="482"/>
      <c r="CA18" s="482"/>
      <c r="CB18" s="482"/>
      <c r="CC18" s="483"/>
      <c r="CD18" s="21"/>
      <c r="CE18" s="342"/>
      <c r="CF18" s="342"/>
      <c r="CG18" s="342"/>
      <c r="CH18" s="342"/>
      <c r="CI18" s="342"/>
      <c r="CJ18" s="342"/>
      <c r="CK18" s="342"/>
      <c r="CL18" s="342"/>
      <c r="CM18" s="342"/>
      <c r="CN18" s="342"/>
      <c r="CO18" s="342"/>
      <c r="CP18" s="342"/>
      <c r="CQ18" s="342"/>
      <c r="CR18" s="342"/>
      <c r="CS18" s="343"/>
      <c r="CT18" s="344"/>
      <c r="CU18" s="345"/>
      <c r="CV18" s="345"/>
      <c r="CW18" s="345"/>
      <c r="CX18" s="345"/>
      <c r="CY18" s="345"/>
      <c r="CZ18" s="345"/>
      <c r="DA18" s="346"/>
      <c r="DB18" s="344"/>
      <c r="DC18" s="345"/>
      <c r="DD18" s="345"/>
      <c r="DE18" s="345"/>
      <c r="DF18" s="345"/>
      <c r="DG18" s="345"/>
      <c r="DH18" s="345"/>
      <c r="DI18" s="346"/>
    </row>
    <row r="19" spans="1:113" ht="18.75" customHeight="1" x14ac:dyDescent="0.2">
      <c r="A19" s="2"/>
      <c r="B19" s="497" t="s">
        <v>54</v>
      </c>
      <c r="C19" s="429"/>
      <c r="D19" s="429"/>
      <c r="E19" s="498"/>
      <c r="F19" s="498"/>
      <c r="G19" s="498"/>
      <c r="H19" s="498"/>
      <c r="I19" s="498"/>
      <c r="J19" s="498"/>
      <c r="K19" s="498"/>
      <c r="L19" s="499">
        <v>577</v>
      </c>
      <c r="M19" s="499"/>
      <c r="N19" s="499"/>
      <c r="O19" s="499"/>
      <c r="P19" s="499"/>
      <c r="Q19" s="499"/>
      <c r="R19" s="500"/>
      <c r="S19" s="500"/>
      <c r="T19" s="500"/>
      <c r="U19" s="500"/>
      <c r="V19" s="501"/>
      <c r="W19" s="399"/>
      <c r="X19" s="400"/>
      <c r="Y19" s="400"/>
      <c r="Z19" s="400"/>
      <c r="AA19" s="400"/>
      <c r="AB19" s="400"/>
      <c r="AC19" s="508"/>
      <c r="AD19" s="508"/>
      <c r="AE19" s="508"/>
      <c r="AF19" s="508"/>
      <c r="AG19" s="508"/>
      <c r="AH19" s="508"/>
      <c r="AI19" s="508"/>
      <c r="AJ19" s="508"/>
      <c r="AK19" s="508"/>
      <c r="AL19" s="509"/>
      <c r="AM19" s="510"/>
      <c r="AN19" s="472"/>
      <c r="AO19" s="472"/>
      <c r="AP19" s="472"/>
      <c r="AQ19" s="472"/>
      <c r="AR19" s="472"/>
      <c r="AS19" s="472"/>
      <c r="AT19" s="473"/>
      <c r="AU19" s="511"/>
      <c r="AV19" s="512"/>
      <c r="AW19" s="512"/>
      <c r="AX19" s="512"/>
      <c r="AY19" s="478" t="s">
        <v>128</v>
      </c>
      <c r="AZ19" s="479"/>
      <c r="BA19" s="479"/>
      <c r="BB19" s="479"/>
      <c r="BC19" s="479"/>
      <c r="BD19" s="479"/>
      <c r="BE19" s="479"/>
      <c r="BF19" s="479"/>
      <c r="BG19" s="479"/>
      <c r="BH19" s="479"/>
      <c r="BI19" s="479"/>
      <c r="BJ19" s="479"/>
      <c r="BK19" s="479"/>
      <c r="BL19" s="479"/>
      <c r="BM19" s="480"/>
      <c r="BN19" s="481">
        <v>17903288</v>
      </c>
      <c r="BO19" s="482"/>
      <c r="BP19" s="482"/>
      <c r="BQ19" s="482"/>
      <c r="BR19" s="482"/>
      <c r="BS19" s="482"/>
      <c r="BT19" s="482"/>
      <c r="BU19" s="483"/>
      <c r="BV19" s="481">
        <v>17810548</v>
      </c>
      <c r="BW19" s="482"/>
      <c r="BX19" s="482"/>
      <c r="BY19" s="482"/>
      <c r="BZ19" s="482"/>
      <c r="CA19" s="482"/>
      <c r="CB19" s="482"/>
      <c r="CC19" s="483"/>
      <c r="CD19" s="21"/>
      <c r="CE19" s="342"/>
      <c r="CF19" s="342"/>
      <c r="CG19" s="342"/>
      <c r="CH19" s="342"/>
      <c r="CI19" s="342"/>
      <c r="CJ19" s="342"/>
      <c r="CK19" s="342"/>
      <c r="CL19" s="342"/>
      <c r="CM19" s="342"/>
      <c r="CN19" s="342"/>
      <c r="CO19" s="342"/>
      <c r="CP19" s="342"/>
      <c r="CQ19" s="342"/>
      <c r="CR19" s="342"/>
      <c r="CS19" s="343"/>
      <c r="CT19" s="344"/>
      <c r="CU19" s="345"/>
      <c r="CV19" s="345"/>
      <c r="CW19" s="345"/>
      <c r="CX19" s="345"/>
      <c r="CY19" s="345"/>
      <c r="CZ19" s="345"/>
      <c r="DA19" s="346"/>
      <c r="DB19" s="344"/>
      <c r="DC19" s="345"/>
      <c r="DD19" s="345"/>
      <c r="DE19" s="345"/>
      <c r="DF19" s="345"/>
      <c r="DG19" s="345"/>
      <c r="DH19" s="345"/>
      <c r="DI19" s="346"/>
    </row>
    <row r="20" spans="1:113" ht="18.75" customHeight="1" x14ac:dyDescent="0.2">
      <c r="A20" s="2"/>
      <c r="B20" s="497" t="s">
        <v>238</v>
      </c>
      <c r="C20" s="429"/>
      <c r="D20" s="429"/>
      <c r="E20" s="498"/>
      <c r="F20" s="498"/>
      <c r="G20" s="498"/>
      <c r="H20" s="498"/>
      <c r="I20" s="498"/>
      <c r="J20" s="498"/>
      <c r="K20" s="498"/>
      <c r="L20" s="499">
        <v>18192</v>
      </c>
      <c r="M20" s="499"/>
      <c r="N20" s="499"/>
      <c r="O20" s="499"/>
      <c r="P20" s="499"/>
      <c r="Q20" s="499"/>
      <c r="R20" s="500"/>
      <c r="S20" s="500"/>
      <c r="T20" s="500"/>
      <c r="U20" s="500"/>
      <c r="V20" s="501"/>
      <c r="W20" s="416"/>
      <c r="X20" s="417"/>
      <c r="Y20" s="417"/>
      <c r="Z20" s="417"/>
      <c r="AA20" s="417"/>
      <c r="AB20" s="417"/>
      <c r="AC20" s="502"/>
      <c r="AD20" s="502"/>
      <c r="AE20" s="502"/>
      <c r="AF20" s="502"/>
      <c r="AG20" s="502"/>
      <c r="AH20" s="502"/>
      <c r="AI20" s="502"/>
      <c r="AJ20" s="502"/>
      <c r="AK20" s="502"/>
      <c r="AL20" s="503"/>
      <c r="AM20" s="504"/>
      <c r="AN20" s="445"/>
      <c r="AO20" s="445"/>
      <c r="AP20" s="445"/>
      <c r="AQ20" s="445"/>
      <c r="AR20" s="445"/>
      <c r="AS20" s="445"/>
      <c r="AT20" s="446"/>
      <c r="AU20" s="505"/>
      <c r="AV20" s="506"/>
      <c r="AW20" s="506"/>
      <c r="AX20" s="507"/>
      <c r="AY20" s="478"/>
      <c r="AZ20" s="479"/>
      <c r="BA20" s="479"/>
      <c r="BB20" s="479"/>
      <c r="BC20" s="479"/>
      <c r="BD20" s="479"/>
      <c r="BE20" s="479"/>
      <c r="BF20" s="479"/>
      <c r="BG20" s="479"/>
      <c r="BH20" s="479"/>
      <c r="BI20" s="479"/>
      <c r="BJ20" s="479"/>
      <c r="BK20" s="479"/>
      <c r="BL20" s="479"/>
      <c r="BM20" s="480"/>
      <c r="BN20" s="481"/>
      <c r="BO20" s="482"/>
      <c r="BP20" s="482"/>
      <c r="BQ20" s="482"/>
      <c r="BR20" s="482"/>
      <c r="BS20" s="482"/>
      <c r="BT20" s="482"/>
      <c r="BU20" s="483"/>
      <c r="BV20" s="481"/>
      <c r="BW20" s="482"/>
      <c r="BX20" s="482"/>
      <c r="BY20" s="482"/>
      <c r="BZ20" s="482"/>
      <c r="CA20" s="482"/>
      <c r="CB20" s="482"/>
      <c r="CC20" s="483"/>
      <c r="CD20" s="21"/>
      <c r="CE20" s="342"/>
      <c r="CF20" s="342"/>
      <c r="CG20" s="342"/>
      <c r="CH20" s="342"/>
      <c r="CI20" s="342"/>
      <c r="CJ20" s="342"/>
      <c r="CK20" s="342"/>
      <c r="CL20" s="342"/>
      <c r="CM20" s="342"/>
      <c r="CN20" s="342"/>
      <c r="CO20" s="342"/>
      <c r="CP20" s="342"/>
      <c r="CQ20" s="342"/>
      <c r="CR20" s="342"/>
      <c r="CS20" s="343"/>
      <c r="CT20" s="344"/>
      <c r="CU20" s="345"/>
      <c r="CV20" s="345"/>
      <c r="CW20" s="345"/>
      <c r="CX20" s="345"/>
      <c r="CY20" s="345"/>
      <c r="CZ20" s="345"/>
      <c r="DA20" s="346"/>
      <c r="DB20" s="344"/>
      <c r="DC20" s="345"/>
      <c r="DD20" s="345"/>
      <c r="DE20" s="345"/>
      <c r="DF20" s="345"/>
      <c r="DG20" s="345"/>
      <c r="DH20" s="345"/>
      <c r="DI20" s="346"/>
    </row>
    <row r="21" spans="1:113" ht="18.75" customHeight="1" x14ac:dyDescent="0.2">
      <c r="A21" s="2"/>
      <c r="B21" s="494" t="s">
        <v>239</v>
      </c>
      <c r="C21" s="495"/>
      <c r="D21" s="495"/>
      <c r="E21" s="495"/>
      <c r="F21" s="495"/>
      <c r="G21" s="495"/>
      <c r="H21" s="495"/>
      <c r="I21" s="495"/>
      <c r="J21" s="495"/>
      <c r="K21" s="495"/>
      <c r="L21" s="495"/>
      <c r="M21" s="495"/>
      <c r="N21" s="495"/>
      <c r="O21" s="495"/>
      <c r="P21" s="495"/>
      <c r="Q21" s="495"/>
      <c r="R21" s="495"/>
      <c r="S21" s="495"/>
      <c r="T21" s="495"/>
      <c r="U21" s="495"/>
      <c r="V21" s="495"/>
      <c r="W21" s="495"/>
      <c r="X21" s="495"/>
      <c r="Y21" s="495"/>
      <c r="Z21" s="495"/>
      <c r="AA21" s="495"/>
      <c r="AB21" s="495"/>
      <c r="AC21" s="495"/>
      <c r="AD21" s="495"/>
      <c r="AE21" s="495"/>
      <c r="AF21" s="495"/>
      <c r="AG21" s="495"/>
      <c r="AH21" s="495"/>
      <c r="AI21" s="495"/>
      <c r="AJ21" s="495"/>
      <c r="AK21" s="495"/>
      <c r="AL21" s="495"/>
      <c r="AM21" s="495"/>
      <c r="AN21" s="495"/>
      <c r="AO21" s="495"/>
      <c r="AP21" s="495"/>
      <c r="AQ21" s="495"/>
      <c r="AR21" s="495"/>
      <c r="AS21" s="495"/>
      <c r="AT21" s="495"/>
      <c r="AU21" s="495"/>
      <c r="AV21" s="495"/>
      <c r="AW21" s="495"/>
      <c r="AX21" s="496"/>
      <c r="AY21" s="456"/>
      <c r="AZ21" s="457"/>
      <c r="BA21" s="457"/>
      <c r="BB21" s="457"/>
      <c r="BC21" s="457"/>
      <c r="BD21" s="457"/>
      <c r="BE21" s="457"/>
      <c r="BF21" s="457"/>
      <c r="BG21" s="457"/>
      <c r="BH21" s="457"/>
      <c r="BI21" s="457"/>
      <c r="BJ21" s="457"/>
      <c r="BK21" s="457"/>
      <c r="BL21" s="457"/>
      <c r="BM21" s="458"/>
      <c r="BN21" s="459"/>
      <c r="BO21" s="460"/>
      <c r="BP21" s="460"/>
      <c r="BQ21" s="460"/>
      <c r="BR21" s="460"/>
      <c r="BS21" s="460"/>
      <c r="BT21" s="460"/>
      <c r="BU21" s="461"/>
      <c r="BV21" s="459"/>
      <c r="BW21" s="460"/>
      <c r="BX21" s="460"/>
      <c r="BY21" s="460"/>
      <c r="BZ21" s="460"/>
      <c r="CA21" s="460"/>
      <c r="CB21" s="460"/>
      <c r="CC21" s="461"/>
      <c r="CD21" s="21"/>
      <c r="CE21" s="342"/>
      <c r="CF21" s="342"/>
      <c r="CG21" s="342"/>
      <c r="CH21" s="342"/>
      <c r="CI21" s="342"/>
      <c r="CJ21" s="342"/>
      <c r="CK21" s="342"/>
      <c r="CL21" s="342"/>
      <c r="CM21" s="342"/>
      <c r="CN21" s="342"/>
      <c r="CO21" s="342"/>
      <c r="CP21" s="342"/>
      <c r="CQ21" s="342"/>
      <c r="CR21" s="342"/>
      <c r="CS21" s="343"/>
      <c r="CT21" s="344"/>
      <c r="CU21" s="345"/>
      <c r="CV21" s="345"/>
      <c r="CW21" s="345"/>
      <c r="CX21" s="345"/>
      <c r="CY21" s="345"/>
      <c r="CZ21" s="345"/>
      <c r="DA21" s="346"/>
      <c r="DB21" s="344"/>
      <c r="DC21" s="345"/>
      <c r="DD21" s="345"/>
      <c r="DE21" s="345"/>
      <c r="DF21" s="345"/>
      <c r="DG21" s="345"/>
      <c r="DH21" s="345"/>
      <c r="DI21" s="346"/>
    </row>
    <row r="22" spans="1:113" ht="18.75" customHeight="1" x14ac:dyDescent="0.2">
      <c r="A22" s="2"/>
      <c r="B22" s="463" t="s">
        <v>240</v>
      </c>
      <c r="C22" s="377"/>
      <c r="D22" s="378"/>
      <c r="E22" s="356" t="s">
        <v>5</v>
      </c>
      <c r="F22" s="357"/>
      <c r="G22" s="357"/>
      <c r="H22" s="357"/>
      <c r="I22" s="357"/>
      <c r="J22" s="357"/>
      <c r="K22" s="358"/>
      <c r="L22" s="356" t="s">
        <v>243</v>
      </c>
      <c r="M22" s="357"/>
      <c r="N22" s="357"/>
      <c r="O22" s="357"/>
      <c r="P22" s="358"/>
      <c r="Q22" s="362" t="s">
        <v>245</v>
      </c>
      <c r="R22" s="363"/>
      <c r="S22" s="363"/>
      <c r="T22" s="363"/>
      <c r="U22" s="363"/>
      <c r="V22" s="364"/>
      <c r="W22" s="376" t="s">
        <v>55</v>
      </c>
      <c r="X22" s="377"/>
      <c r="Y22" s="378"/>
      <c r="Z22" s="356" t="s">
        <v>5</v>
      </c>
      <c r="AA22" s="357"/>
      <c r="AB22" s="357"/>
      <c r="AC22" s="357"/>
      <c r="AD22" s="357"/>
      <c r="AE22" s="357"/>
      <c r="AF22" s="357"/>
      <c r="AG22" s="358"/>
      <c r="AH22" s="368" t="s">
        <v>182</v>
      </c>
      <c r="AI22" s="357"/>
      <c r="AJ22" s="357"/>
      <c r="AK22" s="357"/>
      <c r="AL22" s="358"/>
      <c r="AM22" s="368" t="s">
        <v>246</v>
      </c>
      <c r="AN22" s="369"/>
      <c r="AO22" s="369"/>
      <c r="AP22" s="369"/>
      <c r="AQ22" s="369"/>
      <c r="AR22" s="370"/>
      <c r="AS22" s="362" t="s">
        <v>245</v>
      </c>
      <c r="AT22" s="363"/>
      <c r="AU22" s="363"/>
      <c r="AV22" s="363"/>
      <c r="AW22" s="363"/>
      <c r="AX22" s="374"/>
      <c r="AY22" s="484" t="s">
        <v>248</v>
      </c>
      <c r="AZ22" s="485"/>
      <c r="BA22" s="485"/>
      <c r="BB22" s="485"/>
      <c r="BC22" s="485"/>
      <c r="BD22" s="485"/>
      <c r="BE22" s="485"/>
      <c r="BF22" s="485"/>
      <c r="BG22" s="485"/>
      <c r="BH22" s="485"/>
      <c r="BI22" s="485"/>
      <c r="BJ22" s="485"/>
      <c r="BK22" s="485"/>
      <c r="BL22" s="485"/>
      <c r="BM22" s="486"/>
      <c r="BN22" s="468">
        <v>31781161</v>
      </c>
      <c r="BO22" s="469"/>
      <c r="BP22" s="469"/>
      <c r="BQ22" s="469"/>
      <c r="BR22" s="469"/>
      <c r="BS22" s="469"/>
      <c r="BT22" s="469"/>
      <c r="BU22" s="470"/>
      <c r="BV22" s="468">
        <v>31989295</v>
      </c>
      <c r="BW22" s="469"/>
      <c r="BX22" s="469"/>
      <c r="BY22" s="469"/>
      <c r="BZ22" s="469"/>
      <c r="CA22" s="469"/>
      <c r="CB22" s="469"/>
      <c r="CC22" s="470"/>
      <c r="CD22" s="21"/>
      <c r="CE22" s="342"/>
      <c r="CF22" s="342"/>
      <c r="CG22" s="342"/>
      <c r="CH22" s="342"/>
      <c r="CI22" s="342"/>
      <c r="CJ22" s="342"/>
      <c r="CK22" s="342"/>
      <c r="CL22" s="342"/>
      <c r="CM22" s="342"/>
      <c r="CN22" s="342"/>
      <c r="CO22" s="342"/>
      <c r="CP22" s="342"/>
      <c r="CQ22" s="342"/>
      <c r="CR22" s="342"/>
      <c r="CS22" s="343"/>
      <c r="CT22" s="344"/>
      <c r="CU22" s="345"/>
      <c r="CV22" s="345"/>
      <c r="CW22" s="345"/>
      <c r="CX22" s="345"/>
      <c r="CY22" s="345"/>
      <c r="CZ22" s="345"/>
      <c r="DA22" s="346"/>
      <c r="DB22" s="344"/>
      <c r="DC22" s="345"/>
      <c r="DD22" s="345"/>
      <c r="DE22" s="345"/>
      <c r="DF22" s="345"/>
      <c r="DG22" s="345"/>
      <c r="DH22" s="345"/>
      <c r="DI22" s="346"/>
    </row>
    <row r="23" spans="1:113" ht="18.75" customHeight="1" x14ac:dyDescent="0.2">
      <c r="A23" s="2"/>
      <c r="B23" s="464"/>
      <c r="C23" s="380"/>
      <c r="D23" s="381"/>
      <c r="E23" s="359"/>
      <c r="F23" s="360"/>
      <c r="G23" s="360"/>
      <c r="H23" s="360"/>
      <c r="I23" s="360"/>
      <c r="J23" s="360"/>
      <c r="K23" s="361"/>
      <c r="L23" s="359"/>
      <c r="M23" s="360"/>
      <c r="N23" s="360"/>
      <c r="O23" s="360"/>
      <c r="P23" s="361"/>
      <c r="Q23" s="365"/>
      <c r="R23" s="366"/>
      <c r="S23" s="366"/>
      <c r="T23" s="366"/>
      <c r="U23" s="366"/>
      <c r="V23" s="367"/>
      <c r="W23" s="379"/>
      <c r="X23" s="380"/>
      <c r="Y23" s="381"/>
      <c r="Z23" s="359"/>
      <c r="AA23" s="360"/>
      <c r="AB23" s="360"/>
      <c r="AC23" s="360"/>
      <c r="AD23" s="360"/>
      <c r="AE23" s="360"/>
      <c r="AF23" s="360"/>
      <c r="AG23" s="361"/>
      <c r="AH23" s="359"/>
      <c r="AI23" s="360"/>
      <c r="AJ23" s="360"/>
      <c r="AK23" s="360"/>
      <c r="AL23" s="361"/>
      <c r="AM23" s="371"/>
      <c r="AN23" s="372"/>
      <c r="AO23" s="372"/>
      <c r="AP23" s="372"/>
      <c r="AQ23" s="372"/>
      <c r="AR23" s="373"/>
      <c r="AS23" s="365"/>
      <c r="AT23" s="366"/>
      <c r="AU23" s="366"/>
      <c r="AV23" s="366"/>
      <c r="AW23" s="366"/>
      <c r="AX23" s="375"/>
      <c r="AY23" s="478" t="s">
        <v>250</v>
      </c>
      <c r="AZ23" s="479"/>
      <c r="BA23" s="479"/>
      <c r="BB23" s="479"/>
      <c r="BC23" s="479"/>
      <c r="BD23" s="479"/>
      <c r="BE23" s="479"/>
      <c r="BF23" s="479"/>
      <c r="BG23" s="479"/>
      <c r="BH23" s="479"/>
      <c r="BI23" s="479"/>
      <c r="BJ23" s="479"/>
      <c r="BK23" s="479"/>
      <c r="BL23" s="479"/>
      <c r="BM23" s="480"/>
      <c r="BN23" s="481">
        <v>16487739</v>
      </c>
      <c r="BO23" s="482"/>
      <c r="BP23" s="482"/>
      <c r="BQ23" s="482"/>
      <c r="BR23" s="482"/>
      <c r="BS23" s="482"/>
      <c r="BT23" s="482"/>
      <c r="BU23" s="483"/>
      <c r="BV23" s="481">
        <v>17722565</v>
      </c>
      <c r="BW23" s="482"/>
      <c r="BX23" s="482"/>
      <c r="BY23" s="482"/>
      <c r="BZ23" s="482"/>
      <c r="CA23" s="482"/>
      <c r="CB23" s="482"/>
      <c r="CC23" s="483"/>
      <c r="CD23" s="21"/>
      <c r="CE23" s="342"/>
      <c r="CF23" s="342"/>
      <c r="CG23" s="342"/>
      <c r="CH23" s="342"/>
      <c r="CI23" s="342"/>
      <c r="CJ23" s="342"/>
      <c r="CK23" s="342"/>
      <c r="CL23" s="342"/>
      <c r="CM23" s="342"/>
      <c r="CN23" s="342"/>
      <c r="CO23" s="342"/>
      <c r="CP23" s="342"/>
      <c r="CQ23" s="342"/>
      <c r="CR23" s="342"/>
      <c r="CS23" s="343"/>
      <c r="CT23" s="344"/>
      <c r="CU23" s="345"/>
      <c r="CV23" s="345"/>
      <c r="CW23" s="345"/>
      <c r="CX23" s="345"/>
      <c r="CY23" s="345"/>
      <c r="CZ23" s="345"/>
      <c r="DA23" s="346"/>
      <c r="DB23" s="344"/>
      <c r="DC23" s="345"/>
      <c r="DD23" s="345"/>
      <c r="DE23" s="345"/>
      <c r="DF23" s="345"/>
      <c r="DG23" s="345"/>
      <c r="DH23" s="345"/>
      <c r="DI23" s="346"/>
    </row>
    <row r="24" spans="1:113" ht="18.75" customHeight="1" x14ac:dyDescent="0.2">
      <c r="A24" s="2"/>
      <c r="B24" s="464"/>
      <c r="C24" s="380"/>
      <c r="D24" s="381"/>
      <c r="E24" s="471" t="s">
        <v>252</v>
      </c>
      <c r="F24" s="472"/>
      <c r="G24" s="472"/>
      <c r="H24" s="472"/>
      <c r="I24" s="472"/>
      <c r="J24" s="472"/>
      <c r="K24" s="473"/>
      <c r="L24" s="474">
        <v>1</v>
      </c>
      <c r="M24" s="475"/>
      <c r="N24" s="475"/>
      <c r="O24" s="475"/>
      <c r="P24" s="476"/>
      <c r="Q24" s="474">
        <v>8900</v>
      </c>
      <c r="R24" s="475"/>
      <c r="S24" s="475"/>
      <c r="T24" s="475"/>
      <c r="U24" s="475"/>
      <c r="V24" s="476"/>
      <c r="W24" s="379"/>
      <c r="X24" s="380"/>
      <c r="Y24" s="381"/>
      <c r="Z24" s="471" t="s">
        <v>253</v>
      </c>
      <c r="AA24" s="472"/>
      <c r="AB24" s="472"/>
      <c r="AC24" s="472"/>
      <c r="AD24" s="472"/>
      <c r="AE24" s="472"/>
      <c r="AF24" s="472"/>
      <c r="AG24" s="473"/>
      <c r="AH24" s="474">
        <v>542</v>
      </c>
      <c r="AI24" s="475"/>
      <c r="AJ24" s="475"/>
      <c r="AK24" s="475"/>
      <c r="AL24" s="476"/>
      <c r="AM24" s="474">
        <v>1527356</v>
      </c>
      <c r="AN24" s="475"/>
      <c r="AO24" s="475"/>
      <c r="AP24" s="475"/>
      <c r="AQ24" s="475"/>
      <c r="AR24" s="476"/>
      <c r="AS24" s="474">
        <v>2818</v>
      </c>
      <c r="AT24" s="475"/>
      <c r="AU24" s="475"/>
      <c r="AV24" s="475"/>
      <c r="AW24" s="475"/>
      <c r="AX24" s="477"/>
      <c r="AY24" s="456" t="s">
        <v>255</v>
      </c>
      <c r="AZ24" s="457"/>
      <c r="BA24" s="457"/>
      <c r="BB24" s="457"/>
      <c r="BC24" s="457"/>
      <c r="BD24" s="457"/>
      <c r="BE24" s="457"/>
      <c r="BF24" s="457"/>
      <c r="BG24" s="457"/>
      <c r="BH24" s="457"/>
      <c r="BI24" s="457"/>
      <c r="BJ24" s="457"/>
      <c r="BK24" s="457"/>
      <c r="BL24" s="457"/>
      <c r="BM24" s="458"/>
      <c r="BN24" s="481">
        <v>23419889</v>
      </c>
      <c r="BO24" s="482"/>
      <c r="BP24" s="482"/>
      <c r="BQ24" s="482"/>
      <c r="BR24" s="482"/>
      <c r="BS24" s="482"/>
      <c r="BT24" s="482"/>
      <c r="BU24" s="483"/>
      <c r="BV24" s="481">
        <v>22957967</v>
      </c>
      <c r="BW24" s="482"/>
      <c r="BX24" s="482"/>
      <c r="BY24" s="482"/>
      <c r="BZ24" s="482"/>
      <c r="CA24" s="482"/>
      <c r="CB24" s="482"/>
      <c r="CC24" s="483"/>
      <c r="CD24" s="21"/>
      <c r="CE24" s="342"/>
      <c r="CF24" s="342"/>
      <c r="CG24" s="342"/>
      <c r="CH24" s="342"/>
      <c r="CI24" s="342"/>
      <c r="CJ24" s="342"/>
      <c r="CK24" s="342"/>
      <c r="CL24" s="342"/>
      <c r="CM24" s="342"/>
      <c r="CN24" s="342"/>
      <c r="CO24" s="342"/>
      <c r="CP24" s="342"/>
      <c r="CQ24" s="342"/>
      <c r="CR24" s="342"/>
      <c r="CS24" s="343"/>
      <c r="CT24" s="344"/>
      <c r="CU24" s="345"/>
      <c r="CV24" s="345"/>
      <c r="CW24" s="345"/>
      <c r="CX24" s="345"/>
      <c r="CY24" s="345"/>
      <c r="CZ24" s="345"/>
      <c r="DA24" s="346"/>
      <c r="DB24" s="344"/>
      <c r="DC24" s="345"/>
      <c r="DD24" s="345"/>
      <c r="DE24" s="345"/>
      <c r="DF24" s="345"/>
      <c r="DG24" s="345"/>
      <c r="DH24" s="345"/>
      <c r="DI24" s="346"/>
    </row>
    <row r="25" spans="1:113" ht="18.75" customHeight="1" x14ac:dyDescent="0.2">
      <c r="A25" s="2"/>
      <c r="B25" s="464"/>
      <c r="C25" s="380"/>
      <c r="D25" s="381"/>
      <c r="E25" s="471" t="s">
        <v>258</v>
      </c>
      <c r="F25" s="472"/>
      <c r="G25" s="472"/>
      <c r="H25" s="472"/>
      <c r="I25" s="472"/>
      <c r="J25" s="472"/>
      <c r="K25" s="473"/>
      <c r="L25" s="474">
        <v>2</v>
      </c>
      <c r="M25" s="475"/>
      <c r="N25" s="475"/>
      <c r="O25" s="475"/>
      <c r="P25" s="476"/>
      <c r="Q25" s="474">
        <v>7150</v>
      </c>
      <c r="R25" s="475"/>
      <c r="S25" s="475"/>
      <c r="T25" s="475"/>
      <c r="U25" s="475"/>
      <c r="V25" s="476"/>
      <c r="W25" s="379"/>
      <c r="X25" s="380"/>
      <c r="Y25" s="381"/>
      <c r="Z25" s="471" t="s">
        <v>259</v>
      </c>
      <c r="AA25" s="472"/>
      <c r="AB25" s="472"/>
      <c r="AC25" s="472"/>
      <c r="AD25" s="472"/>
      <c r="AE25" s="472"/>
      <c r="AF25" s="472"/>
      <c r="AG25" s="473"/>
      <c r="AH25" s="474">
        <v>100</v>
      </c>
      <c r="AI25" s="475"/>
      <c r="AJ25" s="475"/>
      <c r="AK25" s="475"/>
      <c r="AL25" s="476"/>
      <c r="AM25" s="474">
        <v>258300</v>
      </c>
      <c r="AN25" s="475"/>
      <c r="AO25" s="475"/>
      <c r="AP25" s="475"/>
      <c r="AQ25" s="475"/>
      <c r="AR25" s="476"/>
      <c r="AS25" s="474">
        <v>2583</v>
      </c>
      <c r="AT25" s="475"/>
      <c r="AU25" s="475"/>
      <c r="AV25" s="475"/>
      <c r="AW25" s="475"/>
      <c r="AX25" s="477"/>
      <c r="AY25" s="484" t="s">
        <v>35</v>
      </c>
      <c r="AZ25" s="485"/>
      <c r="BA25" s="485"/>
      <c r="BB25" s="485"/>
      <c r="BC25" s="485"/>
      <c r="BD25" s="485"/>
      <c r="BE25" s="485"/>
      <c r="BF25" s="485"/>
      <c r="BG25" s="485"/>
      <c r="BH25" s="485"/>
      <c r="BI25" s="485"/>
      <c r="BJ25" s="485"/>
      <c r="BK25" s="485"/>
      <c r="BL25" s="485"/>
      <c r="BM25" s="486"/>
      <c r="BN25" s="468">
        <v>6628278</v>
      </c>
      <c r="BO25" s="469"/>
      <c r="BP25" s="469"/>
      <c r="BQ25" s="469"/>
      <c r="BR25" s="469"/>
      <c r="BS25" s="469"/>
      <c r="BT25" s="469"/>
      <c r="BU25" s="470"/>
      <c r="BV25" s="468">
        <v>7343375</v>
      </c>
      <c r="BW25" s="469"/>
      <c r="BX25" s="469"/>
      <c r="BY25" s="469"/>
      <c r="BZ25" s="469"/>
      <c r="CA25" s="469"/>
      <c r="CB25" s="469"/>
      <c r="CC25" s="470"/>
      <c r="CD25" s="21"/>
      <c r="CE25" s="342"/>
      <c r="CF25" s="342"/>
      <c r="CG25" s="342"/>
      <c r="CH25" s="342"/>
      <c r="CI25" s="342"/>
      <c r="CJ25" s="342"/>
      <c r="CK25" s="342"/>
      <c r="CL25" s="342"/>
      <c r="CM25" s="342"/>
      <c r="CN25" s="342"/>
      <c r="CO25" s="342"/>
      <c r="CP25" s="342"/>
      <c r="CQ25" s="342"/>
      <c r="CR25" s="342"/>
      <c r="CS25" s="343"/>
      <c r="CT25" s="344"/>
      <c r="CU25" s="345"/>
      <c r="CV25" s="345"/>
      <c r="CW25" s="345"/>
      <c r="CX25" s="345"/>
      <c r="CY25" s="345"/>
      <c r="CZ25" s="345"/>
      <c r="DA25" s="346"/>
      <c r="DB25" s="344"/>
      <c r="DC25" s="345"/>
      <c r="DD25" s="345"/>
      <c r="DE25" s="345"/>
      <c r="DF25" s="345"/>
      <c r="DG25" s="345"/>
      <c r="DH25" s="345"/>
      <c r="DI25" s="346"/>
    </row>
    <row r="26" spans="1:113" ht="18.75" customHeight="1" x14ac:dyDescent="0.2">
      <c r="A26" s="2"/>
      <c r="B26" s="464"/>
      <c r="C26" s="380"/>
      <c r="D26" s="381"/>
      <c r="E26" s="471" t="s">
        <v>260</v>
      </c>
      <c r="F26" s="472"/>
      <c r="G26" s="472"/>
      <c r="H26" s="472"/>
      <c r="I26" s="472"/>
      <c r="J26" s="472"/>
      <c r="K26" s="473"/>
      <c r="L26" s="474">
        <v>1</v>
      </c>
      <c r="M26" s="475"/>
      <c r="N26" s="475"/>
      <c r="O26" s="475"/>
      <c r="P26" s="476"/>
      <c r="Q26" s="474">
        <v>6550</v>
      </c>
      <c r="R26" s="475"/>
      <c r="S26" s="475"/>
      <c r="T26" s="475"/>
      <c r="U26" s="475"/>
      <c r="V26" s="476"/>
      <c r="W26" s="379"/>
      <c r="X26" s="380"/>
      <c r="Y26" s="381"/>
      <c r="Z26" s="471" t="s">
        <v>261</v>
      </c>
      <c r="AA26" s="490"/>
      <c r="AB26" s="490"/>
      <c r="AC26" s="490"/>
      <c r="AD26" s="490"/>
      <c r="AE26" s="490"/>
      <c r="AF26" s="490"/>
      <c r="AG26" s="491"/>
      <c r="AH26" s="474">
        <v>20</v>
      </c>
      <c r="AI26" s="475"/>
      <c r="AJ26" s="475"/>
      <c r="AK26" s="475"/>
      <c r="AL26" s="476"/>
      <c r="AM26" s="474">
        <v>45680</v>
      </c>
      <c r="AN26" s="475"/>
      <c r="AO26" s="475"/>
      <c r="AP26" s="475"/>
      <c r="AQ26" s="475"/>
      <c r="AR26" s="476"/>
      <c r="AS26" s="474">
        <v>2284</v>
      </c>
      <c r="AT26" s="475"/>
      <c r="AU26" s="475"/>
      <c r="AV26" s="475"/>
      <c r="AW26" s="475"/>
      <c r="AX26" s="477"/>
      <c r="AY26" s="492" t="s">
        <v>262</v>
      </c>
      <c r="AZ26" s="443"/>
      <c r="BA26" s="443"/>
      <c r="BB26" s="443"/>
      <c r="BC26" s="443"/>
      <c r="BD26" s="443"/>
      <c r="BE26" s="443"/>
      <c r="BF26" s="443"/>
      <c r="BG26" s="443"/>
      <c r="BH26" s="443"/>
      <c r="BI26" s="443"/>
      <c r="BJ26" s="443"/>
      <c r="BK26" s="443"/>
      <c r="BL26" s="443"/>
      <c r="BM26" s="493"/>
      <c r="BN26" s="481" t="s">
        <v>202</v>
      </c>
      <c r="BO26" s="482"/>
      <c r="BP26" s="482"/>
      <c r="BQ26" s="482"/>
      <c r="BR26" s="482"/>
      <c r="BS26" s="482"/>
      <c r="BT26" s="482"/>
      <c r="BU26" s="483"/>
      <c r="BV26" s="481" t="s">
        <v>202</v>
      </c>
      <c r="BW26" s="482"/>
      <c r="BX26" s="482"/>
      <c r="BY26" s="482"/>
      <c r="BZ26" s="482"/>
      <c r="CA26" s="482"/>
      <c r="CB26" s="482"/>
      <c r="CC26" s="483"/>
      <c r="CD26" s="21"/>
      <c r="CE26" s="342"/>
      <c r="CF26" s="342"/>
      <c r="CG26" s="342"/>
      <c r="CH26" s="342"/>
      <c r="CI26" s="342"/>
      <c r="CJ26" s="342"/>
      <c r="CK26" s="342"/>
      <c r="CL26" s="342"/>
      <c r="CM26" s="342"/>
      <c r="CN26" s="342"/>
      <c r="CO26" s="342"/>
      <c r="CP26" s="342"/>
      <c r="CQ26" s="342"/>
      <c r="CR26" s="342"/>
      <c r="CS26" s="343"/>
      <c r="CT26" s="344"/>
      <c r="CU26" s="345"/>
      <c r="CV26" s="345"/>
      <c r="CW26" s="345"/>
      <c r="CX26" s="345"/>
      <c r="CY26" s="345"/>
      <c r="CZ26" s="345"/>
      <c r="DA26" s="346"/>
      <c r="DB26" s="344"/>
      <c r="DC26" s="345"/>
      <c r="DD26" s="345"/>
      <c r="DE26" s="345"/>
      <c r="DF26" s="345"/>
      <c r="DG26" s="345"/>
      <c r="DH26" s="345"/>
      <c r="DI26" s="346"/>
    </row>
    <row r="27" spans="1:113" ht="18.75" customHeight="1" x14ac:dyDescent="0.2">
      <c r="A27" s="2"/>
      <c r="B27" s="464"/>
      <c r="C27" s="380"/>
      <c r="D27" s="381"/>
      <c r="E27" s="471" t="s">
        <v>263</v>
      </c>
      <c r="F27" s="472"/>
      <c r="G27" s="472"/>
      <c r="H27" s="472"/>
      <c r="I27" s="472"/>
      <c r="J27" s="472"/>
      <c r="K27" s="473"/>
      <c r="L27" s="474">
        <v>1</v>
      </c>
      <c r="M27" s="475"/>
      <c r="N27" s="475"/>
      <c r="O27" s="475"/>
      <c r="P27" s="476"/>
      <c r="Q27" s="474">
        <v>4500</v>
      </c>
      <c r="R27" s="475"/>
      <c r="S27" s="475"/>
      <c r="T27" s="475"/>
      <c r="U27" s="475"/>
      <c r="V27" s="476"/>
      <c r="W27" s="379"/>
      <c r="X27" s="380"/>
      <c r="Y27" s="381"/>
      <c r="Z27" s="471" t="s">
        <v>265</v>
      </c>
      <c r="AA27" s="472"/>
      <c r="AB27" s="472"/>
      <c r="AC27" s="472"/>
      <c r="AD27" s="472"/>
      <c r="AE27" s="472"/>
      <c r="AF27" s="472"/>
      <c r="AG27" s="473"/>
      <c r="AH27" s="474" t="s">
        <v>202</v>
      </c>
      <c r="AI27" s="475"/>
      <c r="AJ27" s="475"/>
      <c r="AK27" s="475"/>
      <c r="AL27" s="476"/>
      <c r="AM27" s="474" t="s">
        <v>202</v>
      </c>
      <c r="AN27" s="475"/>
      <c r="AO27" s="475"/>
      <c r="AP27" s="475"/>
      <c r="AQ27" s="475"/>
      <c r="AR27" s="476"/>
      <c r="AS27" s="474" t="s">
        <v>202</v>
      </c>
      <c r="AT27" s="475"/>
      <c r="AU27" s="475"/>
      <c r="AV27" s="475"/>
      <c r="AW27" s="475"/>
      <c r="AX27" s="477"/>
      <c r="AY27" s="487" t="s">
        <v>267</v>
      </c>
      <c r="AZ27" s="488"/>
      <c r="BA27" s="488"/>
      <c r="BB27" s="488"/>
      <c r="BC27" s="488"/>
      <c r="BD27" s="488"/>
      <c r="BE27" s="488"/>
      <c r="BF27" s="488"/>
      <c r="BG27" s="488"/>
      <c r="BH27" s="488"/>
      <c r="BI27" s="488"/>
      <c r="BJ27" s="488"/>
      <c r="BK27" s="488"/>
      <c r="BL27" s="488"/>
      <c r="BM27" s="489"/>
      <c r="BN27" s="459">
        <v>350000</v>
      </c>
      <c r="BO27" s="460"/>
      <c r="BP27" s="460"/>
      <c r="BQ27" s="460"/>
      <c r="BR27" s="460"/>
      <c r="BS27" s="460"/>
      <c r="BT27" s="460"/>
      <c r="BU27" s="461"/>
      <c r="BV27" s="459">
        <v>350000</v>
      </c>
      <c r="BW27" s="460"/>
      <c r="BX27" s="460"/>
      <c r="BY27" s="460"/>
      <c r="BZ27" s="460"/>
      <c r="CA27" s="460"/>
      <c r="CB27" s="460"/>
      <c r="CC27" s="461"/>
      <c r="CD27" s="17"/>
      <c r="CE27" s="342"/>
      <c r="CF27" s="342"/>
      <c r="CG27" s="342"/>
      <c r="CH27" s="342"/>
      <c r="CI27" s="342"/>
      <c r="CJ27" s="342"/>
      <c r="CK27" s="342"/>
      <c r="CL27" s="342"/>
      <c r="CM27" s="342"/>
      <c r="CN27" s="342"/>
      <c r="CO27" s="342"/>
      <c r="CP27" s="342"/>
      <c r="CQ27" s="342"/>
      <c r="CR27" s="342"/>
      <c r="CS27" s="343"/>
      <c r="CT27" s="344"/>
      <c r="CU27" s="345"/>
      <c r="CV27" s="345"/>
      <c r="CW27" s="345"/>
      <c r="CX27" s="345"/>
      <c r="CY27" s="345"/>
      <c r="CZ27" s="345"/>
      <c r="DA27" s="346"/>
      <c r="DB27" s="344"/>
      <c r="DC27" s="345"/>
      <c r="DD27" s="345"/>
      <c r="DE27" s="345"/>
      <c r="DF27" s="345"/>
      <c r="DG27" s="345"/>
      <c r="DH27" s="345"/>
      <c r="DI27" s="346"/>
    </row>
    <row r="28" spans="1:113" ht="18.75" customHeight="1" x14ac:dyDescent="0.2">
      <c r="A28" s="2"/>
      <c r="B28" s="464"/>
      <c r="C28" s="380"/>
      <c r="D28" s="381"/>
      <c r="E28" s="471" t="s">
        <v>268</v>
      </c>
      <c r="F28" s="472"/>
      <c r="G28" s="472"/>
      <c r="H28" s="472"/>
      <c r="I28" s="472"/>
      <c r="J28" s="472"/>
      <c r="K28" s="473"/>
      <c r="L28" s="474">
        <v>1</v>
      </c>
      <c r="M28" s="475"/>
      <c r="N28" s="475"/>
      <c r="O28" s="475"/>
      <c r="P28" s="476"/>
      <c r="Q28" s="474">
        <v>3900</v>
      </c>
      <c r="R28" s="475"/>
      <c r="S28" s="475"/>
      <c r="T28" s="475"/>
      <c r="U28" s="475"/>
      <c r="V28" s="476"/>
      <c r="W28" s="379"/>
      <c r="X28" s="380"/>
      <c r="Y28" s="381"/>
      <c r="Z28" s="471" t="s">
        <v>36</v>
      </c>
      <c r="AA28" s="472"/>
      <c r="AB28" s="472"/>
      <c r="AC28" s="472"/>
      <c r="AD28" s="472"/>
      <c r="AE28" s="472"/>
      <c r="AF28" s="472"/>
      <c r="AG28" s="473"/>
      <c r="AH28" s="474" t="s">
        <v>202</v>
      </c>
      <c r="AI28" s="475"/>
      <c r="AJ28" s="475"/>
      <c r="AK28" s="475"/>
      <c r="AL28" s="476"/>
      <c r="AM28" s="474" t="s">
        <v>202</v>
      </c>
      <c r="AN28" s="475"/>
      <c r="AO28" s="475"/>
      <c r="AP28" s="475"/>
      <c r="AQ28" s="475"/>
      <c r="AR28" s="476"/>
      <c r="AS28" s="474" t="s">
        <v>202</v>
      </c>
      <c r="AT28" s="475"/>
      <c r="AU28" s="475"/>
      <c r="AV28" s="475"/>
      <c r="AW28" s="475"/>
      <c r="AX28" s="477"/>
      <c r="AY28" s="347" t="s">
        <v>271</v>
      </c>
      <c r="AZ28" s="348"/>
      <c r="BA28" s="348"/>
      <c r="BB28" s="349"/>
      <c r="BC28" s="484" t="s">
        <v>103</v>
      </c>
      <c r="BD28" s="485"/>
      <c r="BE28" s="485"/>
      <c r="BF28" s="485"/>
      <c r="BG28" s="485"/>
      <c r="BH28" s="485"/>
      <c r="BI28" s="485"/>
      <c r="BJ28" s="485"/>
      <c r="BK28" s="485"/>
      <c r="BL28" s="485"/>
      <c r="BM28" s="486"/>
      <c r="BN28" s="468">
        <v>3599723</v>
      </c>
      <c r="BO28" s="469"/>
      <c r="BP28" s="469"/>
      <c r="BQ28" s="469"/>
      <c r="BR28" s="469"/>
      <c r="BS28" s="469"/>
      <c r="BT28" s="469"/>
      <c r="BU28" s="470"/>
      <c r="BV28" s="468">
        <v>3547525</v>
      </c>
      <c r="BW28" s="469"/>
      <c r="BX28" s="469"/>
      <c r="BY28" s="469"/>
      <c r="BZ28" s="469"/>
      <c r="CA28" s="469"/>
      <c r="CB28" s="469"/>
      <c r="CC28" s="470"/>
      <c r="CD28" s="21"/>
      <c r="CE28" s="342"/>
      <c r="CF28" s="342"/>
      <c r="CG28" s="342"/>
      <c r="CH28" s="342"/>
      <c r="CI28" s="342"/>
      <c r="CJ28" s="342"/>
      <c r="CK28" s="342"/>
      <c r="CL28" s="342"/>
      <c r="CM28" s="342"/>
      <c r="CN28" s="342"/>
      <c r="CO28" s="342"/>
      <c r="CP28" s="342"/>
      <c r="CQ28" s="342"/>
      <c r="CR28" s="342"/>
      <c r="CS28" s="343"/>
      <c r="CT28" s="344"/>
      <c r="CU28" s="345"/>
      <c r="CV28" s="345"/>
      <c r="CW28" s="345"/>
      <c r="CX28" s="345"/>
      <c r="CY28" s="345"/>
      <c r="CZ28" s="345"/>
      <c r="DA28" s="346"/>
      <c r="DB28" s="344"/>
      <c r="DC28" s="345"/>
      <c r="DD28" s="345"/>
      <c r="DE28" s="345"/>
      <c r="DF28" s="345"/>
      <c r="DG28" s="345"/>
      <c r="DH28" s="345"/>
      <c r="DI28" s="346"/>
    </row>
    <row r="29" spans="1:113" ht="18.75" customHeight="1" x14ac:dyDescent="0.2">
      <c r="A29" s="2"/>
      <c r="B29" s="464"/>
      <c r="C29" s="380"/>
      <c r="D29" s="381"/>
      <c r="E29" s="471" t="s">
        <v>272</v>
      </c>
      <c r="F29" s="472"/>
      <c r="G29" s="472"/>
      <c r="H29" s="472"/>
      <c r="I29" s="472"/>
      <c r="J29" s="472"/>
      <c r="K29" s="473"/>
      <c r="L29" s="474">
        <v>14</v>
      </c>
      <c r="M29" s="475"/>
      <c r="N29" s="475"/>
      <c r="O29" s="475"/>
      <c r="P29" s="476"/>
      <c r="Q29" s="474">
        <v>3700</v>
      </c>
      <c r="R29" s="475"/>
      <c r="S29" s="475"/>
      <c r="T29" s="475"/>
      <c r="U29" s="475"/>
      <c r="V29" s="476"/>
      <c r="W29" s="382"/>
      <c r="X29" s="383"/>
      <c r="Y29" s="384"/>
      <c r="Z29" s="471" t="s">
        <v>274</v>
      </c>
      <c r="AA29" s="472"/>
      <c r="AB29" s="472"/>
      <c r="AC29" s="472"/>
      <c r="AD29" s="472"/>
      <c r="AE29" s="472"/>
      <c r="AF29" s="472"/>
      <c r="AG29" s="473"/>
      <c r="AH29" s="474">
        <v>542</v>
      </c>
      <c r="AI29" s="475"/>
      <c r="AJ29" s="475"/>
      <c r="AK29" s="475"/>
      <c r="AL29" s="476"/>
      <c r="AM29" s="474">
        <v>1527356</v>
      </c>
      <c r="AN29" s="475"/>
      <c r="AO29" s="475"/>
      <c r="AP29" s="475"/>
      <c r="AQ29" s="475"/>
      <c r="AR29" s="476"/>
      <c r="AS29" s="474">
        <v>2818</v>
      </c>
      <c r="AT29" s="475"/>
      <c r="AU29" s="475"/>
      <c r="AV29" s="475"/>
      <c r="AW29" s="475"/>
      <c r="AX29" s="477"/>
      <c r="AY29" s="350"/>
      <c r="AZ29" s="351"/>
      <c r="BA29" s="351"/>
      <c r="BB29" s="352"/>
      <c r="BC29" s="478" t="s">
        <v>275</v>
      </c>
      <c r="BD29" s="479"/>
      <c r="BE29" s="479"/>
      <c r="BF29" s="479"/>
      <c r="BG29" s="479"/>
      <c r="BH29" s="479"/>
      <c r="BI29" s="479"/>
      <c r="BJ29" s="479"/>
      <c r="BK29" s="479"/>
      <c r="BL29" s="479"/>
      <c r="BM29" s="480"/>
      <c r="BN29" s="481">
        <v>383862</v>
      </c>
      <c r="BO29" s="482"/>
      <c r="BP29" s="482"/>
      <c r="BQ29" s="482"/>
      <c r="BR29" s="482"/>
      <c r="BS29" s="482"/>
      <c r="BT29" s="482"/>
      <c r="BU29" s="483"/>
      <c r="BV29" s="481">
        <v>283539</v>
      </c>
      <c r="BW29" s="482"/>
      <c r="BX29" s="482"/>
      <c r="BY29" s="482"/>
      <c r="BZ29" s="482"/>
      <c r="CA29" s="482"/>
      <c r="CB29" s="482"/>
      <c r="CC29" s="483"/>
      <c r="CD29" s="17"/>
      <c r="CE29" s="342"/>
      <c r="CF29" s="342"/>
      <c r="CG29" s="342"/>
      <c r="CH29" s="342"/>
      <c r="CI29" s="342"/>
      <c r="CJ29" s="342"/>
      <c r="CK29" s="342"/>
      <c r="CL29" s="342"/>
      <c r="CM29" s="342"/>
      <c r="CN29" s="342"/>
      <c r="CO29" s="342"/>
      <c r="CP29" s="342"/>
      <c r="CQ29" s="342"/>
      <c r="CR29" s="342"/>
      <c r="CS29" s="343"/>
      <c r="CT29" s="344"/>
      <c r="CU29" s="345"/>
      <c r="CV29" s="345"/>
      <c r="CW29" s="345"/>
      <c r="CX29" s="345"/>
      <c r="CY29" s="345"/>
      <c r="CZ29" s="345"/>
      <c r="DA29" s="346"/>
      <c r="DB29" s="344"/>
      <c r="DC29" s="345"/>
      <c r="DD29" s="345"/>
      <c r="DE29" s="345"/>
      <c r="DF29" s="345"/>
      <c r="DG29" s="345"/>
      <c r="DH29" s="345"/>
      <c r="DI29" s="346"/>
    </row>
    <row r="30" spans="1:113" ht="18.75" customHeight="1" x14ac:dyDescent="0.2">
      <c r="A30" s="2"/>
      <c r="B30" s="465"/>
      <c r="C30" s="466"/>
      <c r="D30" s="467"/>
      <c r="E30" s="444"/>
      <c r="F30" s="445"/>
      <c r="G30" s="445"/>
      <c r="H30" s="445"/>
      <c r="I30" s="445"/>
      <c r="J30" s="445"/>
      <c r="K30" s="446"/>
      <c r="L30" s="447"/>
      <c r="M30" s="448"/>
      <c r="N30" s="448"/>
      <c r="O30" s="448"/>
      <c r="P30" s="449"/>
      <c r="Q30" s="447"/>
      <c r="R30" s="448"/>
      <c r="S30" s="448"/>
      <c r="T30" s="448"/>
      <c r="U30" s="448"/>
      <c r="V30" s="449"/>
      <c r="W30" s="450" t="s">
        <v>277</v>
      </c>
      <c r="X30" s="451"/>
      <c r="Y30" s="451"/>
      <c r="Z30" s="451"/>
      <c r="AA30" s="451"/>
      <c r="AB30" s="451"/>
      <c r="AC30" s="451"/>
      <c r="AD30" s="451"/>
      <c r="AE30" s="451"/>
      <c r="AF30" s="451"/>
      <c r="AG30" s="452"/>
      <c r="AH30" s="453">
        <v>96.1</v>
      </c>
      <c r="AI30" s="454"/>
      <c r="AJ30" s="454"/>
      <c r="AK30" s="454"/>
      <c r="AL30" s="454"/>
      <c r="AM30" s="454"/>
      <c r="AN30" s="454"/>
      <c r="AO30" s="454"/>
      <c r="AP30" s="454"/>
      <c r="AQ30" s="454"/>
      <c r="AR30" s="454"/>
      <c r="AS30" s="454"/>
      <c r="AT30" s="454"/>
      <c r="AU30" s="454"/>
      <c r="AV30" s="454"/>
      <c r="AW30" s="454"/>
      <c r="AX30" s="455"/>
      <c r="AY30" s="353"/>
      <c r="AZ30" s="354"/>
      <c r="BA30" s="354"/>
      <c r="BB30" s="355"/>
      <c r="BC30" s="456" t="s">
        <v>70</v>
      </c>
      <c r="BD30" s="457"/>
      <c r="BE30" s="457"/>
      <c r="BF30" s="457"/>
      <c r="BG30" s="457"/>
      <c r="BH30" s="457"/>
      <c r="BI30" s="457"/>
      <c r="BJ30" s="457"/>
      <c r="BK30" s="457"/>
      <c r="BL30" s="457"/>
      <c r="BM30" s="458"/>
      <c r="BN30" s="459">
        <v>3975673</v>
      </c>
      <c r="BO30" s="460"/>
      <c r="BP30" s="460"/>
      <c r="BQ30" s="460"/>
      <c r="BR30" s="460"/>
      <c r="BS30" s="460"/>
      <c r="BT30" s="460"/>
      <c r="BU30" s="461"/>
      <c r="BV30" s="459">
        <v>4465634</v>
      </c>
      <c r="BW30" s="460"/>
      <c r="BX30" s="460"/>
      <c r="BY30" s="460"/>
      <c r="BZ30" s="460"/>
      <c r="CA30" s="460"/>
      <c r="CB30" s="460"/>
      <c r="CC30" s="461"/>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2">
      <c r="A31" s="2"/>
      <c r="B31" s="4"/>
      <c r="DI31" s="36"/>
    </row>
    <row r="32" spans="1:113" ht="13.5" customHeight="1" x14ac:dyDescent="0.2">
      <c r="A32" s="2"/>
      <c r="B32" s="5"/>
      <c r="C32" s="462" t="s">
        <v>188</v>
      </c>
      <c r="D32" s="462"/>
      <c r="E32" s="462"/>
      <c r="F32" s="462"/>
      <c r="G32" s="462"/>
      <c r="H32" s="462"/>
      <c r="I32" s="462"/>
      <c r="J32" s="462"/>
      <c r="K32" s="462"/>
      <c r="L32" s="462"/>
      <c r="M32" s="462"/>
      <c r="N32" s="462"/>
      <c r="O32" s="462"/>
      <c r="P32" s="462"/>
      <c r="Q32" s="462"/>
      <c r="R32" s="462"/>
      <c r="S32" s="462"/>
      <c r="U32" s="443" t="s">
        <v>93</v>
      </c>
      <c r="V32" s="443"/>
      <c r="W32" s="443"/>
      <c r="X32" s="443"/>
      <c r="Y32" s="443"/>
      <c r="Z32" s="443"/>
      <c r="AA32" s="443"/>
      <c r="AB32" s="443"/>
      <c r="AC32" s="443"/>
      <c r="AD32" s="443"/>
      <c r="AE32" s="443"/>
      <c r="AF32" s="443"/>
      <c r="AG32" s="443"/>
      <c r="AH32" s="443"/>
      <c r="AI32" s="443"/>
      <c r="AJ32" s="443"/>
      <c r="AK32" s="443"/>
      <c r="AM32" s="443" t="s">
        <v>279</v>
      </c>
      <c r="AN32" s="443"/>
      <c r="AO32" s="443"/>
      <c r="AP32" s="443"/>
      <c r="AQ32" s="443"/>
      <c r="AR32" s="443"/>
      <c r="AS32" s="443"/>
      <c r="AT32" s="443"/>
      <c r="AU32" s="443"/>
      <c r="AV32" s="443"/>
      <c r="AW32" s="443"/>
      <c r="AX32" s="443"/>
      <c r="AY32" s="443"/>
      <c r="AZ32" s="443"/>
      <c r="BA32" s="443"/>
      <c r="BB32" s="443"/>
      <c r="BC32" s="443"/>
      <c r="BE32" s="443" t="s">
        <v>280</v>
      </c>
      <c r="BF32" s="443"/>
      <c r="BG32" s="443"/>
      <c r="BH32" s="443"/>
      <c r="BI32" s="443"/>
      <c r="BJ32" s="443"/>
      <c r="BK32" s="443"/>
      <c r="BL32" s="443"/>
      <c r="BM32" s="443"/>
      <c r="BN32" s="443"/>
      <c r="BO32" s="443"/>
      <c r="BP32" s="443"/>
      <c r="BQ32" s="443"/>
      <c r="BR32" s="443"/>
      <c r="BS32" s="443"/>
      <c r="BT32" s="443"/>
      <c r="BU32" s="443"/>
      <c r="BW32" s="443" t="s">
        <v>282</v>
      </c>
      <c r="BX32" s="443"/>
      <c r="BY32" s="443"/>
      <c r="BZ32" s="443"/>
      <c r="CA32" s="443"/>
      <c r="CB32" s="443"/>
      <c r="CC32" s="443"/>
      <c r="CD32" s="443"/>
      <c r="CE32" s="443"/>
      <c r="CF32" s="443"/>
      <c r="CG32" s="443"/>
      <c r="CH32" s="443"/>
      <c r="CI32" s="443"/>
      <c r="CJ32" s="443"/>
      <c r="CK32" s="443"/>
      <c r="CL32" s="443"/>
      <c r="CM32" s="443"/>
      <c r="CO32" s="443" t="s">
        <v>284</v>
      </c>
      <c r="CP32" s="443"/>
      <c r="CQ32" s="443"/>
      <c r="CR32" s="443"/>
      <c r="CS32" s="443"/>
      <c r="CT32" s="443"/>
      <c r="CU32" s="443"/>
      <c r="CV32" s="443"/>
      <c r="CW32" s="443"/>
      <c r="CX32" s="443"/>
      <c r="CY32" s="443"/>
      <c r="CZ32" s="443"/>
      <c r="DA32" s="443"/>
      <c r="DB32" s="443"/>
      <c r="DC32" s="443"/>
      <c r="DD32" s="443"/>
      <c r="DE32" s="443"/>
      <c r="DI32" s="36"/>
    </row>
    <row r="33" spans="1:113" ht="13.5" customHeight="1" x14ac:dyDescent="0.2">
      <c r="A33" s="2"/>
      <c r="B33" s="5"/>
      <c r="C33" s="422" t="s">
        <v>58</v>
      </c>
      <c r="D33" s="422"/>
      <c r="E33" s="402" t="s">
        <v>285</v>
      </c>
      <c r="F33" s="402"/>
      <c r="G33" s="402"/>
      <c r="H33" s="402"/>
      <c r="I33" s="402"/>
      <c r="J33" s="402"/>
      <c r="K33" s="402"/>
      <c r="L33" s="402"/>
      <c r="M33" s="402"/>
      <c r="N33" s="402"/>
      <c r="O33" s="402"/>
      <c r="P33" s="402"/>
      <c r="Q33" s="402"/>
      <c r="R33" s="402"/>
      <c r="S33" s="402"/>
      <c r="T33" s="12"/>
      <c r="U33" s="422" t="s">
        <v>58</v>
      </c>
      <c r="V33" s="422"/>
      <c r="W33" s="402" t="s">
        <v>285</v>
      </c>
      <c r="X33" s="402"/>
      <c r="Y33" s="402"/>
      <c r="Z33" s="402"/>
      <c r="AA33" s="402"/>
      <c r="AB33" s="402"/>
      <c r="AC33" s="402"/>
      <c r="AD33" s="402"/>
      <c r="AE33" s="402"/>
      <c r="AF33" s="402"/>
      <c r="AG33" s="402"/>
      <c r="AH33" s="402"/>
      <c r="AI33" s="402"/>
      <c r="AJ33" s="402"/>
      <c r="AK33" s="402"/>
      <c r="AL33" s="12"/>
      <c r="AM33" s="422" t="s">
        <v>58</v>
      </c>
      <c r="AN33" s="422"/>
      <c r="AO33" s="402" t="s">
        <v>285</v>
      </c>
      <c r="AP33" s="402"/>
      <c r="AQ33" s="402"/>
      <c r="AR33" s="402"/>
      <c r="AS33" s="402"/>
      <c r="AT33" s="402"/>
      <c r="AU33" s="402"/>
      <c r="AV33" s="402"/>
      <c r="AW33" s="402"/>
      <c r="AX33" s="402"/>
      <c r="AY33" s="402"/>
      <c r="AZ33" s="402"/>
      <c r="BA33" s="402"/>
      <c r="BB33" s="402"/>
      <c r="BC33" s="402"/>
      <c r="BD33" s="8"/>
      <c r="BE33" s="402" t="s">
        <v>287</v>
      </c>
      <c r="BF33" s="402"/>
      <c r="BG33" s="402" t="s">
        <v>165</v>
      </c>
      <c r="BH33" s="402"/>
      <c r="BI33" s="402"/>
      <c r="BJ33" s="402"/>
      <c r="BK33" s="402"/>
      <c r="BL33" s="402"/>
      <c r="BM33" s="402"/>
      <c r="BN33" s="402"/>
      <c r="BO33" s="402"/>
      <c r="BP33" s="402"/>
      <c r="BQ33" s="402"/>
      <c r="BR33" s="402"/>
      <c r="BS33" s="402"/>
      <c r="BT33" s="402"/>
      <c r="BU33" s="402"/>
      <c r="BV33" s="8"/>
      <c r="BW33" s="422" t="s">
        <v>287</v>
      </c>
      <c r="BX33" s="422"/>
      <c r="BY33" s="402" t="s">
        <v>110</v>
      </c>
      <c r="BZ33" s="402"/>
      <c r="CA33" s="402"/>
      <c r="CB33" s="402"/>
      <c r="CC33" s="402"/>
      <c r="CD33" s="402"/>
      <c r="CE33" s="402"/>
      <c r="CF33" s="402"/>
      <c r="CG33" s="402"/>
      <c r="CH33" s="402"/>
      <c r="CI33" s="402"/>
      <c r="CJ33" s="402"/>
      <c r="CK33" s="402"/>
      <c r="CL33" s="402"/>
      <c r="CM33" s="402"/>
      <c r="CN33" s="12"/>
      <c r="CO33" s="422" t="s">
        <v>58</v>
      </c>
      <c r="CP33" s="422"/>
      <c r="CQ33" s="402" t="s">
        <v>288</v>
      </c>
      <c r="CR33" s="402"/>
      <c r="CS33" s="402"/>
      <c r="CT33" s="402"/>
      <c r="CU33" s="402"/>
      <c r="CV33" s="402"/>
      <c r="CW33" s="402"/>
      <c r="CX33" s="402"/>
      <c r="CY33" s="402"/>
      <c r="CZ33" s="402"/>
      <c r="DA33" s="402"/>
      <c r="DB33" s="402"/>
      <c r="DC33" s="402"/>
      <c r="DD33" s="402"/>
      <c r="DE33" s="402"/>
      <c r="DF33" s="12"/>
      <c r="DG33" s="442" t="s">
        <v>81</v>
      </c>
      <c r="DH33" s="442"/>
      <c r="DI33" s="19"/>
    </row>
    <row r="34" spans="1:113" ht="32.25" customHeight="1" x14ac:dyDescent="0.2">
      <c r="A34" s="2"/>
      <c r="B34" s="5"/>
      <c r="C34" s="440">
        <f>IF(E34="","",1)</f>
        <v>1</v>
      </c>
      <c r="D34" s="440"/>
      <c r="E34" s="439" t="str">
        <f>IF('各会計、関係団体の財政状況及び健全化判断比率'!B7="","",'各会計、関係団体の財政状況及び健全化判断比率'!B7)</f>
        <v>一般会計</v>
      </c>
      <c r="F34" s="439"/>
      <c r="G34" s="439"/>
      <c r="H34" s="439"/>
      <c r="I34" s="439"/>
      <c r="J34" s="439"/>
      <c r="K34" s="439"/>
      <c r="L34" s="439"/>
      <c r="M34" s="439"/>
      <c r="N34" s="439"/>
      <c r="O34" s="439"/>
      <c r="P34" s="439"/>
      <c r="Q34" s="439"/>
      <c r="R34" s="439"/>
      <c r="S34" s="439"/>
      <c r="T34" s="2"/>
      <c r="U34" s="440">
        <f>IF(W34="","",MAX(C34:D43)+1)</f>
        <v>2</v>
      </c>
      <c r="V34" s="440"/>
      <c r="W34" s="439" t="str">
        <f>IF('各会計、関係団体の財政状況及び健全化判断比率'!B28="","",'各会計、関係団体の財政状況及び健全化判断比率'!B28)</f>
        <v>能美市国民健康保険特別会計</v>
      </c>
      <c r="X34" s="439"/>
      <c r="Y34" s="439"/>
      <c r="Z34" s="439"/>
      <c r="AA34" s="439"/>
      <c r="AB34" s="439"/>
      <c r="AC34" s="439"/>
      <c r="AD34" s="439"/>
      <c r="AE34" s="439"/>
      <c r="AF34" s="439"/>
      <c r="AG34" s="439"/>
      <c r="AH34" s="439"/>
      <c r="AI34" s="439"/>
      <c r="AJ34" s="439"/>
      <c r="AK34" s="439"/>
      <c r="AL34" s="2"/>
      <c r="AM34" s="440">
        <f>IF(AO34="","",MAX(C34:D43,U34:V43)+1)</f>
        <v>5</v>
      </c>
      <c r="AN34" s="440"/>
      <c r="AO34" s="439" t="str">
        <f>IF('各会計、関係団体の財政状況及び健全化判断比率'!B31="","",'各会計、関係団体の財政状況及び健全化判断比率'!B31)</f>
        <v>能美市水道事業会計</v>
      </c>
      <c r="AP34" s="439"/>
      <c r="AQ34" s="439"/>
      <c r="AR34" s="439"/>
      <c r="AS34" s="439"/>
      <c r="AT34" s="439"/>
      <c r="AU34" s="439"/>
      <c r="AV34" s="439"/>
      <c r="AW34" s="439"/>
      <c r="AX34" s="439"/>
      <c r="AY34" s="439"/>
      <c r="AZ34" s="439"/>
      <c r="BA34" s="439"/>
      <c r="BB34" s="439"/>
      <c r="BC34" s="439"/>
      <c r="BD34" s="2"/>
      <c r="BE34" s="440">
        <f>IF(BG34="","",MAX(C34:D43,U34:V43,AM34:AN43)+1)</f>
        <v>9</v>
      </c>
      <c r="BF34" s="440"/>
      <c r="BG34" s="439" t="str">
        <f>IF('各会計、関係団体の財政状況及び健全化判断比率'!B35="","",'各会計、関係団体の財政状況及び健全化判断比率'!B35)</f>
        <v>能美市温泉事業特別会計</v>
      </c>
      <c r="BH34" s="439"/>
      <c r="BI34" s="439"/>
      <c r="BJ34" s="439"/>
      <c r="BK34" s="439"/>
      <c r="BL34" s="439"/>
      <c r="BM34" s="439"/>
      <c r="BN34" s="439"/>
      <c r="BO34" s="439"/>
      <c r="BP34" s="439"/>
      <c r="BQ34" s="439"/>
      <c r="BR34" s="439"/>
      <c r="BS34" s="439"/>
      <c r="BT34" s="439"/>
      <c r="BU34" s="439"/>
      <c r="BV34" s="2"/>
      <c r="BW34" s="440">
        <f>IF(BY34="","",MAX(C34:D43,U34:V43,AM34:AN43,BE34:BF43)+1)</f>
        <v>10</v>
      </c>
      <c r="BX34" s="440"/>
      <c r="BY34" s="439" t="str">
        <f>IF('各会計、関係団体の財政状況及び健全化判断比率'!B68="","",'各会計、関係団体の財政状況及び健全化判断比率'!B68)</f>
        <v>石川県後期高齢者医療広域連合（一般会計）</v>
      </c>
      <c r="BZ34" s="439"/>
      <c r="CA34" s="439"/>
      <c r="CB34" s="439"/>
      <c r="CC34" s="439"/>
      <c r="CD34" s="439"/>
      <c r="CE34" s="439"/>
      <c r="CF34" s="439"/>
      <c r="CG34" s="439"/>
      <c r="CH34" s="439"/>
      <c r="CI34" s="439"/>
      <c r="CJ34" s="439"/>
      <c r="CK34" s="439"/>
      <c r="CL34" s="439"/>
      <c r="CM34" s="439"/>
      <c r="CN34" s="2"/>
      <c r="CO34" s="440">
        <f>IF(CQ34="","",MAX(C34:D43,U34:V43,AM34:AN43,BE34:BF43,BW34:BX43)+1)</f>
        <v>20</v>
      </c>
      <c r="CP34" s="440"/>
      <c r="CQ34" s="439" t="str">
        <f>IF('各会計、関係団体の財政状況及び健全化判断比率'!BS7="","",'各会計、関係団体の財政状況及び健全化判断比率'!BS7)</f>
        <v>能美市土地開発公社</v>
      </c>
      <c r="CR34" s="439"/>
      <c r="CS34" s="439"/>
      <c r="CT34" s="439"/>
      <c r="CU34" s="439"/>
      <c r="CV34" s="439"/>
      <c r="CW34" s="439"/>
      <c r="CX34" s="439"/>
      <c r="CY34" s="439"/>
      <c r="CZ34" s="439"/>
      <c r="DA34" s="439"/>
      <c r="DB34" s="439"/>
      <c r="DC34" s="439"/>
      <c r="DD34" s="439"/>
      <c r="DE34" s="439"/>
      <c r="DG34" s="441" t="str">
        <f>IF('各会計、関係団体の財政状況及び健全化判断比率'!BR7="","",'各会計、関係団体の財政状況及び健全化判断比率'!BR7)</f>
        <v/>
      </c>
      <c r="DH34" s="441"/>
      <c r="DI34" s="19"/>
    </row>
    <row r="35" spans="1:113" ht="32.25" customHeight="1" x14ac:dyDescent="0.2">
      <c r="A35" s="2"/>
      <c r="B35" s="5"/>
      <c r="C35" s="440" t="str">
        <f t="shared" ref="C35:C43" si="0">IF(E35="","",C34+1)</f>
        <v/>
      </c>
      <c r="D35" s="440"/>
      <c r="E35" s="439" t="str">
        <f>IF('各会計、関係団体の財政状況及び健全化判断比率'!B8="","",'各会計、関係団体の財政状況及び健全化判断比率'!B8)</f>
        <v/>
      </c>
      <c r="F35" s="439"/>
      <c r="G35" s="439"/>
      <c r="H35" s="439"/>
      <c r="I35" s="439"/>
      <c r="J35" s="439"/>
      <c r="K35" s="439"/>
      <c r="L35" s="439"/>
      <c r="M35" s="439"/>
      <c r="N35" s="439"/>
      <c r="O35" s="439"/>
      <c r="P35" s="439"/>
      <c r="Q35" s="439"/>
      <c r="R35" s="439"/>
      <c r="S35" s="439"/>
      <c r="T35" s="2"/>
      <c r="U35" s="440">
        <f t="shared" ref="U35:U43" si="1">IF(W35="","",U34+1)</f>
        <v>3</v>
      </c>
      <c r="V35" s="440"/>
      <c r="W35" s="439" t="str">
        <f>IF('各会計、関係団体の財政状況及び健全化判断比率'!B29="","",'各会計、関係団体の財政状況及び健全化判断比率'!B29)</f>
        <v>能美市後期高齢者医療特別会計</v>
      </c>
      <c r="X35" s="439"/>
      <c r="Y35" s="439"/>
      <c r="Z35" s="439"/>
      <c r="AA35" s="439"/>
      <c r="AB35" s="439"/>
      <c r="AC35" s="439"/>
      <c r="AD35" s="439"/>
      <c r="AE35" s="439"/>
      <c r="AF35" s="439"/>
      <c r="AG35" s="439"/>
      <c r="AH35" s="439"/>
      <c r="AI35" s="439"/>
      <c r="AJ35" s="439"/>
      <c r="AK35" s="439"/>
      <c r="AL35" s="2"/>
      <c r="AM35" s="440">
        <f t="shared" ref="AM35:AM43" si="2">IF(AO35="","",AM34+1)</f>
        <v>6</v>
      </c>
      <c r="AN35" s="440"/>
      <c r="AO35" s="439" t="str">
        <f>IF('各会計、関係団体の財政状況及び健全化判断比率'!B32="","",'各会計、関係団体の財政状況及び健全化判断比率'!B32)</f>
        <v>能美市工業用水道事業会計</v>
      </c>
      <c r="AP35" s="439"/>
      <c r="AQ35" s="439"/>
      <c r="AR35" s="439"/>
      <c r="AS35" s="439"/>
      <c r="AT35" s="439"/>
      <c r="AU35" s="439"/>
      <c r="AV35" s="439"/>
      <c r="AW35" s="439"/>
      <c r="AX35" s="439"/>
      <c r="AY35" s="439"/>
      <c r="AZ35" s="439"/>
      <c r="BA35" s="439"/>
      <c r="BB35" s="439"/>
      <c r="BC35" s="439"/>
      <c r="BD35" s="2"/>
      <c r="BE35" s="440" t="str">
        <f t="shared" ref="BE35:BE43" si="3">IF(BG35="","",BE34+1)</f>
        <v/>
      </c>
      <c r="BF35" s="440"/>
      <c r="BG35" s="439"/>
      <c r="BH35" s="439"/>
      <c r="BI35" s="439"/>
      <c r="BJ35" s="439"/>
      <c r="BK35" s="439"/>
      <c r="BL35" s="439"/>
      <c r="BM35" s="439"/>
      <c r="BN35" s="439"/>
      <c r="BO35" s="439"/>
      <c r="BP35" s="439"/>
      <c r="BQ35" s="439"/>
      <c r="BR35" s="439"/>
      <c r="BS35" s="439"/>
      <c r="BT35" s="439"/>
      <c r="BU35" s="439"/>
      <c r="BV35" s="2"/>
      <c r="BW35" s="440">
        <f t="shared" ref="BW35:BW43" si="4">IF(BY35="","",BW34+1)</f>
        <v>11</v>
      </c>
      <c r="BX35" s="440"/>
      <c r="BY35" s="439" t="str">
        <f>IF('各会計、関係団体の財政状況及び健全化判断比率'!B69="","",'各会計、関係団体の財政状況及び健全化判断比率'!B69)</f>
        <v>石川県後期高齢者医療広域連合（後期高齢者医療特別会計）</v>
      </c>
      <c r="BZ35" s="439"/>
      <c r="CA35" s="439"/>
      <c r="CB35" s="439"/>
      <c r="CC35" s="439"/>
      <c r="CD35" s="439"/>
      <c r="CE35" s="439"/>
      <c r="CF35" s="439"/>
      <c r="CG35" s="439"/>
      <c r="CH35" s="439"/>
      <c r="CI35" s="439"/>
      <c r="CJ35" s="439"/>
      <c r="CK35" s="439"/>
      <c r="CL35" s="439"/>
      <c r="CM35" s="439"/>
      <c r="CN35" s="2"/>
      <c r="CO35" s="440">
        <f t="shared" ref="CO35:CO43" si="5">IF(CQ35="","",CO34+1)</f>
        <v>21</v>
      </c>
      <c r="CP35" s="440"/>
      <c r="CQ35" s="439" t="str">
        <f>IF('各会計、関係団体の財政状況及び健全化判断比率'!BS8="","",'各会計、関係団体の財政状況及び健全化判断比率'!BS8)</f>
        <v>(公財)能美市ふるさと振興公社</v>
      </c>
      <c r="CR35" s="439"/>
      <c r="CS35" s="439"/>
      <c r="CT35" s="439"/>
      <c r="CU35" s="439"/>
      <c r="CV35" s="439"/>
      <c r="CW35" s="439"/>
      <c r="CX35" s="439"/>
      <c r="CY35" s="439"/>
      <c r="CZ35" s="439"/>
      <c r="DA35" s="439"/>
      <c r="DB35" s="439"/>
      <c r="DC35" s="439"/>
      <c r="DD35" s="439"/>
      <c r="DE35" s="439"/>
      <c r="DG35" s="441" t="str">
        <f>IF('各会計、関係団体の財政状況及び健全化判断比率'!BR8="","",'各会計、関係団体の財政状況及び健全化判断比率'!BR8)</f>
        <v/>
      </c>
      <c r="DH35" s="441"/>
      <c r="DI35" s="19"/>
    </row>
    <row r="36" spans="1:113" ht="32.25" customHeight="1" x14ac:dyDescent="0.2">
      <c r="A36" s="2"/>
      <c r="B36" s="5"/>
      <c r="C36" s="440" t="str">
        <f t="shared" si="0"/>
        <v/>
      </c>
      <c r="D36" s="440"/>
      <c r="E36" s="439" t="str">
        <f>IF('各会計、関係団体の財政状況及び健全化判断比率'!B9="","",'各会計、関係団体の財政状況及び健全化判断比率'!B9)</f>
        <v/>
      </c>
      <c r="F36" s="439"/>
      <c r="G36" s="439"/>
      <c r="H36" s="439"/>
      <c r="I36" s="439"/>
      <c r="J36" s="439"/>
      <c r="K36" s="439"/>
      <c r="L36" s="439"/>
      <c r="M36" s="439"/>
      <c r="N36" s="439"/>
      <c r="O36" s="439"/>
      <c r="P36" s="439"/>
      <c r="Q36" s="439"/>
      <c r="R36" s="439"/>
      <c r="S36" s="439"/>
      <c r="T36" s="2"/>
      <c r="U36" s="440">
        <f t="shared" si="1"/>
        <v>4</v>
      </c>
      <c r="V36" s="440"/>
      <c r="W36" s="439" t="str">
        <f>IF('各会計、関係団体の財政状況及び健全化判断比率'!B30="","",'各会計、関係団体の財政状況及び健全化判断比率'!B30)</f>
        <v>能美市介護保険特別会計</v>
      </c>
      <c r="X36" s="439"/>
      <c r="Y36" s="439"/>
      <c r="Z36" s="439"/>
      <c r="AA36" s="439"/>
      <c r="AB36" s="439"/>
      <c r="AC36" s="439"/>
      <c r="AD36" s="439"/>
      <c r="AE36" s="439"/>
      <c r="AF36" s="439"/>
      <c r="AG36" s="439"/>
      <c r="AH36" s="439"/>
      <c r="AI36" s="439"/>
      <c r="AJ36" s="439"/>
      <c r="AK36" s="439"/>
      <c r="AL36" s="2"/>
      <c r="AM36" s="440">
        <f t="shared" si="2"/>
        <v>7</v>
      </c>
      <c r="AN36" s="440"/>
      <c r="AO36" s="439" t="str">
        <f>IF('各会計、関係団体の財政状況及び健全化判断比率'!B33="","",'各会計、関係団体の財政状況及び健全化判断比率'!B33)</f>
        <v>能美市下水道事業会計</v>
      </c>
      <c r="AP36" s="439"/>
      <c r="AQ36" s="439"/>
      <c r="AR36" s="439"/>
      <c r="AS36" s="439"/>
      <c r="AT36" s="439"/>
      <c r="AU36" s="439"/>
      <c r="AV36" s="439"/>
      <c r="AW36" s="439"/>
      <c r="AX36" s="439"/>
      <c r="AY36" s="439"/>
      <c r="AZ36" s="439"/>
      <c r="BA36" s="439"/>
      <c r="BB36" s="439"/>
      <c r="BC36" s="439"/>
      <c r="BD36" s="2"/>
      <c r="BE36" s="440" t="str">
        <f t="shared" si="3"/>
        <v/>
      </c>
      <c r="BF36" s="440"/>
      <c r="BG36" s="439"/>
      <c r="BH36" s="439"/>
      <c r="BI36" s="439"/>
      <c r="BJ36" s="439"/>
      <c r="BK36" s="439"/>
      <c r="BL36" s="439"/>
      <c r="BM36" s="439"/>
      <c r="BN36" s="439"/>
      <c r="BO36" s="439"/>
      <c r="BP36" s="439"/>
      <c r="BQ36" s="439"/>
      <c r="BR36" s="439"/>
      <c r="BS36" s="439"/>
      <c r="BT36" s="439"/>
      <c r="BU36" s="439"/>
      <c r="BV36" s="2"/>
      <c r="BW36" s="440">
        <f t="shared" si="4"/>
        <v>12</v>
      </c>
      <c r="BX36" s="440"/>
      <c r="BY36" s="439" t="str">
        <f>IF('各会計、関係団体の財政状況及び健全化判断比率'!B70="","",'各会計、関係団体の財政状況及び健全化判断比率'!B70)</f>
        <v>南加賀広域圏事務組合（一般会計）</v>
      </c>
      <c r="BZ36" s="439"/>
      <c r="CA36" s="439"/>
      <c r="CB36" s="439"/>
      <c r="CC36" s="439"/>
      <c r="CD36" s="439"/>
      <c r="CE36" s="439"/>
      <c r="CF36" s="439"/>
      <c r="CG36" s="439"/>
      <c r="CH36" s="439"/>
      <c r="CI36" s="439"/>
      <c r="CJ36" s="439"/>
      <c r="CK36" s="439"/>
      <c r="CL36" s="439"/>
      <c r="CM36" s="439"/>
      <c r="CN36" s="2"/>
      <c r="CO36" s="440" t="str">
        <f t="shared" si="5"/>
        <v/>
      </c>
      <c r="CP36" s="440"/>
      <c r="CQ36" s="439" t="str">
        <f>IF('各会計、関係団体の財政状況及び健全化判断比率'!BS9="","",'各会計、関係団体の財政状況及び健全化判断比率'!BS9)</f>
        <v/>
      </c>
      <c r="CR36" s="439"/>
      <c r="CS36" s="439"/>
      <c r="CT36" s="439"/>
      <c r="CU36" s="439"/>
      <c r="CV36" s="439"/>
      <c r="CW36" s="439"/>
      <c r="CX36" s="439"/>
      <c r="CY36" s="439"/>
      <c r="CZ36" s="439"/>
      <c r="DA36" s="439"/>
      <c r="DB36" s="439"/>
      <c r="DC36" s="439"/>
      <c r="DD36" s="439"/>
      <c r="DE36" s="439"/>
      <c r="DG36" s="441" t="str">
        <f>IF('各会計、関係団体の財政状況及び健全化判断比率'!BR9="","",'各会計、関係団体の財政状況及び健全化判断比率'!BR9)</f>
        <v/>
      </c>
      <c r="DH36" s="441"/>
      <c r="DI36" s="19"/>
    </row>
    <row r="37" spans="1:113" ht="32.25" customHeight="1" x14ac:dyDescent="0.2">
      <c r="A37" s="2"/>
      <c r="B37" s="5"/>
      <c r="C37" s="440" t="str">
        <f t="shared" si="0"/>
        <v/>
      </c>
      <c r="D37" s="440"/>
      <c r="E37" s="439" t="str">
        <f>IF('各会計、関係団体の財政状況及び健全化判断比率'!B10="","",'各会計、関係団体の財政状況及び健全化判断比率'!B10)</f>
        <v/>
      </c>
      <c r="F37" s="439"/>
      <c r="G37" s="439"/>
      <c r="H37" s="439"/>
      <c r="I37" s="439"/>
      <c r="J37" s="439"/>
      <c r="K37" s="439"/>
      <c r="L37" s="439"/>
      <c r="M37" s="439"/>
      <c r="N37" s="439"/>
      <c r="O37" s="439"/>
      <c r="P37" s="439"/>
      <c r="Q37" s="439"/>
      <c r="R37" s="439"/>
      <c r="S37" s="439"/>
      <c r="T37" s="2"/>
      <c r="U37" s="440" t="str">
        <f t="shared" si="1"/>
        <v/>
      </c>
      <c r="V37" s="440"/>
      <c r="W37" s="439"/>
      <c r="X37" s="439"/>
      <c r="Y37" s="439"/>
      <c r="Z37" s="439"/>
      <c r="AA37" s="439"/>
      <c r="AB37" s="439"/>
      <c r="AC37" s="439"/>
      <c r="AD37" s="439"/>
      <c r="AE37" s="439"/>
      <c r="AF37" s="439"/>
      <c r="AG37" s="439"/>
      <c r="AH37" s="439"/>
      <c r="AI37" s="439"/>
      <c r="AJ37" s="439"/>
      <c r="AK37" s="439"/>
      <c r="AL37" s="2"/>
      <c r="AM37" s="440">
        <f t="shared" si="2"/>
        <v>8</v>
      </c>
      <c r="AN37" s="440"/>
      <c r="AO37" s="439" t="str">
        <f>IF('各会計、関係団体の財政状況及び健全化判断比率'!B34="","",'各会計、関係団体の財政状況及び健全化判断比率'!B34)</f>
        <v>国民健康保険能美市立病院事業会計</v>
      </c>
      <c r="AP37" s="439"/>
      <c r="AQ37" s="439"/>
      <c r="AR37" s="439"/>
      <c r="AS37" s="439"/>
      <c r="AT37" s="439"/>
      <c r="AU37" s="439"/>
      <c r="AV37" s="439"/>
      <c r="AW37" s="439"/>
      <c r="AX37" s="439"/>
      <c r="AY37" s="439"/>
      <c r="AZ37" s="439"/>
      <c r="BA37" s="439"/>
      <c r="BB37" s="439"/>
      <c r="BC37" s="439"/>
      <c r="BD37" s="2"/>
      <c r="BE37" s="440" t="str">
        <f t="shared" si="3"/>
        <v/>
      </c>
      <c r="BF37" s="440"/>
      <c r="BG37" s="439"/>
      <c r="BH37" s="439"/>
      <c r="BI37" s="439"/>
      <c r="BJ37" s="439"/>
      <c r="BK37" s="439"/>
      <c r="BL37" s="439"/>
      <c r="BM37" s="439"/>
      <c r="BN37" s="439"/>
      <c r="BO37" s="439"/>
      <c r="BP37" s="439"/>
      <c r="BQ37" s="439"/>
      <c r="BR37" s="439"/>
      <c r="BS37" s="439"/>
      <c r="BT37" s="439"/>
      <c r="BU37" s="439"/>
      <c r="BV37" s="2"/>
      <c r="BW37" s="440">
        <f t="shared" si="4"/>
        <v>13</v>
      </c>
      <c r="BX37" s="440"/>
      <c r="BY37" s="439" t="str">
        <f>IF('各会計、関係団体の財政状況及び健全化判断比率'!B71="","",'各会計、関係団体の財政状況及び健全化判断比率'!B71)</f>
        <v>南加賀広域圏事務組合（ふるさと振興事業特別会計）</v>
      </c>
      <c r="BZ37" s="439"/>
      <c r="CA37" s="439"/>
      <c r="CB37" s="439"/>
      <c r="CC37" s="439"/>
      <c r="CD37" s="439"/>
      <c r="CE37" s="439"/>
      <c r="CF37" s="439"/>
      <c r="CG37" s="439"/>
      <c r="CH37" s="439"/>
      <c r="CI37" s="439"/>
      <c r="CJ37" s="439"/>
      <c r="CK37" s="439"/>
      <c r="CL37" s="439"/>
      <c r="CM37" s="439"/>
      <c r="CN37" s="2"/>
      <c r="CO37" s="440" t="str">
        <f t="shared" si="5"/>
        <v/>
      </c>
      <c r="CP37" s="440"/>
      <c r="CQ37" s="439" t="str">
        <f>IF('各会計、関係団体の財政状況及び健全化判断比率'!BS10="","",'各会計、関係団体の財政状況及び健全化判断比率'!BS10)</f>
        <v/>
      </c>
      <c r="CR37" s="439"/>
      <c r="CS37" s="439"/>
      <c r="CT37" s="439"/>
      <c r="CU37" s="439"/>
      <c r="CV37" s="439"/>
      <c r="CW37" s="439"/>
      <c r="CX37" s="439"/>
      <c r="CY37" s="439"/>
      <c r="CZ37" s="439"/>
      <c r="DA37" s="439"/>
      <c r="DB37" s="439"/>
      <c r="DC37" s="439"/>
      <c r="DD37" s="439"/>
      <c r="DE37" s="439"/>
      <c r="DG37" s="441" t="str">
        <f>IF('各会計、関係団体の財政状況及び健全化判断比率'!BR10="","",'各会計、関係団体の財政状況及び健全化判断比率'!BR10)</f>
        <v/>
      </c>
      <c r="DH37" s="441"/>
      <c r="DI37" s="19"/>
    </row>
    <row r="38" spans="1:113" ht="32.25" customHeight="1" x14ac:dyDescent="0.2">
      <c r="A38" s="2"/>
      <c r="B38" s="5"/>
      <c r="C38" s="440" t="str">
        <f t="shared" si="0"/>
        <v/>
      </c>
      <c r="D38" s="440"/>
      <c r="E38" s="439" t="str">
        <f>IF('各会計、関係団体の財政状況及び健全化判断比率'!B11="","",'各会計、関係団体の財政状況及び健全化判断比率'!B11)</f>
        <v/>
      </c>
      <c r="F38" s="439"/>
      <c r="G38" s="439"/>
      <c r="H38" s="439"/>
      <c r="I38" s="439"/>
      <c r="J38" s="439"/>
      <c r="K38" s="439"/>
      <c r="L38" s="439"/>
      <c r="M38" s="439"/>
      <c r="N38" s="439"/>
      <c r="O38" s="439"/>
      <c r="P38" s="439"/>
      <c r="Q38" s="439"/>
      <c r="R38" s="439"/>
      <c r="S38" s="439"/>
      <c r="T38" s="2"/>
      <c r="U38" s="440" t="str">
        <f t="shared" si="1"/>
        <v/>
      </c>
      <c r="V38" s="440"/>
      <c r="W38" s="439"/>
      <c r="X38" s="439"/>
      <c r="Y38" s="439"/>
      <c r="Z38" s="439"/>
      <c r="AA38" s="439"/>
      <c r="AB38" s="439"/>
      <c r="AC38" s="439"/>
      <c r="AD38" s="439"/>
      <c r="AE38" s="439"/>
      <c r="AF38" s="439"/>
      <c r="AG38" s="439"/>
      <c r="AH38" s="439"/>
      <c r="AI38" s="439"/>
      <c r="AJ38" s="439"/>
      <c r="AK38" s="439"/>
      <c r="AL38" s="2"/>
      <c r="AM38" s="440" t="str">
        <f t="shared" si="2"/>
        <v/>
      </c>
      <c r="AN38" s="440"/>
      <c r="AO38" s="439"/>
      <c r="AP38" s="439"/>
      <c r="AQ38" s="439"/>
      <c r="AR38" s="439"/>
      <c r="AS38" s="439"/>
      <c r="AT38" s="439"/>
      <c r="AU38" s="439"/>
      <c r="AV38" s="439"/>
      <c r="AW38" s="439"/>
      <c r="AX38" s="439"/>
      <c r="AY38" s="439"/>
      <c r="AZ38" s="439"/>
      <c r="BA38" s="439"/>
      <c r="BB38" s="439"/>
      <c r="BC38" s="439"/>
      <c r="BD38" s="2"/>
      <c r="BE38" s="440" t="str">
        <f t="shared" si="3"/>
        <v/>
      </c>
      <c r="BF38" s="440"/>
      <c r="BG38" s="439"/>
      <c r="BH38" s="439"/>
      <c r="BI38" s="439"/>
      <c r="BJ38" s="439"/>
      <c r="BK38" s="439"/>
      <c r="BL38" s="439"/>
      <c r="BM38" s="439"/>
      <c r="BN38" s="439"/>
      <c r="BO38" s="439"/>
      <c r="BP38" s="439"/>
      <c r="BQ38" s="439"/>
      <c r="BR38" s="439"/>
      <c r="BS38" s="439"/>
      <c r="BT38" s="439"/>
      <c r="BU38" s="439"/>
      <c r="BV38" s="2"/>
      <c r="BW38" s="440">
        <f t="shared" si="4"/>
        <v>14</v>
      </c>
      <c r="BX38" s="440"/>
      <c r="BY38" s="439" t="str">
        <f>IF('各会計、関係団体の財政状況及び健全化判断比率'!B72="","",'各会計、関係団体の財政状況及び健全化判断比率'!B72)</f>
        <v>南加賀広域圏事務組合（急病センター事業特別会計）</v>
      </c>
      <c r="BZ38" s="439"/>
      <c r="CA38" s="439"/>
      <c r="CB38" s="439"/>
      <c r="CC38" s="439"/>
      <c r="CD38" s="439"/>
      <c r="CE38" s="439"/>
      <c r="CF38" s="439"/>
      <c r="CG38" s="439"/>
      <c r="CH38" s="439"/>
      <c r="CI38" s="439"/>
      <c r="CJ38" s="439"/>
      <c r="CK38" s="439"/>
      <c r="CL38" s="439"/>
      <c r="CM38" s="439"/>
      <c r="CN38" s="2"/>
      <c r="CO38" s="440" t="str">
        <f t="shared" si="5"/>
        <v/>
      </c>
      <c r="CP38" s="440"/>
      <c r="CQ38" s="439" t="str">
        <f>IF('各会計、関係団体の財政状況及び健全化判断比率'!BS11="","",'各会計、関係団体の財政状況及び健全化判断比率'!BS11)</f>
        <v/>
      </c>
      <c r="CR38" s="439"/>
      <c r="CS38" s="439"/>
      <c r="CT38" s="439"/>
      <c r="CU38" s="439"/>
      <c r="CV38" s="439"/>
      <c r="CW38" s="439"/>
      <c r="CX38" s="439"/>
      <c r="CY38" s="439"/>
      <c r="CZ38" s="439"/>
      <c r="DA38" s="439"/>
      <c r="DB38" s="439"/>
      <c r="DC38" s="439"/>
      <c r="DD38" s="439"/>
      <c r="DE38" s="439"/>
      <c r="DG38" s="441" t="str">
        <f>IF('各会計、関係団体の財政状況及び健全化判断比率'!BR11="","",'各会計、関係団体の財政状況及び健全化判断比率'!BR11)</f>
        <v/>
      </c>
      <c r="DH38" s="441"/>
      <c r="DI38" s="19"/>
    </row>
    <row r="39" spans="1:113" ht="32.25" customHeight="1" x14ac:dyDescent="0.2">
      <c r="A39" s="2"/>
      <c r="B39" s="5"/>
      <c r="C39" s="440" t="str">
        <f t="shared" si="0"/>
        <v/>
      </c>
      <c r="D39" s="440"/>
      <c r="E39" s="439" t="str">
        <f>IF('各会計、関係団体の財政状況及び健全化判断比率'!B12="","",'各会計、関係団体の財政状況及び健全化判断比率'!B12)</f>
        <v/>
      </c>
      <c r="F39" s="439"/>
      <c r="G39" s="439"/>
      <c r="H39" s="439"/>
      <c r="I39" s="439"/>
      <c r="J39" s="439"/>
      <c r="K39" s="439"/>
      <c r="L39" s="439"/>
      <c r="M39" s="439"/>
      <c r="N39" s="439"/>
      <c r="O39" s="439"/>
      <c r="P39" s="439"/>
      <c r="Q39" s="439"/>
      <c r="R39" s="439"/>
      <c r="S39" s="439"/>
      <c r="T39" s="2"/>
      <c r="U39" s="440" t="str">
        <f t="shared" si="1"/>
        <v/>
      </c>
      <c r="V39" s="440"/>
      <c r="W39" s="439"/>
      <c r="X39" s="439"/>
      <c r="Y39" s="439"/>
      <c r="Z39" s="439"/>
      <c r="AA39" s="439"/>
      <c r="AB39" s="439"/>
      <c r="AC39" s="439"/>
      <c r="AD39" s="439"/>
      <c r="AE39" s="439"/>
      <c r="AF39" s="439"/>
      <c r="AG39" s="439"/>
      <c r="AH39" s="439"/>
      <c r="AI39" s="439"/>
      <c r="AJ39" s="439"/>
      <c r="AK39" s="439"/>
      <c r="AL39" s="2"/>
      <c r="AM39" s="440" t="str">
        <f t="shared" si="2"/>
        <v/>
      </c>
      <c r="AN39" s="440"/>
      <c r="AO39" s="439"/>
      <c r="AP39" s="439"/>
      <c r="AQ39" s="439"/>
      <c r="AR39" s="439"/>
      <c r="AS39" s="439"/>
      <c r="AT39" s="439"/>
      <c r="AU39" s="439"/>
      <c r="AV39" s="439"/>
      <c r="AW39" s="439"/>
      <c r="AX39" s="439"/>
      <c r="AY39" s="439"/>
      <c r="AZ39" s="439"/>
      <c r="BA39" s="439"/>
      <c r="BB39" s="439"/>
      <c r="BC39" s="439"/>
      <c r="BD39" s="2"/>
      <c r="BE39" s="440" t="str">
        <f t="shared" si="3"/>
        <v/>
      </c>
      <c r="BF39" s="440"/>
      <c r="BG39" s="439"/>
      <c r="BH39" s="439"/>
      <c r="BI39" s="439"/>
      <c r="BJ39" s="439"/>
      <c r="BK39" s="439"/>
      <c r="BL39" s="439"/>
      <c r="BM39" s="439"/>
      <c r="BN39" s="439"/>
      <c r="BO39" s="439"/>
      <c r="BP39" s="439"/>
      <c r="BQ39" s="439"/>
      <c r="BR39" s="439"/>
      <c r="BS39" s="439"/>
      <c r="BT39" s="439"/>
      <c r="BU39" s="439"/>
      <c r="BV39" s="2"/>
      <c r="BW39" s="440">
        <f t="shared" si="4"/>
        <v>15</v>
      </c>
      <c r="BX39" s="440"/>
      <c r="BY39" s="439" t="str">
        <f>IF('各会計、関係団体の財政状況及び健全化判断比率'!B73="","",'各会計、関係団体の財政状況及び健全化判断比率'!B73)</f>
        <v>南加賀広域圏事務組合（獣肉処理加工施設事業特別会計）</v>
      </c>
      <c r="BZ39" s="439"/>
      <c r="CA39" s="439"/>
      <c r="CB39" s="439"/>
      <c r="CC39" s="439"/>
      <c r="CD39" s="439"/>
      <c r="CE39" s="439"/>
      <c r="CF39" s="439"/>
      <c r="CG39" s="439"/>
      <c r="CH39" s="439"/>
      <c r="CI39" s="439"/>
      <c r="CJ39" s="439"/>
      <c r="CK39" s="439"/>
      <c r="CL39" s="439"/>
      <c r="CM39" s="439"/>
      <c r="CN39" s="2"/>
      <c r="CO39" s="440" t="str">
        <f t="shared" si="5"/>
        <v/>
      </c>
      <c r="CP39" s="440"/>
      <c r="CQ39" s="439" t="str">
        <f>IF('各会計、関係団体の財政状況及び健全化判断比率'!BS12="","",'各会計、関係団体の財政状況及び健全化判断比率'!BS12)</f>
        <v/>
      </c>
      <c r="CR39" s="439"/>
      <c r="CS39" s="439"/>
      <c r="CT39" s="439"/>
      <c r="CU39" s="439"/>
      <c r="CV39" s="439"/>
      <c r="CW39" s="439"/>
      <c r="CX39" s="439"/>
      <c r="CY39" s="439"/>
      <c r="CZ39" s="439"/>
      <c r="DA39" s="439"/>
      <c r="DB39" s="439"/>
      <c r="DC39" s="439"/>
      <c r="DD39" s="439"/>
      <c r="DE39" s="439"/>
      <c r="DG39" s="441" t="str">
        <f>IF('各会計、関係団体の財政状況及び健全化判断比率'!BR12="","",'各会計、関係団体の財政状況及び健全化判断比率'!BR12)</f>
        <v/>
      </c>
      <c r="DH39" s="441"/>
      <c r="DI39" s="19"/>
    </row>
    <row r="40" spans="1:113" ht="32.25" customHeight="1" x14ac:dyDescent="0.2">
      <c r="A40" s="2"/>
      <c r="B40" s="5"/>
      <c r="C40" s="440" t="str">
        <f t="shared" si="0"/>
        <v/>
      </c>
      <c r="D40" s="440"/>
      <c r="E40" s="439" t="str">
        <f>IF('各会計、関係団体の財政状況及び健全化判断比率'!B13="","",'各会計、関係団体の財政状況及び健全化判断比率'!B13)</f>
        <v/>
      </c>
      <c r="F40" s="439"/>
      <c r="G40" s="439"/>
      <c r="H40" s="439"/>
      <c r="I40" s="439"/>
      <c r="J40" s="439"/>
      <c r="K40" s="439"/>
      <c r="L40" s="439"/>
      <c r="M40" s="439"/>
      <c r="N40" s="439"/>
      <c r="O40" s="439"/>
      <c r="P40" s="439"/>
      <c r="Q40" s="439"/>
      <c r="R40" s="439"/>
      <c r="S40" s="439"/>
      <c r="T40" s="2"/>
      <c r="U40" s="440" t="str">
        <f t="shared" si="1"/>
        <v/>
      </c>
      <c r="V40" s="440"/>
      <c r="W40" s="439"/>
      <c r="X40" s="439"/>
      <c r="Y40" s="439"/>
      <c r="Z40" s="439"/>
      <c r="AA40" s="439"/>
      <c r="AB40" s="439"/>
      <c r="AC40" s="439"/>
      <c r="AD40" s="439"/>
      <c r="AE40" s="439"/>
      <c r="AF40" s="439"/>
      <c r="AG40" s="439"/>
      <c r="AH40" s="439"/>
      <c r="AI40" s="439"/>
      <c r="AJ40" s="439"/>
      <c r="AK40" s="439"/>
      <c r="AL40" s="2"/>
      <c r="AM40" s="440" t="str">
        <f t="shared" si="2"/>
        <v/>
      </c>
      <c r="AN40" s="440"/>
      <c r="AO40" s="439"/>
      <c r="AP40" s="439"/>
      <c r="AQ40" s="439"/>
      <c r="AR40" s="439"/>
      <c r="AS40" s="439"/>
      <c r="AT40" s="439"/>
      <c r="AU40" s="439"/>
      <c r="AV40" s="439"/>
      <c r="AW40" s="439"/>
      <c r="AX40" s="439"/>
      <c r="AY40" s="439"/>
      <c r="AZ40" s="439"/>
      <c r="BA40" s="439"/>
      <c r="BB40" s="439"/>
      <c r="BC40" s="439"/>
      <c r="BD40" s="2"/>
      <c r="BE40" s="440" t="str">
        <f t="shared" si="3"/>
        <v/>
      </c>
      <c r="BF40" s="440"/>
      <c r="BG40" s="439"/>
      <c r="BH40" s="439"/>
      <c r="BI40" s="439"/>
      <c r="BJ40" s="439"/>
      <c r="BK40" s="439"/>
      <c r="BL40" s="439"/>
      <c r="BM40" s="439"/>
      <c r="BN40" s="439"/>
      <c r="BO40" s="439"/>
      <c r="BP40" s="439"/>
      <c r="BQ40" s="439"/>
      <c r="BR40" s="439"/>
      <c r="BS40" s="439"/>
      <c r="BT40" s="439"/>
      <c r="BU40" s="439"/>
      <c r="BV40" s="2"/>
      <c r="BW40" s="440">
        <f t="shared" si="4"/>
        <v>16</v>
      </c>
      <c r="BX40" s="440"/>
      <c r="BY40" s="439" t="str">
        <f>IF('各会計、関係団体の財政状況及び健全化判断比率'!B74="","",'各会計、関係団体の財政状況及び健全化判断比率'!B74)</f>
        <v>南加賀広域圏事務組合（公設地方卸売市場事業特別会計）</v>
      </c>
      <c r="BZ40" s="439"/>
      <c r="CA40" s="439"/>
      <c r="CB40" s="439"/>
      <c r="CC40" s="439"/>
      <c r="CD40" s="439"/>
      <c r="CE40" s="439"/>
      <c r="CF40" s="439"/>
      <c r="CG40" s="439"/>
      <c r="CH40" s="439"/>
      <c r="CI40" s="439"/>
      <c r="CJ40" s="439"/>
      <c r="CK40" s="439"/>
      <c r="CL40" s="439"/>
      <c r="CM40" s="439"/>
      <c r="CN40" s="2"/>
      <c r="CO40" s="440" t="str">
        <f t="shared" si="5"/>
        <v/>
      </c>
      <c r="CP40" s="440"/>
      <c r="CQ40" s="439" t="str">
        <f>IF('各会計、関係団体の財政状況及び健全化判断比率'!BS13="","",'各会計、関係団体の財政状況及び健全化判断比率'!BS13)</f>
        <v/>
      </c>
      <c r="CR40" s="439"/>
      <c r="CS40" s="439"/>
      <c r="CT40" s="439"/>
      <c r="CU40" s="439"/>
      <c r="CV40" s="439"/>
      <c r="CW40" s="439"/>
      <c r="CX40" s="439"/>
      <c r="CY40" s="439"/>
      <c r="CZ40" s="439"/>
      <c r="DA40" s="439"/>
      <c r="DB40" s="439"/>
      <c r="DC40" s="439"/>
      <c r="DD40" s="439"/>
      <c r="DE40" s="439"/>
      <c r="DG40" s="441" t="str">
        <f>IF('各会計、関係団体の財政状況及び健全化判断比率'!BR13="","",'各会計、関係団体の財政状況及び健全化判断比率'!BR13)</f>
        <v/>
      </c>
      <c r="DH40" s="441"/>
      <c r="DI40" s="19"/>
    </row>
    <row r="41" spans="1:113" ht="32.25" customHeight="1" x14ac:dyDescent="0.2">
      <c r="A41" s="2"/>
      <c r="B41" s="5"/>
      <c r="C41" s="440" t="str">
        <f t="shared" si="0"/>
        <v/>
      </c>
      <c r="D41" s="440"/>
      <c r="E41" s="439" t="str">
        <f>IF('各会計、関係団体の財政状況及び健全化判断比率'!B14="","",'各会計、関係団体の財政状況及び健全化判断比率'!B14)</f>
        <v/>
      </c>
      <c r="F41" s="439"/>
      <c r="G41" s="439"/>
      <c r="H41" s="439"/>
      <c r="I41" s="439"/>
      <c r="J41" s="439"/>
      <c r="K41" s="439"/>
      <c r="L41" s="439"/>
      <c r="M41" s="439"/>
      <c r="N41" s="439"/>
      <c r="O41" s="439"/>
      <c r="P41" s="439"/>
      <c r="Q41" s="439"/>
      <c r="R41" s="439"/>
      <c r="S41" s="439"/>
      <c r="T41" s="2"/>
      <c r="U41" s="440" t="str">
        <f t="shared" si="1"/>
        <v/>
      </c>
      <c r="V41" s="440"/>
      <c r="W41" s="439"/>
      <c r="X41" s="439"/>
      <c r="Y41" s="439"/>
      <c r="Z41" s="439"/>
      <c r="AA41" s="439"/>
      <c r="AB41" s="439"/>
      <c r="AC41" s="439"/>
      <c r="AD41" s="439"/>
      <c r="AE41" s="439"/>
      <c r="AF41" s="439"/>
      <c r="AG41" s="439"/>
      <c r="AH41" s="439"/>
      <c r="AI41" s="439"/>
      <c r="AJ41" s="439"/>
      <c r="AK41" s="439"/>
      <c r="AL41" s="2"/>
      <c r="AM41" s="440" t="str">
        <f t="shared" si="2"/>
        <v/>
      </c>
      <c r="AN41" s="440"/>
      <c r="AO41" s="439"/>
      <c r="AP41" s="439"/>
      <c r="AQ41" s="439"/>
      <c r="AR41" s="439"/>
      <c r="AS41" s="439"/>
      <c r="AT41" s="439"/>
      <c r="AU41" s="439"/>
      <c r="AV41" s="439"/>
      <c r="AW41" s="439"/>
      <c r="AX41" s="439"/>
      <c r="AY41" s="439"/>
      <c r="AZ41" s="439"/>
      <c r="BA41" s="439"/>
      <c r="BB41" s="439"/>
      <c r="BC41" s="439"/>
      <c r="BD41" s="2"/>
      <c r="BE41" s="440" t="str">
        <f t="shared" si="3"/>
        <v/>
      </c>
      <c r="BF41" s="440"/>
      <c r="BG41" s="439"/>
      <c r="BH41" s="439"/>
      <c r="BI41" s="439"/>
      <c r="BJ41" s="439"/>
      <c r="BK41" s="439"/>
      <c r="BL41" s="439"/>
      <c r="BM41" s="439"/>
      <c r="BN41" s="439"/>
      <c r="BO41" s="439"/>
      <c r="BP41" s="439"/>
      <c r="BQ41" s="439"/>
      <c r="BR41" s="439"/>
      <c r="BS41" s="439"/>
      <c r="BT41" s="439"/>
      <c r="BU41" s="439"/>
      <c r="BV41" s="2"/>
      <c r="BW41" s="440">
        <f t="shared" si="4"/>
        <v>17</v>
      </c>
      <c r="BX41" s="440"/>
      <c r="BY41" s="439" t="str">
        <f>IF('各会計、関係団体の財政状況及び健全化判断比率'!B75="","",'各会計、関係団体の財政状況及び健全化判断比率'!B75)</f>
        <v>能美介護認定事務組合</v>
      </c>
      <c r="BZ41" s="439"/>
      <c r="CA41" s="439"/>
      <c r="CB41" s="439"/>
      <c r="CC41" s="439"/>
      <c r="CD41" s="439"/>
      <c r="CE41" s="439"/>
      <c r="CF41" s="439"/>
      <c r="CG41" s="439"/>
      <c r="CH41" s="439"/>
      <c r="CI41" s="439"/>
      <c r="CJ41" s="439"/>
      <c r="CK41" s="439"/>
      <c r="CL41" s="439"/>
      <c r="CM41" s="439"/>
      <c r="CN41" s="2"/>
      <c r="CO41" s="440" t="str">
        <f t="shared" si="5"/>
        <v/>
      </c>
      <c r="CP41" s="440"/>
      <c r="CQ41" s="439" t="str">
        <f>IF('各会計、関係団体の財政状況及び健全化判断比率'!BS14="","",'各会計、関係団体の財政状況及び健全化判断比率'!BS14)</f>
        <v/>
      </c>
      <c r="CR41" s="439"/>
      <c r="CS41" s="439"/>
      <c r="CT41" s="439"/>
      <c r="CU41" s="439"/>
      <c r="CV41" s="439"/>
      <c r="CW41" s="439"/>
      <c r="CX41" s="439"/>
      <c r="CY41" s="439"/>
      <c r="CZ41" s="439"/>
      <c r="DA41" s="439"/>
      <c r="DB41" s="439"/>
      <c r="DC41" s="439"/>
      <c r="DD41" s="439"/>
      <c r="DE41" s="439"/>
      <c r="DG41" s="441" t="str">
        <f>IF('各会計、関係団体の財政状況及び健全化判断比率'!BR14="","",'各会計、関係団体の財政状況及び健全化判断比率'!BR14)</f>
        <v/>
      </c>
      <c r="DH41" s="441"/>
      <c r="DI41" s="19"/>
    </row>
    <row r="42" spans="1:113" ht="32.25" customHeight="1" x14ac:dyDescent="0.2">
      <c r="B42" s="5"/>
      <c r="C42" s="440" t="str">
        <f t="shared" si="0"/>
        <v/>
      </c>
      <c r="D42" s="440"/>
      <c r="E42" s="439" t="str">
        <f>IF('各会計、関係団体の財政状況及び健全化判断比率'!B15="","",'各会計、関係団体の財政状況及び健全化判断比率'!B15)</f>
        <v/>
      </c>
      <c r="F42" s="439"/>
      <c r="G42" s="439"/>
      <c r="H42" s="439"/>
      <c r="I42" s="439"/>
      <c r="J42" s="439"/>
      <c r="K42" s="439"/>
      <c r="L42" s="439"/>
      <c r="M42" s="439"/>
      <c r="N42" s="439"/>
      <c r="O42" s="439"/>
      <c r="P42" s="439"/>
      <c r="Q42" s="439"/>
      <c r="R42" s="439"/>
      <c r="S42" s="439"/>
      <c r="T42" s="2"/>
      <c r="U42" s="440" t="str">
        <f t="shared" si="1"/>
        <v/>
      </c>
      <c r="V42" s="440"/>
      <c r="W42" s="439"/>
      <c r="X42" s="439"/>
      <c r="Y42" s="439"/>
      <c r="Z42" s="439"/>
      <c r="AA42" s="439"/>
      <c r="AB42" s="439"/>
      <c r="AC42" s="439"/>
      <c r="AD42" s="439"/>
      <c r="AE42" s="439"/>
      <c r="AF42" s="439"/>
      <c r="AG42" s="439"/>
      <c r="AH42" s="439"/>
      <c r="AI42" s="439"/>
      <c r="AJ42" s="439"/>
      <c r="AK42" s="439"/>
      <c r="AL42" s="2"/>
      <c r="AM42" s="440" t="str">
        <f t="shared" si="2"/>
        <v/>
      </c>
      <c r="AN42" s="440"/>
      <c r="AO42" s="439"/>
      <c r="AP42" s="439"/>
      <c r="AQ42" s="439"/>
      <c r="AR42" s="439"/>
      <c r="AS42" s="439"/>
      <c r="AT42" s="439"/>
      <c r="AU42" s="439"/>
      <c r="AV42" s="439"/>
      <c r="AW42" s="439"/>
      <c r="AX42" s="439"/>
      <c r="AY42" s="439"/>
      <c r="AZ42" s="439"/>
      <c r="BA42" s="439"/>
      <c r="BB42" s="439"/>
      <c r="BC42" s="439"/>
      <c r="BD42" s="2"/>
      <c r="BE42" s="440" t="str">
        <f t="shared" si="3"/>
        <v/>
      </c>
      <c r="BF42" s="440"/>
      <c r="BG42" s="439"/>
      <c r="BH42" s="439"/>
      <c r="BI42" s="439"/>
      <c r="BJ42" s="439"/>
      <c r="BK42" s="439"/>
      <c r="BL42" s="439"/>
      <c r="BM42" s="439"/>
      <c r="BN42" s="439"/>
      <c r="BO42" s="439"/>
      <c r="BP42" s="439"/>
      <c r="BQ42" s="439"/>
      <c r="BR42" s="439"/>
      <c r="BS42" s="439"/>
      <c r="BT42" s="439"/>
      <c r="BU42" s="439"/>
      <c r="BV42" s="2"/>
      <c r="BW42" s="440">
        <f t="shared" si="4"/>
        <v>18</v>
      </c>
      <c r="BX42" s="440"/>
      <c r="BY42" s="439" t="str">
        <f>IF('各会計、関係団体の財政状況及び健全化判断比率'!B76="","",'各会計、関係団体の財政状況及び健全化判断比率'!B76)</f>
        <v>手取郷広域事務組合</v>
      </c>
      <c r="BZ42" s="439"/>
      <c r="CA42" s="439"/>
      <c r="CB42" s="439"/>
      <c r="CC42" s="439"/>
      <c r="CD42" s="439"/>
      <c r="CE42" s="439"/>
      <c r="CF42" s="439"/>
      <c r="CG42" s="439"/>
      <c r="CH42" s="439"/>
      <c r="CI42" s="439"/>
      <c r="CJ42" s="439"/>
      <c r="CK42" s="439"/>
      <c r="CL42" s="439"/>
      <c r="CM42" s="439"/>
      <c r="CN42" s="2"/>
      <c r="CO42" s="440" t="str">
        <f t="shared" si="5"/>
        <v/>
      </c>
      <c r="CP42" s="440"/>
      <c r="CQ42" s="439" t="str">
        <f>IF('各会計、関係団体の財政状況及び健全化判断比率'!BS15="","",'各会計、関係団体の財政状況及び健全化判断比率'!BS15)</f>
        <v/>
      </c>
      <c r="CR42" s="439"/>
      <c r="CS42" s="439"/>
      <c r="CT42" s="439"/>
      <c r="CU42" s="439"/>
      <c r="CV42" s="439"/>
      <c r="CW42" s="439"/>
      <c r="CX42" s="439"/>
      <c r="CY42" s="439"/>
      <c r="CZ42" s="439"/>
      <c r="DA42" s="439"/>
      <c r="DB42" s="439"/>
      <c r="DC42" s="439"/>
      <c r="DD42" s="439"/>
      <c r="DE42" s="439"/>
      <c r="DG42" s="441" t="str">
        <f>IF('各会計、関係団体の財政状況及び健全化判断比率'!BR15="","",'各会計、関係団体の財政状況及び健全化判断比率'!BR15)</f>
        <v/>
      </c>
      <c r="DH42" s="441"/>
      <c r="DI42" s="19"/>
    </row>
    <row r="43" spans="1:113" ht="32.25" customHeight="1" x14ac:dyDescent="0.2">
      <c r="B43" s="5"/>
      <c r="C43" s="440" t="str">
        <f t="shared" si="0"/>
        <v/>
      </c>
      <c r="D43" s="440"/>
      <c r="E43" s="439" t="str">
        <f>IF('各会計、関係団体の財政状況及び健全化判断比率'!B16="","",'各会計、関係団体の財政状況及び健全化判断比率'!B16)</f>
        <v/>
      </c>
      <c r="F43" s="439"/>
      <c r="G43" s="439"/>
      <c r="H43" s="439"/>
      <c r="I43" s="439"/>
      <c r="J43" s="439"/>
      <c r="K43" s="439"/>
      <c r="L43" s="439"/>
      <c r="M43" s="439"/>
      <c r="N43" s="439"/>
      <c r="O43" s="439"/>
      <c r="P43" s="439"/>
      <c r="Q43" s="439"/>
      <c r="R43" s="439"/>
      <c r="S43" s="439"/>
      <c r="T43" s="2"/>
      <c r="U43" s="440" t="str">
        <f t="shared" si="1"/>
        <v/>
      </c>
      <c r="V43" s="440"/>
      <c r="W43" s="439"/>
      <c r="X43" s="439"/>
      <c r="Y43" s="439"/>
      <c r="Z43" s="439"/>
      <c r="AA43" s="439"/>
      <c r="AB43" s="439"/>
      <c r="AC43" s="439"/>
      <c r="AD43" s="439"/>
      <c r="AE43" s="439"/>
      <c r="AF43" s="439"/>
      <c r="AG43" s="439"/>
      <c r="AH43" s="439"/>
      <c r="AI43" s="439"/>
      <c r="AJ43" s="439"/>
      <c r="AK43" s="439"/>
      <c r="AL43" s="2"/>
      <c r="AM43" s="440" t="str">
        <f t="shared" si="2"/>
        <v/>
      </c>
      <c r="AN43" s="440"/>
      <c r="AO43" s="439"/>
      <c r="AP43" s="439"/>
      <c r="AQ43" s="439"/>
      <c r="AR43" s="439"/>
      <c r="AS43" s="439"/>
      <c r="AT43" s="439"/>
      <c r="AU43" s="439"/>
      <c r="AV43" s="439"/>
      <c r="AW43" s="439"/>
      <c r="AX43" s="439"/>
      <c r="AY43" s="439"/>
      <c r="AZ43" s="439"/>
      <c r="BA43" s="439"/>
      <c r="BB43" s="439"/>
      <c r="BC43" s="439"/>
      <c r="BD43" s="2"/>
      <c r="BE43" s="440" t="str">
        <f t="shared" si="3"/>
        <v/>
      </c>
      <c r="BF43" s="440"/>
      <c r="BG43" s="439"/>
      <c r="BH43" s="439"/>
      <c r="BI43" s="439"/>
      <c r="BJ43" s="439"/>
      <c r="BK43" s="439"/>
      <c r="BL43" s="439"/>
      <c r="BM43" s="439"/>
      <c r="BN43" s="439"/>
      <c r="BO43" s="439"/>
      <c r="BP43" s="439"/>
      <c r="BQ43" s="439"/>
      <c r="BR43" s="439"/>
      <c r="BS43" s="439"/>
      <c r="BT43" s="439"/>
      <c r="BU43" s="439"/>
      <c r="BV43" s="2"/>
      <c r="BW43" s="440">
        <f t="shared" si="4"/>
        <v>19</v>
      </c>
      <c r="BX43" s="440"/>
      <c r="BY43" s="439" t="str">
        <f>IF('各会計、関係団体の財政状況及び健全化判断比率'!B77="","",'各会計、関係団体の財政状況及び健全化判断比率'!B77)</f>
        <v>手取川水防事務組合</v>
      </c>
      <c r="BZ43" s="439"/>
      <c r="CA43" s="439"/>
      <c r="CB43" s="439"/>
      <c r="CC43" s="439"/>
      <c r="CD43" s="439"/>
      <c r="CE43" s="439"/>
      <c r="CF43" s="439"/>
      <c r="CG43" s="439"/>
      <c r="CH43" s="439"/>
      <c r="CI43" s="439"/>
      <c r="CJ43" s="439"/>
      <c r="CK43" s="439"/>
      <c r="CL43" s="439"/>
      <c r="CM43" s="439"/>
      <c r="CN43" s="2"/>
      <c r="CO43" s="440" t="str">
        <f t="shared" si="5"/>
        <v/>
      </c>
      <c r="CP43" s="440"/>
      <c r="CQ43" s="439" t="str">
        <f>IF('各会計、関係団体の財政状況及び健全化判断比率'!BS16="","",'各会計、関係団体の財政状況及び健全化判断比率'!BS16)</f>
        <v/>
      </c>
      <c r="CR43" s="439"/>
      <c r="CS43" s="439"/>
      <c r="CT43" s="439"/>
      <c r="CU43" s="439"/>
      <c r="CV43" s="439"/>
      <c r="CW43" s="439"/>
      <c r="CX43" s="439"/>
      <c r="CY43" s="439"/>
      <c r="CZ43" s="439"/>
      <c r="DA43" s="439"/>
      <c r="DB43" s="439"/>
      <c r="DC43" s="439"/>
      <c r="DD43" s="439"/>
      <c r="DE43" s="439"/>
      <c r="DG43" s="441" t="str">
        <f>IF('各会計、関係団体の財政状況及び健全化判断比率'!BR16="","",'各会計、関係団体の財政状況及び健全化判断比率'!BR16)</f>
        <v/>
      </c>
      <c r="DH43" s="441"/>
      <c r="DI43" s="19"/>
    </row>
    <row r="44" spans="1:113" ht="13.5" customHeight="1" x14ac:dyDescent="0.2">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2"/>
    <row r="46" spans="1:113" x14ac:dyDescent="0.2">
      <c r="B46" s="1" t="s">
        <v>289</v>
      </c>
      <c r="E46" s="385" t="s">
        <v>290</v>
      </c>
      <c r="F46" s="385"/>
      <c r="G46" s="385"/>
      <c r="H46" s="385"/>
      <c r="I46" s="385"/>
      <c r="J46" s="385"/>
      <c r="K46" s="385"/>
      <c r="L46" s="385"/>
      <c r="M46" s="385"/>
      <c r="N46" s="385"/>
      <c r="O46" s="385"/>
      <c r="P46" s="385"/>
      <c r="Q46" s="385"/>
      <c r="R46" s="385"/>
      <c r="S46" s="385"/>
      <c r="T46" s="385"/>
      <c r="U46" s="385"/>
      <c r="V46" s="385"/>
      <c r="W46" s="385"/>
      <c r="X46" s="385"/>
      <c r="Y46" s="385"/>
      <c r="Z46" s="385"/>
      <c r="AA46" s="385"/>
      <c r="AB46" s="385"/>
      <c r="AC46" s="385"/>
      <c r="AD46" s="385"/>
      <c r="AE46" s="385"/>
      <c r="AF46" s="385"/>
      <c r="AG46" s="385"/>
      <c r="AH46" s="385"/>
      <c r="AI46" s="385"/>
      <c r="AJ46" s="385"/>
      <c r="AK46" s="385"/>
      <c r="AL46" s="385"/>
      <c r="AM46" s="385"/>
      <c r="AN46" s="385"/>
      <c r="AO46" s="385"/>
      <c r="AP46" s="385"/>
      <c r="AQ46" s="385"/>
      <c r="AR46" s="385"/>
      <c r="AS46" s="385"/>
      <c r="AT46" s="385"/>
      <c r="AU46" s="385"/>
      <c r="AV46" s="385"/>
      <c r="AW46" s="385"/>
      <c r="AX46" s="385"/>
      <c r="AY46" s="385"/>
      <c r="AZ46" s="385"/>
      <c r="BA46" s="385"/>
      <c r="BB46" s="385"/>
      <c r="BC46" s="385"/>
      <c r="BD46" s="385"/>
      <c r="BE46" s="385"/>
      <c r="BF46" s="385"/>
      <c r="BG46" s="385"/>
      <c r="BH46" s="385"/>
      <c r="BI46" s="385"/>
      <c r="BJ46" s="385"/>
      <c r="BK46" s="385"/>
      <c r="BL46" s="385"/>
      <c r="BM46" s="385"/>
      <c r="BN46" s="385"/>
      <c r="BO46" s="385"/>
      <c r="BP46" s="385"/>
      <c r="BQ46" s="385"/>
      <c r="BR46" s="385"/>
      <c r="BS46" s="385"/>
      <c r="BT46" s="385"/>
      <c r="BU46" s="385"/>
      <c r="BV46" s="385"/>
      <c r="BW46" s="385"/>
      <c r="BX46" s="385"/>
      <c r="BY46" s="385"/>
      <c r="BZ46" s="385"/>
      <c r="CA46" s="385"/>
      <c r="CB46" s="385"/>
      <c r="CC46" s="385"/>
      <c r="CD46" s="385"/>
      <c r="CE46" s="385"/>
      <c r="CF46" s="385"/>
      <c r="CG46" s="385"/>
      <c r="CH46" s="385"/>
      <c r="CI46" s="385"/>
      <c r="CJ46" s="385"/>
      <c r="CK46" s="385"/>
      <c r="CL46" s="385"/>
      <c r="CM46" s="385"/>
      <c r="CN46" s="385"/>
      <c r="CO46" s="385"/>
      <c r="CP46" s="385"/>
      <c r="CQ46" s="385"/>
      <c r="CR46" s="385"/>
      <c r="CS46" s="385"/>
      <c r="CT46" s="385"/>
      <c r="CU46" s="385"/>
      <c r="CV46" s="385"/>
      <c r="CW46" s="385"/>
      <c r="CX46" s="385"/>
      <c r="CY46" s="385"/>
      <c r="CZ46" s="385"/>
      <c r="DA46" s="385"/>
      <c r="DB46" s="385"/>
      <c r="DC46" s="385"/>
      <c r="DD46" s="385"/>
      <c r="DE46" s="385"/>
      <c r="DF46" s="385"/>
      <c r="DG46" s="385"/>
      <c r="DH46" s="385"/>
      <c r="DI46" s="385"/>
    </row>
    <row r="47" spans="1:113" x14ac:dyDescent="0.2">
      <c r="E47" s="385" t="s">
        <v>292</v>
      </c>
      <c r="F47" s="385"/>
      <c r="G47" s="385"/>
      <c r="H47" s="385"/>
      <c r="I47" s="385"/>
      <c r="J47" s="385"/>
      <c r="K47" s="385"/>
      <c r="L47" s="385"/>
      <c r="M47" s="385"/>
      <c r="N47" s="385"/>
      <c r="O47" s="385"/>
      <c r="P47" s="385"/>
      <c r="Q47" s="385"/>
      <c r="R47" s="385"/>
      <c r="S47" s="385"/>
      <c r="T47" s="385"/>
      <c r="U47" s="385"/>
      <c r="V47" s="385"/>
      <c r="W47" s="385"/>
      <c r="X47" s="385"/>
      <c r="Y47" s="385"/>
      <c r="Z47" s="385"/>
      <c r="AA47" s="385"/>
      <c r="AB47" s="385"/>
      <c r="AC47" s="385"/>
      <c r="AD47" s="385"/>
      <c r="AE47" s="385"/>
      <c r="AF47" s="385"/>
      <c r="AG47" s="385"/>
      <c r="AH47" s="385"/>
      <c r="AI47" s="385"/>
      <c r="AJ47" s="385"/>
      <c r="AK47" s="385"/>
      <c r="AL47" s="385"/>
      <c r="AM47" s="385"/>
      <c r="AN47" s="385"/>
      <c r="AO47" s="385"/>
      <c r="AP47" s="385"/>
      <c r="AQ47" s="385"/>
      <c r="AR47" s="385"/>
      <c r="AS47" s="385"/>
      <c r="AT47" s="385"/>
      <c r="AU47" s="385"/>
      <c r="AV47" s="385"/>
      <c r="AW47" s="385"/>
      <c r="AX47" s="385"/>
      <c r="AY47" s="385"/>
      <c r="AZ47" s="385"/>
      <c r="BA47" s="385"/>
      <c r="BB47" s="385"/>
      <c r="BC47" s="385"/>
      <c r="BD47" s="385"/>
      <c r="BE47" s="385"/>
      <c r="BF47" s="385"/>
      <c r="BG47" s="385"/>
      <c r="BH47" s="385"/>
      <c r="BI47" s="385"/>
      <c r="BJ47" s="385"/>
      <c r="BK47" s="385"/>
      <c r="BL47" s="385"/>
      <c r="BM47" s="385"/>
      <c r="BN47" s="385"/>
      <c r="BO47" s="385"/>
      <c r="BP47" s="385"/>
      <c r="BQ47" s="385"/>
      <c r="BR47" s="385"/>
      <c r="BS47" s="385"/>
      <c r="BT47" s="385"/>
      <c r="BU47" s="385"/>
      <c r="BV47" s="385"/>
      <c r="BW47" s="385"/>
      <c r="BX47" s="385"/>
      <c r="BY47" s="385"/>
      <c r="BZ47" s="385"/>
      <c r="CA47" s="385"/>
      <c r="CB47" s="385"/>
      <c r="CC47" s="385"/>
      <c r="CD47" s="385"/>
      <c r="CE47" s="385"/>
      <c r="CF47" s="385"/>
      <c r="CG47" s="385"/>
      <c r="CH47" s="385"/>
      <c r="CI47" s="385"/>
      <c r="CJ47" s="385"/>
      <c r="CK47" s="385"/>
      <c r="CL47" s="385"/>
      <c r="CM47" s="385"/>
      <c r="CN47" s="385"/>
      <c r="CO47" s="385"/>
      <c r="CP47" s="385"/>
      <c r="CQ47" s="385"/>
      <c r="CR47" s="385"/>
      <c r="CS47" s="385"/>
      <c r="CT47" s="385"/>
      <c r="CU47" s="385"/>
      <c r="CV47" s="385"/>
      <c r="CW47" s="385"/>
      <c r="CX47" s="385"/>
      <c r="CY47" s="385"/>
      <c r="CZ47" s="385"/>
      <c r="DA47" s="385"/>
      <c r="DB47" s="385"/>
      <c r="DC47" s="385"/>
      <c r="DD47" s="385"/>
      <c r="DE47" s="385"/>
      <c r="DF47" s="385"/>
      <c r="DG47" s="385"/>
      <c r="DH47" s="385"/>
      <c r="DI47" s="385"/>
    </row>
    <row r="48" spans="1:113" x14ac:dyDescent="0.2">
      <c r="E48" s="385" t="s">
        <v>294</v>
      </c>
      <c r="F48" s="385"/>
      <c r="G48" s="385"/>
      <c r="H48" s="385"/>
      <c r="I48" s="385"/>
      <c r="J48" s="385"/>
      <c r="K48" s="385"/>
      <c r="L48" s="385"/>
      <c r="M48" s="385"/>
      <c r="N48" s="385"/>
      <c r="O48" s="385"/>
      <c r="P48" s="385"/>
      <c r="Q48" s="385"/>
      <c r="R48" s="385"/>
      <c r="S48" s="385"/>
      <c r="T48" s="385"/>
      <c r="U48" s="385"/>
      <c r="V48" s="385"/>
      <c r="W48" s="385"/>
      <c r="X48" s="385"/>
      <c r="Y48" s="385"/>
      <c r="Z48" s="385"/>
      <c r="AA48" s="385"/>
      <c r="AB48" s="385"/>
      <c r="AC48" s="385"/>
      <c r="AD48" s="385"/>
      <c r="AE48" s="385"/>
      <c r="AF48" s="385"/>
      <c r="AG48" s="385"/>
      <c r="AH48" s="385"/>
      <c r="AI48" s="385"/>
      <c r="AJ48" s="385"/>
      <c r="AK48" s="385"/>
      <c r="AL48" s="385"/>
      <c r="AM48" s="385"/>
      <c r="AN48" s="385"/>
      <c r="AO48" s="385"/>
      <c r="AP48" s="385"/>
      <c r="AQ48" s="385"/>
      <c r="AR48" s="385"/>
      <c r="AS48" s="385"/>
      <c r="AT48" s="385"/>
      <c r="AU48" s="385"/>
      <c r="AV48" s="385"/>
      <c r="AW48" s="385"/>
      <c r="AX48" s="385"/>
      <c r="AY48" s="385"/>
      <c r="AZ48" s="385"/>
      <c r="BA48" s="385"/>
      <c r="BB48" s="385"/>
      <c r="BC48" s="385"/>
      <c r="BD48" s="385"/>
      <c r="BE48" s="385"/>
      <c r="BF48" s="385"/>
      <c r="BG48" s="385"/>
      <c r="BH48" s="385"/>
      <c r="BI48" s="385"/>
      <c r="BJ48" s="385"/>
      <c r="BK48" s="385"/>
      <c r="BL48" s="385"/>
      <c r="BM48" s="385"/>
      <c r="BN48" s="385"/>
      <c r="BO48" s="385"/>
      <c r="BP48" s="385"/>
      <c r="BQ48" s="385"/>
      <c r="BR48" s="385"/>
      <c r="BS48" s="385"/>
      <c r="BT48" s="385"/>
      <c r="BU48" s="385"/>
      <c r="BV48" s="385"/>
      <c r="BW48" s="385"/>
      <c r="BX48" s="385"/>
      <c r="BY48" s="385"/>
      <c r="BZ48" s="385"/>
      <c r="CA48" s="385"/>
      <c r="CB48" s="385"/>
      <c r="CC48" s="385"/>
      <c r="CD48" s="385"/>
      <c r="CE48" s="385"/>
      <c r="CF48" s="385"/>
      <c r="CG48" s="385"/>
      <c r="CH48" s="385"/>
      <c r="CI48" s="385"/>
      <c r="CJ48" s="385"/>
      <c r="CK48" s="385"/>
      <c r="CL48" s="385"/>
      <c r="CM48" s="385"/>
      <c r="CN48" s="385"/>
      <c r="CO48" s="385"/>
      <c r="CP48" s="385"/>
      <c r="CQ48" s="385"/>
      <c r="CR48" s="385"/>
      <c r="CS48" s="385"/>
      <c r="CT48" s="385"/>
      <c r="CU48" s="385"/>
      <c r="CV48" s="385"/>
      <c r="CW48" s="385"/>
      <c r="CX48" s="385"/>
      <c r="CY48" s="385"/>
      <c r="CZ48" s="385"/>
      <c r="DA48" s="385"/>
      <c r="DB48" s="385"/>
      <c r="DC48" s="385"/>
      <c r="DD48" s="385"/>
      <c r="DE48" s="385"/>
      <c r="DF48" s="385"/>
      <c r="DG48" s="385"/>
      <c r="DH48" s="385"/>
      <c r="DI48" s="385"/>
    </row>
    <row r="49" spans="5:113" x14ac:dyDescent="0.2">
      <c r="E49" s="385" t="s">
        <v>295</v>
      </c>
      <c r="F49" s="385"/>
      <c r="G49" s="385"/>
      <c r="H49" s="385"/>
      <c r="I49" s="385"/>
      <c r="J49" s="385"/>
      <c r="K49" s="385"/>
      <c r="L49" s="385"/>
      <c r="M49" s="385"/>
      <c r="N49" s="385"/>
      <c r="O49" s="385"/>
      <c r="P49" s="385"/>
      <c r="Q49" s="385"/>
      <c r="R49" s="385"/>
      <c r="S49" s="385"/>
      <c r="T49" s="385"/>
      <c r="U49" s="385"/>
      <c r="V49" s="385"/>
      <c r="W49" s="385"/>
      <c r="X49" s="385"/>
      <c r="Y49" s="385"/>
      <c r="Z49" s="385"/>
      <c r="AA49" s="385"/>
      <c r="AB49" s="385"/>
      <c r="AC49" s="385"/>
      <c r="AD49" s="385"/>
      <c r="AE49" s="385"/>
      <c r="AF49" s="385"/>
      <c r="AG49" s="385"/>
      <c r="AH49" s="385"/>
      <c r="AI49" s="385"/>
      <c r="AJ49" s="385"/>
      <c r="AK49" s="385"/>
      <c r="AL49" s="385"/>
      <c r="AM49" s="385"/>
      <c r="AN49" s="385"/>
      <c r="AO49" s="385"/>
      <c r="AP49" s="385"/>
      <c r="AQ49" s="385"/>
      <c r="AR49" s="385"/>
      <c r="AS49" s="385"/>
      <c r="AT49" s="385"/>
      <c r="AU49" s="385"/>
      <c r="AV49" s="385"/>
      <c r="AW49" s="385"/>
      <c r="AX49" s="385"/>
      <c r="AY49" s="385"/>
      <c r="AZ49" s="385"/>
      <c r="BA49" s="385"/>
      <c r="BB49" s="385"/>
      <c r="BC49" s="385"/>
      <c r="BD49" s="385"/>
      <c r="BE49" s="385"/>
      <c r="BF49" s="385"/>
      <c r="BG49" s="385"/>
      <c r="BH49" s="385"/>
      <c r="BI49" s="385"/>
      <c r="BJ49" s="385"/>
      <c r="BK49" s="385"/>
      <c r="BL49" s="385"/>
      <c r="BM49" s="385"/>
      <c r="BN49" s="385"/>
      <c r="BO49" s="385"/>
      <c r="BP49" s="385"/>
      <c r="BQ49" s="385"/>
      <c r="BR49" s="385"/>
      <c r="BS49" s="385"/>
      <c r="BT49" s="385"/>
      <c r="BU49" s="385"/>
      <c r="BV49" s="385"/>
      <c r="BW49" s="385"/>
      <c r="BX49" s="385"/>
      <c r="BY49" s="385"/>
      <c r="BZ49" s="385"/>
      <c r="CA49" s="385"/>
      <c r="CB49" s="385"/>
      <c r="CC49" s="385"/>
      <c r="CD49" s="385"/>
      <c r="CE49" s="385"/>
      <c r="CF49" s="385"/>
      <c r="CG49" s="385"/>
      <c r="CH49" s="385"/>
      <c r="CI49" s="385"/>
      <c r="CJ49" s="385"/>
      <c r="CK49" s="385"/>
      <c r="CL49" s="385"/>
      <c r="CM49" s="385"/>
      <c r="CN49" s="385"/>
      <c r="CO49" s="385"/>
      <c r="CP49" s="385"/>
      <c r="CQ49" s="385"/>
      <c r="CR49" s="385"/>
      <c r="CS49" s="385"/>
      <c r="CT49" s="385"/>
      <c r="CU49" s="385"/>
      <c r="CV49" s="385"/>
      <c r="CW49" s="385"/>
      <c r="CX49" s="385"/>
      <c r="CY49" s="385"/>
      <c r="CZ49" s="385"/>
      <c r="DA49" s="385"/>
      <c r="DB49" s="385"/>
      <c r="DC49" s="385"/>
      <c r="DD49" s="385"/>
      <c r="DE49" s="385"/>
      <c r="DF49" s="385"/>
      <c r="DG49" s="385"/>
      <c r="DH49" s="385"/>
      <c r="DI49" s="385"/>
    </row>
    <row r="50" spans="5:113" x14ac:dyDescent="0.2">
      <c r="E50" s="385" t="s">
        <v>199</v>
      </c>
      <c r="F50" s="385"/>
      <c r="G50" s="385"/>
      <c r="H50" s="385"/>
      <c r="I50" s="385"/>
      <c r="J50" s="385"/>
      <c r="K50" s="385"/>
      <c r="L50" s="385"/>
      <c r="M50" s="385"/>
      <c r="N50" s="385"/>
      <c r="O50" s="385"/>
      <c r="P50" s="385"/>
      <c r="Q50" s="385"/>
      <c r="R50" s="385"/>
      <c r="S50" s="385"/>
      <c r="T50" s="385"/>
      <c r="U50" s="385"/>
      <c r="V50" s="385"/>
      <c r="W50" s="385"/>
      <c r="X50" s="385"/>
      <c r="Y50" s="385"/>
      <c r="Z50" s="385"/>
      <c r="AA50" s="385"/>
      <c r="AB50" s="385"/>
      <c r="AC50" s="385"/>
      <c r="AD50" s="385"/>
      <c r="AE50" s="385"/>
      <c r="AF50" s="385"/>
      <c r="AG50" s="385"/>
      <c r="AH50" s="385"/>
      <c r="AI50" s="385"/>
      <c r="AJ50" s="385"/>
      <c r="AK50" s="385"/>
      <c r="AL50" s="385"/>
      <c r="AM50" s="385"/>
      <c r="AN50" s="385"/>
      <c r="AO50" s="385"/>
      <c r="AP50" s="385"/>
      <c r="AQ50" s="385"/>
      <c r="AR50" s="385"/>
      <c r="AS50" s="385"/>
      <c r="AT50" s="385"/>
      <c r="AU50" s="385"/>
      <c r="AV50" s="385"/>
      <c r="AW50" s="385"/>
      <c r="AX50" s="385"/>
      <c r="AY50" s="385"/>
      <c r="AZ50" s="385"/>
      <c r="BA50" s="385"/>
      <c r="BB50" s="385"/>
      <c r="BC50" s="385"/>
      <c r="BD50" s="385"/>
      <c r="BE50" s="385"/>
      <c r="BF50" s="385"/>
      <c r="BG50" s="385"/>
      <c r="BH50" s="385"/>
      <c r="BI50" s="385"/>
      <c r="BJ50" s="385"/>
      <c r="BK50" s="385"/>
      <c r="BL50" s="385"/>
      <c r="BM50" s="385"/>
      <c r="BN50" s="385"/>
      <c r="BO50" s="385"/>
      <c r="BP50" s="385"/>
      <c r="BQ50" s="385"/>
      <c r="BR50" s="385"/>
      <c r="BS50" s="385"/>
      <c r="BT50" s="385"/>
      <c r="BU50" s="385"/>
      <c r="BV50" s="385"/>
      <c r="BW50" s="385"/>
      <c r="BX50" s="385"/>
      <c r="BY50" s="385"/>
      <c r="BZ50" s="385"/>
      <c r="CA50" s="385"/>
      <c r="CB50" s="385"/>
      <c r="CC50" s="385"/>
      <c r="CD50" s="385"/>
      <c r="CE50" s="385"/>
      <c r="CF50" s="385"/>
      <c r="CG50" s="385"/>
      <c r="CH50" s="385"/>
      <c r="CI50" s="385"/>
      <c r="CJ50" s="385"/>
      <c r="CK50" s="385"/>
      <c r="CL50" s="385"/>
      <c r="CM50" s="385"/>
      <c r="CN50" s="385"/>
      <c r="CO50" s="385"/>
      <c r="CP50" s="385"/>
      <c r="CQ50" s="385"/>
      <c r="CR50" s="385"/>
      <c r="CS50" s="385"/>
      <c r="CT50" s="385"/>
      <c r="CU50" s="385"/>
      <c r="CV50" s="385"/>
      <c r="CW50" s="385"/>
      <c r="CX50" s="385"/>
      <c r="CY50" s="385"/>
      <c r="CZ50" s="385"/>
      <c r="DA50" s="385"/>
      <c r="DB50" s="385"/>
      <c r="DC50" s="385"/>
      <c r="DD50" s="385"/>
      <c r="DE50" s="385"/>
      <c r="DF50" s="385"/>
      <c r="DG50" s="385"/>
      <c r="DH50" s="385"/>
      <c r="DI50" s="385"/>
    </row>
    <row r="51" spans="5:113" x14ac:dyDescent="0.2">
      <c r="E51" s="385" t="s">
        <v>298</v>
      </c>
      <c r="F51" s="385"/>
      <c r="G51" s="385"/>
      <c r="H51" s="385"/>
      <c r="I51" s="385"/>
      <c r="J51" s="385"/>
      <c r="K51" s="385"/>
      <c r="L51" s="385"/>
      <c r="M51" s="385"/>
      <c r="N51" s="385"/>
      <c r="O51" s="385"/>
      <c r="P51" s="385"/>
      <c r="Q51" s="385"/>
      <c r="R51" s="385"/>
      <c r="S51" s="385"/>
      <c r="T51" s="385"/>
      <c r="U51" s="385"/>
      <c r="V51" s="385"/>
      <c r="W51" s="385"/>
      <c r="X51" s="385"/>
      <c r="Y51" s="385"/>
      <c r="Z51" s="385"/>
      <c r="AA51" s="385"/>
      <c r="AB51" s="385"/>
      <c r="AC51" s="385"/>
      <c r="AD51" s="385"/>
      <c r="AE51" s="385"/>
      <c r="AF51" s="385"/>
      <c r="AG51" s="385"/>
      <c r="AH51" s="385"/>
      <c r="AI51" s="385"/>
      <c r="AJ51" s="385"/>
      <c r="AK51" s="385"/>
      <c r="AL51" s="385"/>
      <c r="AM51" s="385"/>
      <c r="AN51" s="385"/>
      <c r="AO51" s="385"/>
      <c r="AP51" s="385"/>
      <c r="AQ51" s="385"/>
      <c r="AR51" s="385"/>
      <c r="AS51" s="385"/>
      <c r="AT51" s="385"/>
      <c r="AU51" s="385"/>
      <c r="AV51" s="385"/>
      <c r="AW51" s="385"/>
      <c r="AX51" s="385"/>
      <c r="AY51" s="385"/>
      <c r="AZ51" s="385"/>
      <c r="BA51" s="385"/>
      <c r="BB51" s="385"/>
      <c r="BC51" s="385"/>
      <c r="BD51" s="385"/>
      <c r="BE51" s="385"/>
      <c r="BF51" s="385"/>
      <c r="BG51" s="385"/>
      <c r="BH51" s="385"/>
      <c r="BI51" s="385"/>
      <c r="BJ51" s="385"/>
      <c r="BK51" s="385"/>
      <c r="BL51" s="385"/>
      <c r="BM51" s="385"/>
      <c r="BN51" s="385"/>
      <c r="BO51" s="385"/>
      <c r="BP51" s="385"/>
      <c r="BQ51" s="385"/>
      <c r="BR51" s="385"/>
      <c r="BS51" s="385"/>
      <c r="BT51" s="385"/>
      <c r="BU51" s="385"/>
      <c r="BV51" s="385"/>
      <c r="BW51" s="385"/>
      <c r="BX51" s="385"/>
      <c r="BY51" s="385"/>
      <c r="BZ51" s="385"/>
      <c r="CA51" s="385"/>
      <c r="CB51" s="385"/>
      <c r="CC51" s="385"/>
      <c r="CD51" s="385"/>
      <c r="CE51" s="385"/>
      <c r="CF51" s="385"/>
      <c r="CG51" s="385"/>
      <c r="CH51" s="385"/>
      <c r="CI51" s="385"/>
      <c r="CJ51" s="385"/>
      <c r="CK51" s="385"/>
      <c r="CL51" s="385"/>
      <c r="CM51" s="385"/>
      <c r="CN51" s="385"/>
      <c r="CO51" s="385"/>
      <c r="CP51" s="385"/>
      <c r="CQ51" s="385"/>
      <c r="CR51" s="385"/>
      <c r="CS51" s="385"/>
      <c r="CT51" s="385"/>
      <c r="CU51" s="385"/>
      <c r="CV51" s="385"/>
      <c r="CW51" s="385"/>
      <c r="CX51" s="385"/>
      <c r="CY51" s="385"/>
      <c r="CZ51" s="385"/>
      <c r="DA51" s="385"/>
      <c r="DB51" s="385"/>
      <c r="DC51" s="385"/>
      <c r="DD51" s="385"/>
      <c r="DE51" s="385"/>
      <c r="DF51" s="385"/>
      <c r="DG51" s="385"/>
      <c r="DH51" s="385"/>
      <c r="DI51" s="385"/>
    </row>
    <row r="52" spans="5:113" x14ac:dyDescent="0.2">
      <c r="E52" s="385" t="s">
        <v>300</v>
      </c>
      <c r="F52" s="385"/>
      <c r="G52" s="385"/>
      <c r="H52" s="385"/>
      <c r="I52" s="385"/>
      <c r="J52" s="385"/>
      <c r="K52" s="385"/>
      <c r="L52" s="385"/>
      <c r="M52" s="385"/>
      <c r="N52" s="385"/>
      <c r="O52" s="385"/>
      <c r="P52" s="385"/>
      <c r="Q52" s="385"/>
      <c r="R52" s="385"/>
      <c r="S52" s="385"/>
      <c r="T52" s="385"/>
      <c r="U52" s="385"/>
      <c r="V52" s="385"/>
      <c r="W52" s="385"/>
      <c r="X52" s="385"/>
      <c r="Y52" s="385"/>
      <c r="Z52" s="385"/>
      <c r="AA52" s="385"/>
      <c r="AB52" s="385"/>
      <c r="AC52" s="385"/>
      <c r="AD52" s="385"/>
      <c r="AE52" s="385"/>
      <c r="AF52" s="385"/>
      <c r="AG52" s="385"/>
      <c r="AH52" s="385"/>
      <c r="AI52" s="385"/>
      <c r="AJ52" s="385"/>
      <c r="AK52" s="385"/>
      <c r="AL52" s="385"/>
      <c r="AM52" s="385"/>
      <c r="AN52" s="385"/>
      <c r="AO52" s="385"/>
      <c r="AP52" s="385"/>
      <c r="AQ52" s="385"/>
      <c r="AR52" s="385"/>
      <c r="AS52" s="385"/>
      <c r="AT52" s="385"/>
      <c r="AU52" s="385"/>
      <c r="AV52" s="385"/>
      <c r="AW52" s="385"/>
      <c r="AX52" s="385"/>
      <c r="AY52" s="385"/>
      <c r="AZ52" s="385"/>
      <c r="BA52" s="385"/>
      <c r="BB52" s="385"/>
      <c r="BC52" s="385"/>
      <c r="BD52" s="385"/>
      <c r="BE52" s="385"/>
      <c r="BF52" s="385"/>
      <c r="BG52" s="385"/>
      <c r="BH52" s="385"/>
      <c r="BI52" s="385"/>
      <c r="BJ52" s="385"/>
      <c r="BK52" s="385"/>
      <c r="BL52" s="385"/>
      <c r="BM52" s="385"/>
      <c r="BN52" s="385"/>
      <c r="BO52" s="385"/>
      <c r="BP52" s="385"/>
      <c r="BQ52" s="385"/>
      <c r="BR52" s="385"/>
      <c r="BS52" s="385"/>
      <c r="BT52" s="385"/>
      <c r="BU52" s="385"/>
      <c r="BV52" s="385"/>
      <c r="BW52" s="385"/>
      <c r="BX52" s="385"/>
      <c r="BY52" s="385"/>
      <c r="BZ52" s="385"/>
      <c r="CA52" s="385"/>
      <c r="CB52" s="385"/>
      <c r="CC52" s="385"/>
      <c r="CD52" s="385"/>
      <c r="CE52" s="385"/>
      <c r="CF52" s="385"/>
      <c r="CG52" s="385"/>
      <c r="CH52" s="385"/>
      <c r="CI52" s="385"/>
      <c r="CJ52" s="385"/>
      <c r="CK52" s="385"/>
      <c r="CL52" s="385"/>
      <c r="CM52" s="385"/>
      <c r="CN52" s="385"/>
      <c r="CO52" s="385"/>
      <c r="CP52" s="385"/>
      <c r="CQ52" s="385"/>
      <c r="CR52" s="385"/>
      <c r="CS52" s="385"/>
      <c r="CT52" s="385"/>
      <c r="CU52" s="385"/>
      <c r="CV52" s="385"/>
      <c r="CW52" s="385"/>
      <c r="CX52" s="385"/>
      <c r="CY52" s="385"/>
      <c r="CZ52" s="385"/>
      <c r="DA52" s="385"/>
      <c r="DB52" s="385"/>
      <c r="DC52" s="385"/>
      <c r="DD52" s="385"/>
      <c r="DE52" s="385"/>
      <c r="DF52" s="385"/>
      <c r="DG52" s="385"/>
      <c r="DH52" s="385"/>
      <c r="DI52" s="385"/>
    </row>
    <row r="53" spans="5:113" x14ac:dyDescent="0.2">
      <c r="E53" s="385" t="s">
        <v>301</v>
      </c>
      <c r="F53" s="385"/>
      <c r="G53" s="385"/>
      <c r="H53" s="385"/>
      <c r="I53" s="385"/>
      <c r="J53" s="385"/>
      <c r="K53" s="385"/>
      <c r="L53" s="385"/>
      <c r="M53" s="385"/>
      <c r="N53" s="385"/>
      <c r="O53" s="385"/>
      <c r="P53" s="385"/>
      <c r="Q53" s="385"/>
      <c r="R53" s="385"/>
      <c r="S53" s="385"/>
      <c r="T53" s="385"/>
      <c r="U53" s="385"/>
      <c r="V53" s="385"/>
      <c r="W53" s="385"/>
      <c r="X53" s="385"/>
      <c r="Y53" s="385"/>
      <c r="Z53" s="385"/>
      <c r="AA53" s="385"/>
      <c r="AB53" s="385"/>
      <c r="AC53" s="385"/>
      <c r="AD53" s="385"/>
      <c r="AE53" s="385"/>
      <c r="AF53" s="385"/>
      <c r="AG53" s="385"/>
      <c r="AH53" s="385"/>
      <c r="AI53" s="385"/>
      <c r="AJ53" s="385"/>
      <c r="AK53" s="385"/>
      <c r="AL53" s="385"/>
      <c r="AM53" s="385"/>
      <c r="AN53" s="385"/>
      <c r="AO53" s="385"/>
      <c r="AP53" s="385"/>
      <c r="AQ53" s="385"/>
      <c r="AR53" s="385"/>
      <c r="AS53" s="385"/>
      <c r="AT53" s="385"/>
      <c r="AU53" s="385"/>
      <c r="AV53" s="385"/>
      <c r="AW53" s="385"/>
      <c r="AX53" s="385"/>
      <c r="AY53" s="385"/>
      <c r="AZ53" s="385"/>
      <c r="BA53" s="385"/>
      <c r="BB53" s="385"/>
      <c r="BC53" s="385"/>
      <c r="BD53" s="385"/>
      <c r="BE53" s="385"/>
      <c r="BF53" s="385"/>
      <c r="BG53" s="385"/>
      <c r="BH53" s="385"/>
      <c r="BI53" s="385"/>
      <c r="BJ53" s="385"/>
      <c r="BK53" s="385"/>
      <c r="BL53" s="385"/>
      <c r="BM53" s="385"/>
      <c r="BN53" s="385"/>
      <c r="BO53" s="385"/>
      <c r="BP53" s="385"/>
      <c r="BQ53" s="385"/>
      <c r="BR53" s="385"/>
      <c r="BS53" s="385"/>
      <c r="BT53" s="385"/>
      <c r="BU53" s="385"/>
      <c r="BV53" s="385"/>
      <c r="BW53" s="385"/>
      <c r="BX53" s="385"/>
      <c r="BY53" s="385"/>
      <c r="BZ53" s="385"/>
      <c r="CA53" s="385"/>
      <c r="CB53" s="385"/>
      <c r="CC53" s="385"/>
      <c r="CD53" s="385"/>
      <c r="CE53" s="385"/>
      <c r="CF53" s="385"/>
      <c r="CG53" s="385"/>
      <c r="CH53" s="385"/>
      <c r="CI53" s="385"/>
      <c r="CJ53" s="385"/>
      <c r="CK53" s="385"/>
      <c r="CL53" s="385"/>
      <c r="CM53" s="385"/>
      <c r="CN53" s="385"/>
      <c r="CO53" s="385"/>
      <c r="CP53" s="385"/>
      <c r="CQ53" s="385"/>
      <c r="CR53" s="385"/>
      <c r="CS53" s="385"/>
      <c r="CT53" s="385"/>
      <c r="CU53" s="385"/>
      <c r="CV53" s="385"/>
      <c r="CW53" s="385"/>
      <c r="CX53" s="385"/>
      <c r="CY53" s="385"/>
      <c r="CZ53" s="385"/>
      <c r="DA53" s="385"/>
      <c r="DB53" s="385"/>
      <c r="DC53" s="385"/>
      <c r="DD53" s="385"/>
      <c r="DE53" s="385"/>
      <c r="DF53" s="385"/>
      <c r="DG53" s="385"/>
      <c r="DH53" s="385"/>
      <c r="DI53" s="385"/>
    </row>
    <row r="54" spans="5:113" x14ac:dyDescent="0.2"/>
    <row r="55" spans="5:113" x14ac:dyDescent="0.2"/>
    <row r="56" spans="5:113" x14ac:dyDescent="0.2"/>
  </sheetData>
  <sheetProtection algorithmName="SHA-512" hashValue="2L5AcFeMudA88MRC8KMDTsKEuokMKa0/kzxhPkKhZNX+IbgCX1fm5SpvD9XDQbGfEQMw8M+YdicpbxE7wXkt7g==" saltValue="KQ8tfVtFHtUdedbwiRkjIw=="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DB7:DI7"/>
    <mergeCell ref="AM8:AT8"/>
    <mergeCell ref="AU8:AX8"/>
    <mergeCell ref="AY8:BM8"/>
    <mergeCell ref="BN8:BU8"/>
    <mergeCell ref="BV8:CC8"/>
    <mergeCell ref="CD8:CS8"/>
    <mergeCell ref="CT8:DA8"/>
    <mergeCell ref="DB8:DI8"/>
    <mergeCell ref="BN9:BU9"/>
    <mergeCell ref="BV9:CC9"/>
    <mergeCell ref="CD9:CS9"/>
    <mergeCell ref="CT9:DA9"/>
    <mergeCell ref="AM7:AT7"/>
    <mergeCell ref="AU7:AX7"/>
    <mergeCell ref="AY7:BM7"/>
    <mergeCell ref="BN7:BU7"/>
    <mergeCell ref="BV7:CC7"/>
    <mergeCell ref="CD7:CS7"/>
    <mergeCell ref="CT7:DA7"/>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E25:K25"/>
    <mergeCell ref="L25:P25"/>
    <mergeCell ref="Q25:V25"/>
    <mergeCell ref="Z25:AG25"/>
    <mergeCell ref="AH25:AL25"/>
    <mergeCell ref="AM25:AR25"/>
    <mergeCell ref="AS25:AX25"/>
    <mergeCell ref="AY25:BM25"/>
    <mergeCell ref="BN25:BU25"/>
    <mergeCell ref="E26:K26"/>
    <mergeCell ref="L26:P26"/>
    <mergeCell ref="Q26:V26"/>
    <mergeCell ref="Z26:AG26"/>
    <mergeCell ref="AH26:AL26"/>
    <mergeCell ref="AM26:AR26"/>
    <mergeCell ref="AS26:AX26"/>
    <mergeCell ref="AY26:BM26"/>
    <mergeCell ref="BN26:BU26"/>
    <mergeCell ref="E27:K27"/>
    <mergeCell ref="L27:P27"/>
    <mergeCell ref="Q27:V27"/>
    <mergeCell ref="Z27:AG27"/>
    <mergeCell ref="AH27:AL27"/>
    <mergeCell ref="AM27:AR27"/>
    <mergeCell ref="AS27:AX27"/>
    <mergeCell ref="AY27:BM27"/>
    <mergeCell ref="BN27:BU27"/>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W37:AK37"/>
    <mergeCell ref="AM37:AN37"/>
    <mergeCell ref="AO37:BC37"/>
    <mergeCell ref="BE37:BF37"/>
    <mergeCell ref="BG37:BU37"/>
    <mergeCell ref="BW37:BX37"/>
    <mergeCell ref="BY35:CM35"/>
    <mergeCell ref="CO35:CP35"/>
    <mergeCell ref="CQ35:DE35"/>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V29:CC29"/>
    <mergeCell ref="E28:K28"/>
    <mergeCell ref="L28:P28"/>
    <mergeCell ref="Q28:V28"/>
    <mergeCell ref="Z28:AG28"/>
    <mergeCell ref="AH28:AL28"/>
    <mergeCell ref="AM28:AR28"/>
    <mergeCell ref="AS28:AX28"/>
    <mergeCell ref="BC28:BM28"/>
    <mergeCell ref="BN28:BU28"/>
    <mergeCell ref="CE24:CS25"/>
    <mergeCell ref="CT24:DA25"/>
    <mergeCell ref="DB24:DI25"/>
    <mergeCell ref="CE26:CS27"/>
    <mergeCell ref="CT26:DA27"/>
    <mergeCell ref="DB26:DI27"/>
    <mergeCell ref="AY28:BB30"/>
    <mergeCell ref="CE28:CS29"/>
    <mergeCell ref="CT28:DA29"/>
    <mergeCell ref="DB28:DI29"/>
    <mergeCell ref="BV26:CC26"/>
    <mergeCell ref="BV27:CC27"/>
    <mergeCell ref="BV24:CC24"/>
    <mergeCell ref="BV25:CC25"/>
  </mergeCells>
  <phoneticPr fontId="6"/>
  <printOptions horizontalCentered="1"/>
  <pageMargins left="0" right="0" top="0.39370078740157483" bottom="0.39370078740157483" header="0.19685039370078741" footer="0.19685039370078741"/>
  <pageSetup paperSize="9" orientation="portrait"/>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46" customWidth="1"/>
    <col min="2" max="2" width="11" style="46" customWidth="1"/>
    <col min="3" max="3" width="17" style="46" customWidth="1"/>
    <col min="4" max="5" width="16.6328125" style="46" customWidth="1"/>
    <col min="6" max="15" width="15" style="46" customWidth="1"/>
    <col min="16" max="16" width="24" style="46" customWidth="1"/>
    <col min="17" max="17" width="0" style="46" hidden="1" customWidth="1"/>
    <col min="18" max="16384" width="0" style="46" hidden="1"/>
  </cols>
  <sheetData>
    <row r="1" spans="1:16" ht="16.5" customHeight="1" x14ac:dyDescent="0.2">
      <c r="A1" s="186"/>
      <c r="B1" s="186"/>
      <c r="C1" s="186"/>
      <c r="D1" s="186"/>
      <c r="E1" s="186"/>
      <c r="F1" s="186"/>
      <c r="G1" s="186"/>
      <c r="H1" s="186"/>
      <c r="I1" s="186"/>
      <c r="J1" s="186"/>
      <c r="K1" s="186"/>
      <c r="L1" s="186"/>
      <c r="M1" s="186"/>
      <c r="N1" s="186"/>
      <c r="O1" s="186"/>
      <c r="P1" s="186"/>
    </row>
    <row r="2" spans="1:16" ht="16.5" customHeight="1" x14ac:dyDescent="0.2">
      <c r="A2" s="186"/>
      <c r="B2" s="186"/>
      <c r="C2" s="186"/>
      <c r="D2" s="186"/>
      <c r="E2" s="186"/>
      <c r="F2" s="186"/>
      <c r="G2" s="186"/>
      <c r="H2" s="186"/>
      <c r="I2" s="186"/>
      <c r="J2" s="186"/>
      <c r="K2" s="186"/>
      <c r="L2" s="186"/>
      <c r="M2" s="186"/>
      <c r="N2" s="186"/>
      <c r="O2" s="186"/>
      <c r="P2" s="186"/>
    </row>
    <row r="3" spans="1:16" ht="16.5" customHeight="1" x14ac:dyDescent="0.2">
      <c r="A3" s="186"/>
      <c r="B3" s="186"/>
      <c r="C3" s="186"/>
      <c r="D3" s="186"/>
      <c r="E3" s="186"/>
      <c r="F3" s="186"/>
      <c r="G3" s="186"/>
      <c r="H3" s="186"/>
      <c r="I3" s="186"/>
      <c r="J3" s="186"/>
      <c r="K3" s="186"/>
      <c r="L3" s="186"/>
      <c r="M3" s="186"/>
      <c r="N3" s="186"/>
      <c r="O3" s="186"/>
      <c r="P3" s="186"/>
    </row>
    <row r="4" spans="1:16" ht="16.5" customHeight="1" x14ac:dyDescent="0.2">
      <c r="A4" s="186"/>
      <c r="B4" s="186"/>
      <c r="C4" s="186"/>
      <c r="D4" s="186"/>
      <c r="E4" s="186"/>
      <c r="F4" s="186"/>
      <c r="G4" s="186"/>
      <c r="H4" s="186"/>
      <c r="I4" s="186"/>
      <c r="J4" s="186"/>
      <c r="K4" s="186"/>
      <c r="L4" s="186"/>
      <c r="M4" s="186"/>
      <c r="N4" s="186"/>
      <c r="O4" s="186"/>
      <c r="P4" s="186"/>
    </row>
    <row r="5" spans="1:16" ht="16.5" customHeight="1" x14ac:dyDescent="0.2">
      <c r="A5" s="186"/>
      <c r="B5" s="186"/>
      <c r="C5" s="186"/>
      <c r="D5" s="186"/>
      <c r="E5" s="186"/>
      <c r="F5" s="186"/>
      <c r="G5" s="186"/>
      <c r="H5" s="186"/>
      <c r="I5" s="186"/>
      <c r="J5" s="186"/>
      <c r="K5" s="186"/>
      <c r="L5" s="186"/>
      <c r="M5" s="186"/>
      <c r="N5" s="186"/>
      <c r="O5" s="186"/>
      <c r="P5" s="186"/>
    </row>
    <row r="6" spans="1:16" ht="16.5" customHeight="1" x14ac:dyDescent="0.2">
      <c r="A6" s="186"/>
      <c r="B6" s="186"/>
      <c r="C6" s="186"/>
      <c r="D6" s="186"/>
      <c r="E6" s="186"/>
      <c r="F6" s="186"/>
      <c r="G6" s="186"/>
      <c r="H6" s="186"/>
      <c r="I6" s="186"/>
      <c r="J6" s="186"/>
      <c r="K6" s="186"/>
      <c r="L6" s="186"/>
      <c r="M6" s="186"/>
      <c r="N6" s="186"/>
      <c r="O6" s="186"/>
      <c r="P6" s="186"/>
    </row>
    <row r="7" spans="1:16" ht="16.5" customHeight="1" x14ac:dyDescent="0.2">
      <c r="A7" s="186"/>
      <c r="B7" s="186"/>
      <c r="C7" s="186"/>
      <c r="D7" s="186"/>
      <c r="E7" s="186"/>
      <c r="F7" s="186"/>
      <c r="G7" s="186"/>
      <c r="H7" s="186"/>
      <c r="I7" s="186"/>
      <c r="J7" s="186"/>
      <c r="K7" s="186"/>
      <c r="L7" s="186"/>
      <c r="M7" s="186"/>
      <c r="N7" s="186"/>
      <c r="O7" s="186"/>
      <c r="P7" s="186"/>
    </row>
    <row r="8" spans="1:16" ht="16.5" customHeight="1" x14ac:dyDescent="0.2">
      <c r="A8" s="186"/>
      <c r="B8" s="186"/>
      <c r="C8" s="186"/>
      <c r="D8" s="186"/>
      <c r="E8" s="186"/>
      <c r="F8" s="186"/>
      <c r="G8" s="186"/>
      <c r="H8" s="186"/>
      <c r="I8" s="186"/>
      <c r="J8" s="186"/>
      <c r="K8" s="186"/>
      <c r="L8" s="186"/>
      <c r="M8" s="186"/>
      <c r="N8" s="186"/>
      <c r="O8" s="186"/>
      <c r="P8" s="186"/>
    </row>
    <row r="9" spans="1:16" ht="16.5" customHeight="1" x14ac:dyDescent="0.2">
      <c r="A9" s="186"/>
      <c r="B9" s="186"/>
      <c r="C9" s="186"/>
      <c r="D9" s="186"/>
      <c r="E9" s="186"/>
      <c r="F9" s="186"/>
      <c r="G9" s="186"/>
      <c r="H9" s="186"/>
      <c r="I9" s="186"/>
      <c r="J9" s="186"/>
      <c r="K9" s="186"/>
      <c r="L9" s="186"/>
      <c r="M9" s="186"/>
      <c r="N9" s="186"/>
      <c r="O9" s="186"/>
      <c r="P9" s="186"/>
    </row>
    <row r="10" spans="1:16" ht="16.5" customHeight="1" x14ac:dyDescent="0.2">
      <c r="A10" s="186"/>
      <c r="B10" s="186"/>
      <c r="C10" s="186"/>
      <c r="D10" s="186"/>
      <c r="E10" s="186"/>
      <c r="F10" s="186"/>
      <c r="G10" s="186"/>
      <c r="H10" s="186"/>
      <c r="I10" s="186"/>
      <c r="J10" s="186"/>
      <c r="K10" s="186"/>
      <c r="L10" s="186"/>
      <c r="M10" s="186"/>
      <c r="N10" s="186"/>
      <c r="O10" s="186"/>
      <c r="P10" s="186"/>
    </row>
    <row r="11" spans="1:16" ht="16.5" customHeight="1" x14ac:dyDescent="0.2">
      <c r="A11" s="186"/>
      <c r="B11" s="186"/>
      <c r="C11" s="186"/>
      <c r="D11" s="186"/>
      <c r="E11" s="186"/>
      <c r="F11" s="186"/>
      <c r="G11" s="186"/>
      <c r="H11" s="186"/>
      <c r="I11" s="186"/>
      <c r="J11" s="186"/>
      <c r="K11" s="186"/>
      <c r="L11" s="186"/>
      <c r="M11" s="186"/>
      <c r="N11" s="186"/>
      <c r="O11" s="186"/>
      <c r="P11" s="186"/>
    </row>
    <row r="12" spans="1:16" ht="16.5" customHeight="1" x14ac:dyDescent="0.2">
      <c r="A12" s="186"/>
      <c r="B12" s="186"/>
      <c r="C12" s="186"/>
      <c r="D12" s="186"/>
      <c r="E12" s="186"/>
      <c r="F12" s="186"/>
      <c r="G12" s="186"/>
      <c r="H12" s="186"/>
      <c r="I12" s="186"/>
      <c r="J12" s="186"/>
      <c r="K12" s="186"/>
      <c r="L12" s="186"/>
      <c r="M12" s="186"/>
      <c r="N12" s="186"/>
      <c r="O12" s="186"/>
      <c r="P12" s="186"/>
    </row>
    <row r="13" spans="1:16" ht="16.5" customHeight="1" x14ac:dyDescent="0.2">
      <c r="A13" s="186"/>
      <c r="B13" s="186"/>
      <c r="C13" s="186"/>
      <c r="D13" s="186"/>
      <c r="E13" s="186"/>
      <c r="F13" s="186"/>
      <c r="G13" s="186"/>
      <c r="H13" s="186"/>
      <c r="I13" s="186"/>
      <c r="J13" s="186"/>
      <c r="K13" s="186"/>
      <c r="L13" s="186"/>
      <c r="M13" s="186"/>
      <c r="N13" s="186"/>
      <c r="O13" s="186"/>
      <c r="P13" s="186"/>
    </row>
    <row r="14" spans="1:16" ht="16.5" customHeight="1" x14ac:dyDescent="0.2">
      <c r="A14" s="186"/>
      <c r="B14" s="186"/>
      <c r="C14" s="186"/>
      <c r="D14" s="186"/>
      <c r="E14" s="186"/>
      <c r="F14" s="186"/>
      <c r="G14" s="186"/>
      <c r="H14" s="186"/>
      <c r="I14" s="186"/>
      <c r="J14" s="186"/>
      <c r="K14" s="186"/>
      <c r="L14" s="186"/>
      <c r="M14" s="186"/>
      <c r="N14" s="186"/>
      <c r="O14" s="186"/>
      <c r="P14" s="186"/>
    </row>
    <row r="15" spans="1:16" ht="16.5" customHeight="1" x14ac:dyDescent="0.2">
      <c r="A15" s="186"/>
      <c r="B15" s="186"/>
      <c r="C15" s="186"/>
      <c r="D15" s="186"/>
      <c r="E15" s="186"/>
      <c r="F15" s="186"/>
      <c r="G15" s="186"/>
      <c r="H15" s="186"/>
      <c r="I15" s="186"/>
      <c r="J15" s="186"/>
      <c r="K15" s="186"/>
      <c r="L15" s="186"/>
      <c r="M15" s="186"/>
      <c r="N15" s="186"/>
      <c r="O15" s="186"/>
      <c r="P15" s="186"/>
    </row>
    <row r="16" spans="1:16" ht="16.5" customHeight="1" x14ac:dyDescent="0.2">
      <c r="A16" s="186"/>
      <c r="B16" s="186"/>
      <c r="C16" s="186"/>
      <c r="D16" s="186"/>
      <c r="E16" s="186"/>
      <c r="F16" s="186"/>
      <c r="G16" s="186"/>
      <c r="H16" s="186"/>
      <c r="I16" s="186"/>
      <c r="J16" s="186"/>
      <c r="K16" s="186"/>
      <c r="L16" s="186"/>
      <c r="M16" s="186"/>
      <c r="N16" s="186"/>
      <c r="O16" s="186"/>
      <c r="P16" s="186"/>
    </row>
    <row r="17" spans="1:16" ht="16.5" customHeight="1" x14ac:dyDescent="0.2">
      <c r="A17" s="186"/>
      <c r="B17" s="186"/>
      <c r="C17" s="186"/>
      <c r="D17" s="186"/>
      <c r="E17" s="186"/>
      <c r="F17" s="186"/>
      <c r="G17" s="186"/>
      <c r="H17" s="186"/>
      <c r="I17" s="186"/>
      <c r="J17" s="186"/>
      <c r="K17" s="186"/>
      <c r="L17" s="186"/>
      <c r="M17" s="186"/>
      <c r="N17" s="186"/>
      <c r="O17" s="186"/>
      <c r="P17" s="186"/>
    </row>
    <row r="18" spans="1:16" ht="16.5" customHeight="1" x14ac:dyDescent="0.2">
      <c r="A18" s="186"/>
      <c r="B18" s="186"/>
      <c r="C18" s="186"/>
      <c r="D18" s="186"/>
      <c r="E18" s="186"/>
      <c r="F18" s="186"/>
      <c r="G18" s="186"/>
      <c r="H18" s="186"/>
      <c r="I18" s="186"/>
      <c r="J18" s="186"/>
      <c r="K18" s="186"/>
      <c r="L18" s="186"/>
      <c r="M18" s="186"/>
      <c r="N18" s="186"/>
      <c r="O18" s="186"/>
      <c r="P18" s="186"/>
    </row>
    <row r="19" spans="1:16" ht="16.5" customHeight="1" x14ac:dyDescent="0.2">
      <c r="A19" s="186"/>
      <c r="B19" s="186"/>
      <c r="C19" s="186"/>
      <c r="D19" s="186"/>
      <c r="E19" s="186"/>
      <c r="F19" s="186"/>
      <c r="G19" s="186"/>
      <c r="H19" s="186"/>
      <c r="I19" s="186"/>
      <c r="J19" s="186"/>
      <c r="K19" s="186"/>
      <c r="L19" s="186"/>
      <c r="M19" s="186"/>
      <c r="N19" s="186"/>
      <c r="O19" s="186"/>
      <c r="P19" s="186"/>
    </row>
    <row r="20" spans="1:16" ht="16.5" customHeight="1" x14ac:dyDescent="0.2">
      <c r="A20" s="186"/>
      <c r="B20" s="186"/>
      <c r="C20" s="186"/>
      <c r="D20" s="186"/>
      <c r="E20" s="186"/>
      <c r="F20" s="186"/>
      <c r="G20" s="186"/>
      <c r="H20" s="186"/>
      <c r="I20" s="186"/>
      <c r="J20" s="186"/>
      <c r="K20" s="186"/>
      <c r="L20" s="186"/>
      <c r="M20" s="186"/>
      <c r="N20" s="186"/>
      <c r="O20" s="186"/>
      <c r="P20" s="186"/>
    </row>
    <row r="21" spans="1:16" ht="16.5" customHeight="1" x14ac:dyDescent="0.2">
      <c r="A21" s="186"/>
      <c r="B21" s="186"/>
      <c r="C21" s="186"/>
      <c r="D21" s="186"/>
      <c r="E21" s="186"/>
      <c r="F21" s="186"/>
      <c r="G21" s="186"/>
      <c r="H21" s="186"/>
      <c r="I21" s="186"/>
      <c r="J21" s="186"/>
      <c r="K21" s="186"/>
      <c r="L21" s="186"/>
      <c r="M21" s="186"/>
      <c r="N21" s="186"/>
      <c r="O21" s="186"/>
      <c r="P21" s="186"/>
    </row>
    <row r="22" spans="1:16" ht="16.5" customHeight="1" x14ac:dyDescent="0.2">
      <c r="A22" s="186"/>
      <c r="B22" s="186"/>
      <c r="C22" s="186"/>
      <c r="D22" s="186"/>
      <c r="E22" s="186"/>
      <c r="F22" s="186"/>
      <c r="G22" s="186"/>
      <c r="H22" s="186"/>
      <c r="I22" s="186"/>
      <c r="J22" s="186"/>
      <c r="K22" s="186"/>
      <c r="L22" s="186"/>
      <c r="M22" s="186"/>
      <c r="N22" s="186"/>
      <c r="O22" s="186"/>
      <c r="P22" s="186"/>
    </row>
    <row r="23" spans="1:16" ht="16.5" customHeight="1" x14ac:dyDescent="0.2">
      <c r="A23" s="186"/>
      <c r="B23" s="186"/>
      <c r="C23" s="186"/>
      <c r="D23" s="186"/>
      <c r="E23" s="186"/>
      <c r="F23" s="186"/>
      <c r="G23" s="186"/>
      <c r="H23" s="186"/>
      <c r="I23" s="186"/>
      <c r="J23" s="186"/>
      <c r="K23" s="186"/>
      <c r="L23" s="186"/>
      <c r="M23" s="186"/>
      <c r="N23" s="186"/>
      <c r="O23" s="186"/>
      <c r="P23" s="186"/>
    </row>
    <row r="24" spans="1:16" ht="16.5" customHeight="1" x14ac:dyDescent="0.2">
      <c r="A24" s="186"/>
      <c r="B24" s="186"/>
      <c r="C24" s="186"/>
      <c r="D24" s="186"/>
      <c r="E24" s="186"/>
      <c r="F24" s="186"/>
      <c r="G24" s="186"/>
      <c r="H24" s="186"/>
      <c r="I24" s="186"/>
      <c r="J24" s="186"/>
      <c r="K24" s="186"/>
      <c r="L24" s="186"/>
      <c r="M24" s="186"/>
      <c r="N24" s="186"/>
      <c r="O24" s="186"/>
      <c r="P24" s="186"/>
    </row>
    <row r="25" spans="1:16" ht="16.5" customHeight="1" x14ac:dyDescent="0.2">
      <c r="A25" s="186"/>
      <c r="B25" s="186"/>
      <c r="C25" s="186"/>
      <c r="D25" s="186"/>
      <c r="E25" s="186"/>
      <c r="F25" s="186"/>
      <c r="G25" s="186"/>
      <c r="H25" s="186"/>
      <c r="I25" s="186"/>
      <c r="J25" s="186"/>
      <c r="K25" s="186"/>
      <c r="L25" s="186"/>
      <c r="M25" s="186"/>
      <c r="N25" s="186"/>
      <c r="O25" s="186"/>
      <c r="P25" s="186"/>
    </row>
    <row r="26" spans="1:16" ht="16.5" customHeight="1" x14ac:dyDescent="0.2">
      <c r="A26" s="186"/>
      <c r="B26" s="186"/>
      <c r="C26" s="186"/>
      <c r="D26" s="186"/>
      <c r="E26" s="186"/>
      <c r="F26" s="186"/>
      <c r="G26" s="186"/>
      <c r="H26" s="186"/>
      <c r="I26" s="186"/>
      <c r="J26" s="186"/>
      <c r="K26" s="186"/>
      <c r="L26" s="186"/>
      <c r="M26" s="186"/>
      <c r="N26" s="186"/>
      <c r="O26" s="186"/>
      <c r="P26" s="186"/>
    </row>
    <row r="27" spans="1:16" ht="16.5" customHeight="1" x14ac:dyDescent="0.2">
      <c r="A27" s="186"/>
      <c r="B27" s="186"/>
      <c r="C27" s="186"/>
      <c r="D27" s="186"/>
      <c r="E27" s="186"/>
      <c r="F27" s="186"/>
      <c r="G27" s="186"/>
      <c r="H27" s="186"/>
      <c r="I27" s="186"/>
      <c r="J27" s="186"/>
      <c r="K27" s="186"/>
      <c r="L27" s="186"/>
      <c r="M27" s="186"/>
      <c r="N27" s="186"/>
      <c r="O27" s="186"/>
      <c r="P27" s="186"/>
    </row>
    <row r="28" spans="1:16" ht="16.5" customHeight="1" x14ac:dyDescent="0.2">
      <c r="A28" s="186"/>
      <c r="B28" s="186"/>
      <c r="C28" s="186"/>
      <c r="D28" s="186"/>
      <c r="E28" s="186"/>
      <c r="F28" s="186"/>
      <c r="G28" s="186"/>
      <c r="H28" s="186"/>
      <c r="I28" s="186"/>
      <c r="J28" s="186"/>
      <c r="K28" s="186"/>
      <c r="L28" s="186"/>
      <c r="M28" s="186"/>
      <c r="N28" s="186"/>
      <c r="O28" s="186"/>
      <c r="P28" s="186"/>
    </row>
    <row r="29" spans="1:16" ht="16.5" customHeight="1" x14ac:dyDescent="0.2">
      <c r="A29" s="186"/>
      <c r="B29" s="186"/>
      <c r="C29" s="186"/>
      <c r="D29" s="186"/>
      <c r="E29" s="186"/>
      <c r="F29" s="186"/>
      <c r="G29" s="186"/>
      <c r="H29" s="186"/>
      <c r="I29" s="186"/>
      <c r="J29" s="186"/>
      <c r="K29" s="186"/>
      <c r="L29" s="186"/>
      <c r="M29" s="186"/>
      <c r="N29" s="186"/>
      <c r="O29" s="186"/>
      <c r="P29" s="186"/>
    </row>
    <row r="30" spans="1:16" ht="16.5" customHeight="1" x14ac:dyDescent="0.2">
      <c r="A30" s="186"/>
      <c r="B30" s="186"/>
      <c r="C30" s="186"/>
      <c r="D30" s="186"/>
      <c r="E30" s="186"/>
      <c r="F30" s="186"/>
      <c r="G30" s="186"/>
      <c r="H30" s="186"/>
      <c r="I30" s="186"/>
      <c r="J30" s="186"/>
      <c r="K30" s="186"/>
      <c r="L30" s="186"/>
      <c r="M30" s="186"/>
      <c r="N30" s="186"/>
      <c r="O30" s="186"/>
      <c r="P30" s="186"/>
    </row>
    <row r="31" spans="1:16" ht="16.5" customHeight="1" x14ac:dyDescent="0.2">
      <c r="A31" s="186"/>
      <c r="B31" s="186"/>
      <c r="C31" s="186"/>
      <c r="D31" s="186"/>
      <c r="E31" s="186"/>
      <c r="F31" s="186"/>
      <c r="G31" s="186"/>
      <c r="H31" s="186"/>
      <c r="I31" s="186"/>
      <c r="J31" s="186"/>
      <c r="K31" s="186"/>
      <c r="L31" s="186"/>
      <c r="M31" s="186"/>
      <c r="N31" s="186"/>
      <c r="O31" s="186"/>
      <c r="P31" s="186"/>
    </row>
    <row r="32" spans="1:16" ht="31.5" customHeight="1" x14ac:dyDescent="0.2">
      <c r="A32" s="186"/>
      <c r="B32" s="186"/>
      <c r="C32" s="186"/>
      <c r="D32" s="186"/>
      <c r="E32" s="186"/>
      <c r="F32" s="186"/>
      <c r="G32" s="186"/>
      <c r="H32" s="186"/>
      <c r="I32" s="186"/>
      <c r="J32" s="181" t="s">
        <v>2</v>
      </c>
      <c r="K32" s="186"/>
      <c r="L32" s="186"/>
      <c r="M32" s="186"/>
      <c r="N32" s="186"/>
      <c r="O32" s="186"/>
      <c r="P32" s="186"/>
    </row>
    <row r="33" spans="1:16" ht="39" customHeight="1" x14ac:dyDescent="0.25">
      <c r="A33" s="186"/>
      <c r="B33" s="187" t="s">
        <v>13</v>
      </c>
      <c r="C33" s="193"/>
      <c r="D33" s="193"/>
      <c r="E33" s="195" t="s">
        <v>17</v>
      </c>
      <c r="F33" s="196" t="s">
        <v>530</v>
      </c>
      <c r="G33" s="201" t="s">
        <v>531</v>
      </c>
      <c r="H33" s="201" t="s">
        <v>532</v>
      </c>
      <c r="I33" s="201" t="s">
        <v>533</v>
      </c>
      <c r="J33" s="205" t="s">
        <v>256</v>
      </c>
      <c r="K33" s="186"/>
      <c r="L33" s="186"/>
      <c r="M33" s="186"/>
      <c r="N33" s="186"/>
      <c r="O33" s="186"/>
      <c r="P33" s="186"/>
    </row>
    <row r="34" spans="1:16" ht="39" customHeight="1" x14ac:dyDescent="0.2">
      <c r="A34" s="186"/>
      <c r="B34" s="188"/>
      <c r="C34" s="1051" t="s">
        <v>430</v>
      </c>
      <c r="D34" s="1051"/>
      <c r="E34" s="1052"/>
      <c r="F34" s="197">
        <v>2.02</v>
      </c>
      <c r="G34" s="202">
        <v>1.97</v>
      </c>
      <c r="H34" s="202">
        <v>3.26</v>
      </c>
      <c r="I34" s="202">
        <v>9.67</v>
      </c>
      <c r="J34" s="206">
        <v>10.57</v>
      </c>
      <c r="K34" s="186"/>
      <c r="L34" s="186"/>
      <c r="M34" s="186"/>
      <c r="N34" s="186"/>
      <c r="O34" s="186"/>
      <c r="P34" s="186"/>
    </row>
    <row r="35" spans="1:16" ht="39" customHeight="1" x14ac:dyDescent="0.2">
      <c r="A35" s="186"/>
      <c r="B35" s="189"/>
      <c r="C35" s="1047" t="s">
        <v>467</v>
      </c>
      <c r="D35" s="1047"/>
      <c r="E35" s="1048"/>
      <c r="F35" s="198">
        <v>4.51</v>
      </c>
      <c r="G35" s="203">
        <v>4.8499999999999996</v>
      </c>
      <c r="H35" s="203">
        <v>5.99</v>
      </c>
      <c r="I35" s="203">
        <v>6.45</v>
      </c>
      <c r="J35" s="207">
        <v>6.97</v>
      </c>
      <c r="K35" s="186"/>
      <c r="L35" s="186"/>
      <c r="M35" s="186"/>
      <c r="N35" s="186"/>
      <c r="O35" s="186"/>
      <c r="P35" s="186"/>
    </row>
    <row r="36" spans="1:16" ht="39" customHeight="1" x14ac:dyDescent="0.2">
      <c r="A36" s="186"/>
      <c r="B36" s="189"/>
      <c r="C36" s="1047" t="s">
        <v>470</v>
      </c>
      <c r="D36" s="1047"/>
      <c r="E36" s="1048"/>
      <c r="F36" s="198">
        <v>4.29</v>
      </c>
      <c r="G36" s="203">
        <v>5.04</v>
      </c>
      <c r="H36" s="203">
        <v>4.87</v>
      </c>
      <c r="I36" s="203">
        <v>6.51</v>
      </c>
      <c r="J36" s="207">
        <v>5.94</v>
      </c>
      <c r="K36" s="186"/>
      <c r="L36" s="186"/>
      <c r="M36" s="186"/>
      <c r="N36" s="186"/>
      <c r="O36" s="186"/>
      <c r="P36" s="186"/>
    </row>
    <row r="37" spans="1:16" ht="39" customHeight="1" x14ac:dyDescent="0.2">
      <c r="A37" s="186"/>
      <c r="B37" s="189"/>
      <c r="C37" s="1047" t="s">
        <v>459</v>
      </c>
      <c r="D37" s="1047"/>
      <c r="E37" s="1048"/>
      <c r="F37" s="198" t="s">
        <v>202</v>
      </c>
      <c r="G37" s="203">
        <v>6.32</v>
      </c>
      <c r="H37" s="203">
        <v>6.36</v>
      </c>
      <c r="I37" s="203">
        <v>5.23</v>
      </c>
      <c r="J37" s="207">
        <v>4.8</v>
      </c>
      <c r="K37" s="186"/>
      <c r="L37" s="186"/>
      <c r="M37" s="186"/>
      <c r="N37" s="186"/>
      <c r="O37" s="186"/>
      <c r="P37" s="186"/>
    </row>
    <row r="38" spans="1:16" ht="39" customHeight="1" x14ac:dyDescent="0.2">
      <c r="A38" s="186"/>
      <c r="B38" s="189"/>
      <c r="C38" s="1047" t="s">
        <v>457</v>
      </c>
      <c r="D38" s="1047"/>
      <c r="E38" s="1048"/>
      <c r="F38" s="198">
        <v>4.1900000000000004</v>
      </c>
      <c r="G38" s="203">
        <v>3.79</v>
      </c>
      <c r="H38" s="203">
        <v>4.1900000000000004</v>
      </c>
      <c r="I38" s="203">
        <v>3.91</v>
      </c>
      <c r="J38" s="207">
        <v>3.51</v>
      </c>
      <c r="K38" s="186"/>
      <c r="L38" s="186"/>
      <c r="M38" s="186"/>
      <c r="N38" s="186"/>
      <c r="O38" s="186"/>
      <c r="P38" s="186"/>
    </row>
    <row r="39" spans="1:16" ht="39" customHeight="1" x14ac:dyDescent="0.2">
      <c r="A39" s="186"/>
      <c r="B39" s="189"/>
      <c r="C39" s="1047" t="s">
        <v>466</v>
      </c>
      <c r="D39" s="1047"/>
      <c r="E39" s="1048"/>
      <c r="F39" s="198">
        <v>0.77</v>
      </c>
      <c r="G39" s="203">
        <v>0.94</v>
      </c>
      <c r="H39" s="203">
        <v>0.48</v>
      </c>
      <c r="I39" s="203">
        <v>0.98</v>
      </c>
      <c r="J39" s="207">
        <v>1.51</v>
      </c>
      <c r="K39" s="186"/>
      <c r="L39" s="186"/>
      <c r="M39" s="186"/>
      <c r="N39" s="186"/>
      <c r="O39" s="186"/>
      <c r="P39" s="186"/>
    </row>
    <row r="40" spans="1:16" ht="39" customHeight="1" x14ac:dyDescent="0.2">
      <c r="A40" s="186"/>
      <c r="B40" s="189"/>
      <c r="C40" s="1047" t="s">
        <v>242</v>
      </c>
      <c r="D40" s="1047"/>
      <c r="E40" s="1048"/>
      <c r="F40" s="198">
        <v>0.37</v>
      </c>
      <c r="G40" s="203">
        <v>0.76</v>
      </c>
      <c r="H40" s="203">
        <v>0.68</v>
      </c>
      <c r="I40" s="203">
        <v>0.84</v>
      </c>
      <c r="J40" s="207">
        <v>0.23</v>
      </c>
      <c r="K40" s="186"/>
      <c r="L40" s="186"/>
      <c r="M40" s="186"/>
      <c r="N40" s="186"/>
      <c r="O40" s="186"/>
      <c r="P40" s="186"/>
    </row>
    <row r="41" spans="1:16" ht="39" customHeight="1" x14ac:dyDescent="0.2">
      <c r="A41" s="186"/>
      <c r="B41" s="189"/>
      <c r="C41" s="1047" t="s">
        <v>330</v>
      </c>
      <c r="D41" s="1047"/>
      <c r="E41" s="1048"/>
      <c r="F41" s="198">
        <v>0.01</v>
      </c>
      <c r="G41" s="203">
        <v>0</v>
      </c>
      <c r="H41" s="203">
        <v>0</v>
      </c>
      <c r="I41" s="203">
        <v>0.01</v>
      </c>
      <c r="J41" s="207">
        <v>0.03</v>
      </c>
      <c r="K41" s="186"/>
      <c r="L41" s="186"/>
      <c r="M41" s="186"/>
      <c r="N41" s="186"/>
      <c r="O41" s="186"/>
      <c r="P41" s="186"/>
    </row>
    <row r="42" spans="1:16" ht="39" customHeight="1" x14ac:dyDescent="0.2">
      <c r="A42" s="186"/>
      <c r="B42" s="190"/>
      <c r="C42" s="1047" t="s">
        <v>535</v>
      </c>
      <c r="D42" s="1047"/>
      <c r="E42" s="1048"/>
      <c r="F42" s="198" t="s">
        <v>202</v>
      </c>
      <c r="G42" s="203" t="s">
        <v>202</v>
      </c>
      <c r="H42" s="203" t="s">
        <v>202</v>
      </c>
      <c r="I42" s="203" t="s">
        <v>202</v>
      </c>
      <c r="J42" s="207" t="s">
        <v>202</v>
      </c>
      <c r="K42" s="186"/>
      <c r="L42" s="186"/>
      <c r="M42" s="186"/>
      <c r="N42" s="186"/>
      <c r="O42" s="186"/>
      <c r="P42" s="186"/>
    </row>
    <row r="43" spans="1:16" ht="39" customHeight="1" x14ac:dyDescent="0.2">
      <c r="A43" s="186"/>
      <c r="B43" s="191"/>
      <c r="C43" s="1049" t="s">
        <v>492</v>
      </c>
      <c r="D43" s="1049"/>
      <c r="E43" s="1050"/>
      <c r="F43" s="199">
        <v>7.39</v>
      </c>
      <c r="G43" s="204">
        <v>0</v>
      </c>
      <c r="H43" s="204">
        <v>0</v>
      </c>
      <c r="I43" s="204">
        <v>0</v>
      </c>
      <c r="J43" s="208">
        <v>0.01</v>
      </c>
      <c r="K43" s="186"/>
      <c r="L43" s="186"/>
      <c r="M43" s="186"/>
      <c r="N43" s="186"/>
      <c r="O43" s="186"/>
      <c r="P43" s="186"/>
    </row>
    <row r="44" spans="1:16" ht="39" customHeight="1" x14ac:dyDescent="0.2">
      <c r="A44" s="186"/>
      <c r="B44" s="192"/>
      <c r="C44" s="194"/>
      <c r="D44" s="194"/>
      <c r="E44" s="194"/>
      <c r="F44" s="200"/>
      <c r="G44" s="200"/>
      <c r="H44" s="200"/>
      <c r="I44" s="200"/>
      <c r="J44" s="200"/>
      <c r="K44" s="186"/>
      <c r="L44" s="186"/>
      <c r="M44" s="186"/>
      <c r="N44" s="186"/>
      <c r="O44" s="186"/>
      <c r="P44" s="186"/>
    </row>
    <row r="45" spans="1:16" ht="16.5" x14ac:dyDescent="0.2">
      <c r="A45" s="186"/>
      <c r="B45" s="186"/>
      <c r="C45" s="186"/>
      <c r="D45" s="186"/>
      <c r="E45" s="186"/>
      <c r="F45" s="186"/>
      <c r="G45" s="186"/>
      <c r="H45" s="186"/>
      <c r="I45" s="186"/>
      <c r="J45" s="186"/>
      <c r="K45" s="186"/>
      <c r="L45" s="186"/>
      <c r="M45" s="186"/>
      <c r="N45" s="186"/>
      <c r="O45" s="186"/>
      <c r="P45" s="186"/>
    </row>
  </sheetData>
  <sheetProtection algorithmName="SHA-512" hashValue="ws4cC/ehDJL6Q0WyMnR2ii6yxXL0eZgX6S0gEqPjS9Uqj4eM7YczgDp0tZyUW6XtKnVI0lOYfBCJ6DTFgDJL9g==" saltValue="YIT+KoD6sPmIs52xkm48m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orientation="portrait"/>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6" customWidth="1"/>
    <col min="2" max="3" width="10.90625" style="46" customWidth="1"/>
    <col min="4" max="4" width="10" style="46" customWidth="1"/>
    <col min="5" max="10" width="11" style="46" customWidth="1"/>
    <col min="11" max="15" width="13.08984375" style="46" customWidth="1"/>
    <col min="16" max="21" width="11.453125" style="46" customWidth="1"/>
    <col min="22" max="22" width="0" style="46" hidden="1" customWidth="1"/>
    <col min="23" max="16384" width="0" style="46" hidden="1"/>
  </cols>
  <sheetData>
    <row r="1" spans="1:21" ht="13.5" customHeight="1" x14ac:dyDescent="0.2">
      <c r="A1" s="85"/>
      <c r="B1" s="85"/>
      <c r="C1" s="85"/>
      <c r="D1" s="85"/>
      <c r="E1" s="85"/>
      <c r="F1" s="85"/>
      <c r="G1" s="85"/>
      <c r="H1" s="85"/>
      <c r="I1" s="85"/>
      <c r="J1" s="85"/>
      <c r="K1" s="85"/>
      <c r="L1" s="85"/>
      <c r="M1" s="85"/>
      <c r="N1" s="85"/>
      <c r="O1" s="85"/>
      <c r="P1" s="85"/>
      <c r="Q1" s="85"/>
      <c r="R1" s="85"/>
      <c r="S1" s="85"/>
      <c r="T1" s="85"/>
      <c r="U1" s="85"/>
    </row>
    <row r="2" spans="1:21" ht="13.5" customHeight="1" x14ac:dyDescent="0.2">
      <c r="A2" s="85"/>
      <c r="B2" s="85"/>
      <c r="C2" s="85"/>
      <c r="D2" s="85"/>
      <c r="E2" s="85"/>
      <c r="F2" s="85"/>
      <c r="G2" s="85"/>
      <c r="H2" s="85"/>
      <c r="I2" s="85"/>
      <c r="J2" s="85"/>
      <c r="K2" s="85"/>
      <c r="L2" s="85"/>
      <c r="M2" s="85"/>
      <c r="N2" s="85"/>
      <c r="O2" s="85"/>
      <c r="P2" s="85"/>
      <c r="Q2" s="85"/>
      <c r="R2" s="85"/>
      <c r="S2" s="85"/>
      <c r="T2" s="85"/>
      <c r="U2" s="85"/>
    </row>
    <row r="3" spans="1:21" ht="13.5" customHeight="1" x14ac:dyDescent="0.2">
      <c r="A3" s="85"/>
      <c r="B3" s="85"/>
      <c r="C3" s="85"/>
      <c r="D3" s="85"/>
      <c r="E3" s="85"/>
      <c r="F3" s="85"/>
      <c r="G3" s="85"/>
      <c r="H3" s="85"/>
      <c r="I3" s="85"/>
      <c r="J3" s="85"/>
      <c r="K3" s="85"/>
      <c r="L3" s="85"/>
      <c r="M3" s="85"/>
      <c r="N3" s="85"/>
      <c r="O3" s="85"/>
      <c r="P3" s="85"/>
      <c r="Q3" s="85"/>
      <c r="R3" s="85"/>
      <c r="S3" s="85"/>
      <c r="T3" s="85"/>
      <c r="U3" s="85"/>
    </row>
    <row r="4" spans="1:21" ht="13.5" customHeight="1" x14ac:dyDescent="0.2">
      <c r="A4" s="85"/>
      <c r="B4" s="85"/>
      <c r="C4" s="85"/>
      <c r="D4" s="85"/>
      <c r="E4" s="85"/>
      <c r="F4" s="85"/>
      <c r="G4" s="85"/>
      <c r="H4" s="85"/>
      <c r="I4" s="85"/>
      <c r="J4" s="85"/>
      <c r="K4" s="85"/>
      <c r="L4" s="85"/>
      <c r="M4" s="85"/>
      <c r="N4" s="85"/>
      <c r="O4" s="85"/>
      <c r="P4" s="85"/>
      <c r="Q4" s="85"/>
      <c r="R4" s="85"/>
      <c r="S4" s="85"/>
      <c r="T4" s="85"/>
      <c r="U4" s="85"/>
    </row>
    <row r="5" spans="1:21" ht="13.5" customHeight="1" x14ac:dyDescent="0.2">
      <c r="A5" s="85"/>
      <c r="B5" s="85"/>
      <c r="C5" s="85"/>
      <c r="D5" s="85"/>
      <c r="E5" s="85"/>
      <c r="F5" s="85"/>
      <c r="G5" s="85"/>
      <c r="H5" s="85"/>
      <c r="I5" s="85"/>
      <c r="J5" s="85"/>
      <c r="K5" s="85"/>
      <c r="L5" s="85"/>
      <c r="M5" s="85"/>
      <c r="N5" s="85"/>
      <c r="O5" s="85"/>
      <c r="P5" s="85"/>
      <c r="Q5" s="85"/>
      <c r="R5" s="85"/>
      <c r="S5" s="85"/>
      <c r="T5" s="85"/>
      <c r="U5" s="85"/>
    </row>
    <row r="6" spans="1:21" ht="13.5" customHeight="1" x14ac:dyDescent="0.2">
      <c r="A6" s="85"/>
      <c r="B6" s="85"/>
      <c r="C6" s="85"/>
      <c r="D6" s="85"/>
      <c r="E6" s="85"/>
      <c r="F6" s="85"/>
      <c r="G6" s="85"/>
      <c r="H6" s="85"/>
      <c r="I6" s="85"/>
      <c r="J6" s="85"/>
      <c r="K6" s="85"/>
      <c r="L6" s="85"/>
      <c r="M6" s="85"/>
      <c r="N6" s="85"/>
      <c r="O6" s="85"/>
      <c r="P6" s="85"/>
      <c r="Q6" s="85"/>
      <c r="R6" s="85"/>
      <c r="S6" s="85"/>
      <c r="T6" s="85"/>
      <c r="U6" s="85"/>
    </row>
    <row r="7" spans="1:21" ht="13.5" customHeight="1" x14ac:dyDescent="0.2">
      <c r="A7" s="85"/>
      <c r="B7" s="85"/>
      <c r="C7" s="85"/>
      <c r="D7" s="85"/>
      <c r="E7" s="85"/>
      <c r="F7" s="85"/>
      <c r="G7" s="85"/>
      <c r="H7" s="85"/>
      <c r="I7" s="85"/>
      <c r="J7" s="85"/>
      <c r="K7" s="85"/>
      <c r="L7" s="85"/>
      <c r="M7" s="85"/>
      <c r="N7" s="85"/>
      <c r="O7" s="85"/>
      <c r="P7" s="85"/>
      <c r="Q7" s="85"/>
      <c r="R7" s="85"/>
      <c r="S7" s="85"/>
      <c r="T7" s="85"/>
      <c r="U7" s="85"/>
    </row>
    <row r="8" spans="1:21" ht="13.5" customHeight="1" x14ac:dyDescent="0.2">
      <c r="A8" s="85"/>
      <c r="B8" s="85"/>
      <c r="C8" s="85"/>
      <c r="D8" s="85"/>
      <c r="E8" s="85"/>
      <c r="F8" s="85"/>
      <c r="G8" s="85"/>
      <c r="H8" s="85"/>
      <c r="I8" s="85"/>
      <c r="J8" s="85"/>
      <c r="K8" s="85"/>
      <c r="L8" s="85"/>
      <c r="M8" s="85"/>
      <c r="N8" s="85"/>
      <c r="O8" s="85"/>
      <c r="P8" s="85"/>
      <c r="Q8" s="85"/>
      <c r="R8" s="85"/>
      <c r="S8" s="85"/>
      <c r="T8" s="85"/>
      <c r="U8" s="85"/>
    </row>
    <row r="9" spans="1:21" ht="13.5" customHeight="1" x14ac:dyDescent="0.2">
      <c r="A9" s="85"/>
      <c r="B9" s="85"/>
      <c r="C9" s="85"/>
      <c r="D9" s="85"/>
      <c r="E9" s="85"/>
      <c r="F9" s="85"/>
      <c r="G9" s="85"/>
      <c r="H9" s="85"/>
      <c r="I9" s="85"/>
      <c r="J9" s="85"/>
      <c r="K9" s="85"/>
      <c r="L9" s="85"/>
      <c r="M9" s="85"/>
      <c r="N9" s="85"/>
      <c r="O9" s="85"/>
      <c r="P9" s="85"/>
      <c r="Q9" s="85"/>
      <c r="R9" s="85"/>
      <c r="S9" s="85"/>
      <c r="T9" s="85"/>
      <c r="U9" s="85"/>
    </row>
    <row r="10" spans="1:21" ht="13.5" customHeight="1" x14ac:dyDescent="0.2">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2">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2">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2">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2">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2">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2">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2">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2">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2">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2">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2">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2">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2">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2">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2">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2">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2">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2">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2">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2">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2">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2">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2">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2">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2">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2">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2">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2">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2">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2">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2">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2">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2">
      <c r="A43" s="85"/>
      <c r="B43" s="85"/>
      <c r="C43" s="85"/>
      <c r="D43" s="85"/>
      <c r="E43" s="85"/>
      <c r="F43" s="85"/>
      <c r="G43" s="85"/>
      <c r="H43" s="85"/>
      <c r="I43" s="85"/>
      <c r="J43" s="85"/>
      <c r="K43" s="85"/>
      <c r="L43" s="85"/>
      <c r="M43" s="85"/>
      <c r="N43" s="85"/>
      <c r="O43" s="245" t="s">
        <v>20</v>
      </c>
      <c r="P43" s="85"/>
      <c r="Q43" s="85"/>
      <c r="R43" s="85"/>
      <c r="S43" s="85"/>
      <c r="T43" s="85"/>
      <c r="U43" s="85"/>
    </row>
    <row r="44" spans="1:21" ht="30.75" customHeight="1" x14ac:dyDescent="0.25">
      <c r="A44" s="85"/>
      <c r="B44" s="209" t="s">
        <v>24</v>
      </c>
      <c r="C44" s="215"/>
      <c r="D44" s="215"/>
      <c r="E44" s="223"/>
      <c r="F44" s="223"/>
      <c r="G44" s="223"/>
      <c r="H44" s="223"/>
      <c r="I44" s="223"/>
      <c r="J44" s="226" t="s">
        <v>17</v>
      </c>
      <c r="K44" s="228" t="s">
        <v>530</v>
      </c>
      <c r="L44" s="237" t="s">
        <v>531</v>
      </c>
      <c r="M44" s="237" t="s">
        <v>532</v>
      </c>
      <c r="N44" s="237" t="s">
        <v>533</v>
      </c>
      <c r="O44" s="246" t="s">
        <v>256</v>
      </c>
      <c r="P44" s="85"/>
      <c r="Q44" s="85"/>
      <c r="R44" s="85"/>
      <c r="S44" s="85"/>
      <c r="T44" s="85"/>
      <c r="U44" s="85"/>
    </row>
    <row r="45" spans="1:21" ht="30.75" customHeight="1" x14ac:dyDescent="0.2">
      <c r="A45" s="85"/>
      <c r="B45" s="1068" t="s">
        <v>26</v>
      </c>
      <c r="C45" s="1069"/>
      <c r="D45" s="218"/>
      <c r="E45" s="1082" t="s">
        <v>23</v>
      </c>
      <c r="F45" s="1082"/>
      <c r="G45" s="1082"/>
      <c r="H45" s="1082"/>
      <c r="I45" s="1082"/>
      <c r="J45" s="1083"/>
      <c r="K45" s="229">
        <v>2764</v>
      </c>
      <c r="L45" s="238">
        <v>2665</v>
      </c>
      <c r="M45" s="238">
        <v>2481</v>
      </c>
      <c r="N45" s="238">
        <v>2717</v>
      </c>
      <c r="O45" s="247">
        <v>2827</v>
      </c>
      <c r="P45" s="85"/>
      <c r="Q45" s="85"/>
      <c r="R45" s="85"/>
      <c r="S45" s="85"/>
      <c r="T45" s="85"/>
      <c r="U45" s="85"/>
    </row>
    <row r="46" spans="1:21" ht="30.75" customHeight="1" x14ac:dyDescent="0.2">
      <c r="A46" s="85"/>
      <c r="B46" s="1070"/>
      <c r="C46" s="1071"/>
      <c r="D46" s="219"/>
      <c r="E46" s="1074" t="s">
        <v>29</v>
      </c>
      <c r="F46" s="1074"/>
      <c r="G46" s="1074"/>
      <c r="H46" s="1074"/>
      <c r="I46" s="1074"/>
      <c r="J46" s="1075"/>
      <c r="K46" s="230" t="s">
        <v>202</v>
      </c>
      <c r="L46" s="239" t="s">
        <v>202</v>
      </c>
      <c r="M46" s="239" t="s">
        <v>202</v>
      </c>
      <c r="N46" s="239" t="s">
        <v>202</v>
      </c>
      <c r="O46" s="248" t="s">
        <v>202</v>
      </c>
      <c r="P46" s="85"/>
      <c r="Q46" s="85"/>
      <c r="R46" s="85"/>
      <c r="S46" s="85"/>
      <c r="T46" s="85"/>
      <c r="U46" s="85"/>
    </row>
    <row r="47" spans="1:21" ht="30.75" customHeight="1" x14ac:dyDescent="0.2">
      <c r="A47" s="85"/>
      <c r="B47" s="1070"/>
      <c r="C47" s="1071"/>
      <c r="D47" s="219"/>
      <c r="E47" s="1074" t="s">
        <v>32</v>
      </c>
      <c r="F47" s="1074"/>
      <c r="G47" s="1074"/>
      <c r="H47" s="1074"/>
      <c r="I47" s="1074"/>
      <c r="J47" s="1075"/>
      <c r="K47" s="230" t="s">
        <v>202</v>
      </c>
      <c r="L47" s="239" t="s">
        <v>202</v>
      </c>
      <c r="M47" s="239" t="s">
        <v>202</v>
      </c>
      <c r="N47" s="239" t="s">
        <v>202</v>
      </c>
      <c r="O47" s="248" t="s">
        <v>202</v>
      </c>
      <c r="P47" s="85"/>
      <c r="Q47" s="85"/>
      <c r="R47" s="85"/>
      <c r="S47" s="85"/>
      <c r="T47" s="85"/>
      <c r="U47" s="85"/>
    </row>
    <row r="48" spans="1:21" ht="30.75" customHeight="1" x14ac:dyDescent="0.2">
      <c r="A48" s="85"/>
      <c r="B48" s="1070"/>
      <c r="C48" s="1071"/>
      <c r="D48" s="219"/>
      <c r="E48" s="1074" t="s">
        <v>38</v>
      </c>
      <c r="F48" s="1074"/>
      <c r="G48" s="1074"/>
      <c r="H48" s="1074"/>
      <c r="I48" s="1074"/>
      <c r="J48" s="1075"/>
      <c r="K48" s="230">
        <v>869</v>
      </c>
      <c r="L48" s="239">
        <v>789</v>
      </c>
      <c r="M48" s="239">
        <v>742</v>
      </c>
      <c r="N48" s="239">
        <v>765</v>
      </c>
      <c r="O48" s="248">
        <v>698</v>
      </c>
      <c r="P48" s="85"/>
      <c r="Q48" s="85"/>
      <c r="R48" s="85"/>
      <c r="S48" s="85"/>
      <c r="T48" s="85"/>
      <c r="U48" s="85"/>
    </row>
    <row r="49" spans="1:21" ht="30.75" customHeight="1" x14ac:dyDescent="0.2">
      <c r="A49" s="85"/>
      <c r="B49" s="1070"/>
      <c r="C49" s="1071"/>
      <c r="D49" s="219"/>
      <c r="E49" s="1074" t="s">
        <v>0</v>
      </c>
      <c r="F49" s="1074"/>
      <c r="G49" s="1074"/>
      <c r="H49" s="1074"/>
      <c r="I49" s="1074"/>
      <c r="J49" s="1075"/>
      <c r="K49" s="230" t="s">
        <v>202</v>
      </c>
      <c r="L49" s="239">
        <v>0</v>
      </c>
      <c r="M49" s="239" t="s">
        <v>202</v>
      </c>
      <c r="N49" s="239" t="s">
        <v>202</v>
      </c>
      <c r="O49" s="248" t="s">
        <v>202</v>
      </c>
      <c r="P49" s="85"/>
      <c r="Q49" s="85"/>
      <c r="R49" s="85"/>
      <c r="S49" s="85"/>
      <c r="T49" s="85"/>
      <c r="U49" s="85"/>
    </row>
    <row r="50" spans="1:21" ht="30.75" customHeight="1" x14ac:dyDescent="0.2">
      <c r="A50" s="85"/>
      <c r="B50" s="1070"/>
      <c r="C50" s="1071"/>
      <c r="D50" s="219"/>
      <c r="E50" s="1074" t="s">
        <v>40</v>
      </c>
      <c r="F50" s="1074"/>
      <c r="G50" s="1074"/>
      <c r="H50" s="1074"/>
      <c r="I50" s="1074"/>
      <c r="J50" s="1075"/>
      <c r="K50" s="230" t="s">
        <v>202</v>
      </c>
      <c r="L50" s="239" t="s">
        <v>202</v>
      </c>
      <c r="M50" s="239" t="s">
        <v>202</v>
      </c>
      <c r="N50" s="239">
        <v>33</v>
      </c>
      <c r="O50" s="248">
        <v>34</v>
      </c>
      <c r="P50" s="85"/>
      <c r="Q50" s="85"/>
      <c r="R50" s="85"/>
      <c r="S50" s="85"/>
      <c r="T50" s="85"/>
      <c r="U50" s="85"/>
    </row>
    <row r="51" spans="1:21" ht="30.75" customHeight="1" x14ac:dyDescent="0.2">
      <c r="A51" s="85"/>
      <c r="B51" s="1072"/>
      <c r="C51" s="1073"/>
      <c r="D51" s="220"/>
      <c r="E51" s="1074" t="s">
        <v>44</v>
      </c>
      <c r="F51" s="1074"/>
      <c r="G51" s="1074"/>
      <c r="H51" s="1074"/>
      <c r="I51" s="1074"/>
      <c r="J51" s="1075"/>
      <c r="K51" s="230">
        <v>0</v>
      </c>
      <c r="L51" s="239">
        <v>0</v>
      </c>
      <c r="M51" s="239">
        <v>0</v>
      </c>
      <c r="N51" s="239">
        <v>0</v>
      </c>
      <c r="O51" s="248">
        <v>0</v>
      </c>
      <c r="P51" s="85"/>
      <c r="Q51" s="85"/>
      <c r="R51" s="85"/>
      <c r="S51" s="85"/>
      <c r="T51" s="85"/>
      <c r="U51" s="85"/>
    </row>
    <row r="52" spans="1:21" ht="30.75" customHeight="1" x14ac:dyDescent="0.2">
      <c r="A52" s="85"/>
      <c r="B52" s="1076" t="s">
        <v>46</v>
      </c>
      <c r="C52" s="1077"/>
      <c r="D52" s="220"/>
      <c r="E52" s="1074" t="s">
        <v>47</v>
      </c>
      <c r="F52" s="1074"/>
      <c r="G52" s="1074"/>
      <c r="H52" s="1074"/>
      <c r="I52" s="1074"/>
      <c r="J52" s="1075"/>
      <c r="K52" s="230">
        <v>3096</v>
      </c>
      <c r="L52" s="239">
        <v>2977</v>
      </c>
      <c r="M52" s="239">
        <v>2919</v>
      </c>
      <c r="N52" s="239">
        <v>2978</v>
      </c>
      <c r="O52" s="248">
        <v>3009</v>
      </c>
      <c r="P52" s="85"/>
      <c r="Q52" s="85"/>
      <c r="R52" s="85"/>
      <c r="S52" s="85"/>
      <c r="T52" s="85"/>
      <c r="U52" s="85"/>
    </row>
    <row r="53" spans="1:21" ht="30.75" customHeight="1" x14ac:dyDescent="0.2">
      <c r="A53" s="85"/>
      <c r="B53" s="1078" t="s">
        <v>48</v>
      </c>
      <c r="C53" s="1079"/>
      <c r="D53" s="221"/>
      <c r="E53" s="1080" t="s">
        <v>51</v>
      </c>
      <c r="F53" s="1080"/>
      <c r="G53" s="1080"/>
      <c r="H53" s="1080"/>
      <c r="I53" s="1080"/>
      <c r="J53" s="1081"/>
      <c r="K53" s="231">
        <v>537</v>
      </c>
      <c r="L53" s="240">
        <v>477</v>
      </c>
      <c r="M53" s="240">
        <v>304</v>
      </c>
      <c r="N53" s="240">
        <v>537</v>
      </c>
      <c r="O53" s="249">
        <v>550</v>
      </c>
      <c r="P53" s="85"/>
      <c r="Q53" s="85"/>
      <c r="R53" s="85"/>
      <c r="S53" s="85"/>
      <c r="T53" s="85"/>
      <c r="U53" s="85"/>
    </row>
    <row r="54" spans="1:21" ht="24" customHeight="1" x14ac:dyDescent="0.25">
      <c r="A54" s="85"/>
      <c r="B54" s="210" t="s">
        <v>56</v>
      </c>
      <c r="C54" s="85"/>
      <c r="D54" s="85"/>
      <c r="E54" s="85"/>
      <c r="F54" s="85"/>
      <c r="G54" s="85"/>
      <c r="H54" s="85"/>
      <c r="I54" s="85"/>
      <c r="J54" s="85"/>
      <c r="K54" s="85"/>
      <c r="L54" s="85"/>
      <c r="M54" s="85"/>
      <c r="N54" s="85"/>
      <c r="O54" s="85"/>
      <c r="P54" s="85"/>
      <c r="Q54" s="85"/>
      <c r="R54" s="85"/>
      <c r="S54" s="85"/>
      <c r="T54" s="85"/>
      <c r="U54" s="85"/>
    </row>
    <row r="55" spans="1:21" ht="24" customHeight="1" x14ac:dyDescent="0.25">
      <c r="A55" s="85"/>
      <c r="B55" s="210"/>
      <c r="C55" s="85"/>
      <c r="D55" s="85"/>
      <c r="E55" s="85"/>
      <c r="F55" s="85"/>
      <c r="G55" s="85"/>
      <c r="H55" s="85"/>
      <c r="I55" s="85"/>
      <c r="J55" s="85"/>
      <c r="K55" s="85"/>
      <c r="L55" s="85"/>
      <c r="M55" s="85"/>
      <c r="N55" s="85"/>
      <c r="O55" s="85"/>
      <c r="P55" s="85"/>
      <c r="Q55" s="85"/>
      <c r="R55" s="85"/>
      <c r="S55" s="85"/>
      <c r="T55" s="85"/>
      <c r="U55" s="85"/>
    </row>
    <row r="56" spans="1:21" ht="24" customHeight="1" x14ac:dyDescent="0.25">
      <c r="A56" s="85"/>
      <c r="B56" s="211" t="s">
        <v>6</v>
      </c>
      <c r="C56" s="216"/>
      <c r="D56" s="216"/>
      <c r="E56" s="216"/>
      <c r="F56" s="216"/>
      <c r="G56" s="216"/>
      <c r="H56" s="216"/>
      <c r="I56" s="216"/>
      <c r="J56" s="216"/>
      <c r="K56" s="232"/>
      <c r="L56" s="232"/>
      <c r="M56" s="232"/>
      <c r="N56" s="232"/>
      <c r="O56" s="250" t="s">
        <v>25</v>
      </c>
      <c r="P56" s="85"/>
      <c r="Q56" s="85"/>
      <c r="R56" s="85"/>
      <c r="S56" s="85"/>
      <c r="T56" s="85"/>
      <c r="U56" s="85"/>
    </row>
    <row r="57" spans="1:21" ht="31.5" customHeight="1" x14ac:dyDescent="0.25">
      <c r="A57" s="85"/>
      <c r="B57" s="212"/>
      <c r="C57" s="217"/>
      <c r="D57" s="217"/>
      <c r="E57" s="224"/>
      <c r="F57" s="224"/>
      <c r="G57" s="224"/>
      <c r="H57" s="224"/>
      <c r="I57" s="224"/>
      <c r="J57" s="227" t="s">
        <v>17</v>
      </c>
      <c r="K57" s="233" t="s">
        <v>530</v>
      </c>
      <c r="L57" s="241" t="s">
        <v>531</v>
      </c>
      <c r="M57" s="241" t="s">
        <v>532</v>
      </c>
      <c r="N57" s="241" t="s">
        <v>533</v>
      </c>
      <c r="O57" s="251" t="s">
        <v>256</v>
      </c>
      <c r="P57" s="85"/>
      <c r="Q57" s="85"/>
      <c r="R57" s="85"/>
      <c r="S57" s="85"/>
      <c r="T57" s="85"/>
      <c r="U57" s="85"/>
    </row>
    <row r="58" spans="1:21" ht="31.5" customHeight="1" x14ac:dyDescent="0.2">
      <c r="B58" s="1062" t="s">
        <v>61</v>
      </c>
      <c r="C58" s="1063"/>
      <c r="D58" s="1053" t="s">
        <v>64</v>
      </c>
      <c r="E58" s="1054"/>
      <c r="F58" s="1054"/>
      <c r="G58" s="1054"/>
      <c r="H58" s="1054"/>
      <c r="I58" s="1054"/>
      <c r="J58" s="1055"/>
      <c r="K58" s="234"/>
      <c r="L58" s="242"/>
      <c r="M58" s="242"/>
      <c r="N58" s="242"/>
      <c r="O58" s="252"/>
    </row>
    <row r="59" spans="1:21" ht="31.5" customHeight="1" x14ac:dyDescent="0.2">
      <c r="B59" s="1064"/>
      <c r="C59" s="1065"/>
      <c r="D59" s="1056" t="s">
        <v>12</v>
      </c>
      <c r="E59" s="1057"/>
      <c r="F59" s="1057"/>
      <c r="G59" s="1057"/>
      <c r="H59" s="1057"/>
      <c r="I59" s="1057"/>
      <c r="J59" s="1058"/>
      <c r="K59" s="235"/>
      <c r="L59" s="243"/>
      <c r="M59" s="243"/>
      <c r="N59" s="243"/>
      <c r="O59" s="253"/>
    </row>
    <row r="60" spans="1:21" ht="31.5" customHeight="1" x14ac:dyDescent="0.2">
      <c r="B60" s="1066"/>
      <c r="C60" s="1067"/>
      <c r="D60" s="1059" t="s">
        <v>67</v>
      </c>
      <c r="E60" s="1060"/>
      <c r="F60" s="1060"/>
      <c r="G60" s="1060"/>
      <c r="H60" s="1060"/>
      <c r="I60" s="1060"/>
      <c r="J60" s="1061"/>
      <c r="K60" s="236"/>
      <c r="L60" s="244"/>
      <c r="M60" s="244"/>
      <c r="N60" s="244"/>
      <c r="O60" s="254"/>
    </row>
    <row r="61" spans="1:21" ht="24" customHeight="1" x14ac:dyDescent="0.2">
      <c r="B61" s="213"/>
      <c r="C61" s="213"/>
      <c r="D61" s="222" t="s">
        <v>45</v>
      </c>
      <c r="E61" s="225"/>
      <c r="F61" s="225"/>
      <c r="G61" s="225"/>
      <c r="H61" s="225"/>
      <c r="I61" s="225"/>
      <c r="J61" s="225"/>
      <c r="K61" s="225"/>
      <c r="L61" s="225"/>
      <c r="M61" s="225"/>
      <c r="N61" s="225"/>
      <c r="O61" s="225"/>
    </row>
    <row r="62" spans="1:21" ht="24" customHeight="1" x14ac:dyDescent="0.2">
      <c r="B62" s="214"/>
      <c r="C62" s="214"/>
      <c r="D62" s="222" t="s">
        <v>39</v>
      </c>
      <c r="E62" s="225"/>
      <c r="F62" s="225"/>
      <c r="G62" s="225"/>
      <c r="H62" s="225"/>
      <c r="I62" s="225"/>
      <c r="J62" s="225"/>
      <c r="K62" s="225"/>
      <c r="L62" s="225"/>
      <c r="M62" s="225"/>
      <c r="N62" s="225"/>
      <c r="O62" s="225"/>
    </row>
    <row r="63" spans="1:21" ht="24" customHeight="1" x14ac:dyDescent="0.25">
      <c r="A63" s="85"/>
      <c r="B63" s="210"/>
      <c r="C63" s="85"/>
      <c r="D63" s="85"/>
      <c r="E63" s="85"/>
      <c r="F63" s="85"/>
      <c r="G63" s="85"/>
      <c r="H63" s="85"/>
      <c r="I63" s="85"/>
      <c r="J63" s="85"/>
      <c r="K63" s="85"/>
      <c r="L63" s="85"/>
      <c r="M63" s="85"/>
      <c r="N63" s="85"/>
      <c r="O63" s="85"/>
      <c r="P63" s="85"/>
      <c r="Q63" s="85"/>
      <c r="R63" s="85"/>
      <c r="S63" s="85"/>
      <c r="T63" s="85"/>
      <c r="U63" s="85"/>
    </row>
    <row r="64" spans="1:21" ht="24" customHeight="1" x14ac:dyDescent="0.25">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q9g4E32S7pFIaW/wxGmV4YAVU9Db358kXp0jvNVlk/6ZxnWGvhqvXdSXpmnUC4sYOsn1Rtu/nNqwJ2LWZNwO4g==" saltValue="/TA90gxXWQSMeCJpS0F8hg=="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6"/>
  <printOptions horizontalCentered="1"/>
  <pageMargins left="0" right="0" top="0.19685039370078741" bottom="0.23622047244094491" header="0" footer="0"/>
  <pageSetup paperSize="9" orientation="portrait"/>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46" customWidth="1"/>
    <col min="2" max="3" width="12.6328125" style="46" customWidth="1"/>
    <col min="4" max="4" width="11.6328125" style="46" customWidth="1"/>
    <col min="5" max="8" width="10.36328125" style="46" customWidth="1"/>
    <col min="9" max="13" width="16.36328125" style="46" customWidth="1"/>
    <col min="14" max="19" width="12.6328125" style="46" customWidth="1"/>
    <col min="20" max="20" width="0" style="46" hidden="1" customWidth="1"/>
    <col min="21" max="16384" width="0" style="4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x14ac:dyDescent="0.2">
      <c r="M39" s="245" t="s">
        <v>20</v>
      </c>
    </row>
    <row r="40" spans="2:13" ht="27.75" customHeight="1" x14ac:dyDescent="0.25">
      <c r="B40" s="209" t="s">
        <v>24</v>
      </c>
      <c r="C40" s="215"/>
      <c r="D40" s="215"/>
      <c r="E40" s="223"/>
      <c r="F40" s="223"/>
      <c r="G40" s="223"/>
      <c r="H40" s="226" t="s">
        <v>17</v>
      </c>
      <c r="I40" s="228" t="s">
        <v>530</v>
      </c>
      <c r="J40" s="237" t="s">
        <v>531</v>
      </c>
      <c r="K40" s="237" t="s">
        <v>532</v>
      </c>
      <c r="L40" s="237" t="s">
        <v>533</v>
      </c>
      <c r="M40" s="266" t="s">
        <v>256</v>
      </c>
    </row>
    <row r="41" spans="2:13" ht="27.75" customHeight="1" x14ac:dyDescent="0.2">
      <c r="B41" s="1068" t="s">
        <v>34</v>
      </c>
      <c r="C41" s="1069"/>
      <c r="D41" s="218"/>
      <c r="E41" s="1093" t="s">
        <v>53</v>
      </c>
      <c r="F41" s="1093"/>
      <c r="G41" s="1093"/>
      <c r="H41" s="1094"/>
      <c r="I41" s="259">
        <v>31662</v>
      </c>
      <c r="J41" s="263">
        <v>32268</v>
      </c>
      <c r="K41" s="263">
        <v>32156</v>
      </c>
      <c r="L41" s="263">
        <v>31989</v>
      </c>
      <c r="M41" s="267">
        <v>31781</v>
      </c>
    </row>
    <row r="42" spans="2:13" ht="27.75" customHeight="1" x14ac:dyDescent="0.2">
      <c r="B42" s="1070"/>
      <c r="C42" s="1071"/>
      <c r="D42" s="219"/>
      <c r="E42" s="1084" t="s">
        <v>73</v>
      </c>
      <c r="F42" s="1084"/>
      <c r="G42" s="1084"/>
      <c r="H42" s="1085"/>
      <c r="I42" s="260" t="s">
        <v>202</v>
      </c>
      <c r="J42" s="264" t="s">
        <v>202</v>
      </c>
      <c r="K42" s="264">
        <v>494</v>
      </c>
      <c r="L42" s="264">
        <v>461</v>
      </c>
      <c r="M42" s="268">
        <v>433</v>
      </c>
    </row>
    <row r="43" spans="2:13" ht="27.75" customHeight="1" x14ac:dyDescent="0.2">
      <c r="B43" s="1070"/>
      <c r="C43" s="1071"/>
      <c r="D43" s="219"/>
      <c r="E43" s="1084" t="s">
        <v>74</v>
      </c>
      <c r="F43" s="1084"/>
      <c r="G43" s="1084"/>
      <c r="H43" s="1085"/>
      <c r="I43" s="260">
        <v>11211</v>
      </c>
      <c r="J43" s="264">
        <v>10115</v>
      </c>
      <c r="K43" s="264">
        <v>9031</v>
      </c>
      <c r="L43" s="264">
        <v>8203</v>
      </c>
      <c r="M43" s="268">
        <v>7950</v>
      </c>
    </row>
    <row r="44" spans="2:13" ht="27.75" customHeight="1" x14ac:dyDescent="0.2">
      <c r="B44" s="1070"/>
      <c r="C44" s="1071"/>
      <c r="D44" s="219"/>
      <c r="E44" s="1084" t="s">
        <v>76</v>
      </c>
      <c r="F44" s="1084"/>
      <c r="G44" s="1084"/>
      <c r="H44" s="1085"/>
      <c r="I44" s="260" t="s">
        <v>202</v>
      </c>
      <c r="J44" s="264" t="s">
        <v>202</v>
      </c>
      <c r="K44" s="264" t="s">
        <v>202</v>
      </c>
      <c r="L44" s="264" t="s">
        <v>202</v>
      </c>
      <c r="M44" s="268" t="s">
        <v>202</v>
      </c>
    </row>
    <row r="45" spans="2:13" ht="27.75" customHeight="1" x14ac:dyDescent="0.2">
      <c r="B45" s="1070"/>
      <c r="C45" s="1071"/>
      <c r="D45" s="219"/>
      <c r="E45" s="1084" t="s">
        <v>78</v>
      </c>
      <c r="F45" s="1084"/>
      <c r="G45" s="1084"/>
      <c r="H45" s="1085"/>
      <c r="I45" s="260">
        <v>2591</v>
      </c>
      <c r="J45" s="264">
        <v>2455</v>
      </c>
      <c r="K45" s="264">
        <v>2364</v>
      </c>
      <c r="L45" s="264">
        <v>2215</v>
      </c>
      <c r="M45" s="268">
        <v>2072</v>
      </c>
    </row>
    <row r="46" spans="2:13" ht="27.75" customHeight="1" x14ac:dyDescent="0.2">
      <c r="B46" s="1070"/>
      <c r="C46" s="1071"/>
      <c r="D46" s="220"/>
      <c r="E46" s="1084" t="s">
        <v>77</v>
      </c>
      <c r="F46" s="1084"/>
      <c r="G46" s="1084"/>
      <c r="H46" s="1085"/>
      <c r="I46" s="260" t="s">
        <v>202</v>
      </c>
      <c r="J46" s="264" t="s">
        <v>202</v>
      </c>
      <c r="K46" s="264" t="s">
        <v>202</v>
      </c>
      <c r="L46" s="264" t="s">
        <v>202</v>
      </c>
      <c r="M46" s="268" t="s">
        <v>202</v>
      </c>
    </row>
    <row r="47" spans="2:13" ht="27.75" customHeight="1" x14ac:dyDescent="0.2">
      <c r="B47" s="1070"/>
      <c r="C47" s="1071"/>
      <c r="D47" s="256"/>
      <c r="E47" s="1090" t="s">
        <v>80</v>
      </c>
      <c r="F47" s="1091"/>
      <c r="G47" s="1091"/>
      <c r="H47" s="1092"/>
      <c r="I47" s="260" t="s">
        <v>202</v>
      </c>
      <c r="J47" s="264" t="s">
        <v>202</v>
      </c>
      <c r="K47" s="264" t="s">
        <v>202</v>
      </c>
      <c r="L47" s="264" t="s">
        <v>202</v>
      </c>
      <c r="M47" s="268" t="s">
        <v>202</v>
      </c>
    </row>
    <row r="48" spans="2:13" ht="27.75" customHeight="1" x14ac:dyDescent="0.2">
      <c r="B48" s="1070"/>
      <c r="C48" s="1071"/>
      <c r="D48" s="219"/>
      <c r="E48" s="1084" t="s">
        <v>84</v>
      </c>
      <c r="F48" s="1084"/>
      <c r="G48" s="1084"/>
      <c r="H48" s="1085"/>
      <c r="I48" s="260" t="s">
        <v>202</v>
      </c>
      <c r="J48" s="264" t="s">
        <v>202</v>
      </c>
      <c r="K48" s="264" t="s">
        <v>202</v>
      </c>
      <c r="L48" s="264" t="s">
        <v>202</v>
      </c>
      <c r="M48" s="268" t="s">
        <v>202</v>
      </c>
    </row>
    <row r="49" spans="2:13" ht="27.75" customHeight="1" x14ac:dyDescent="0.2">
      <c r="B49" s="1072"/>
      <c r="C49" s="1073"/>
      <c r="D49" s="219"/>
      <c r="E49" s="1084" t="s">
        <v>90</v>
      </c>
      <c r="F49" s="1084"/>
      <c r="G49" s="1084"/>
      <c r="H49" s="1085"/>
      <c r="I49" s="260" t="s">
        <v>202</v>
      </c>
      <c r="J49" s="264" t="s">
        <v>202</v>
      </c>
      <c r="K49" s="264" t="s">
        <v>202</v>
      </c>
      <c r="L49" s="264" t="s">
        <v>202</v>
      </c>
      <c r="M49" s="268" t="s">
        <v>202</v>
      </c>
    </row>
    <row r="50" spans="2:13" ht="27.75" customHeight="1" x14ac:dyDescent="0.2">
      <c r="B50" s="1088" t="s">
        <v>92</v>
      </c>
      <c r="C50" s="1089"/>
      <c r="D50" s="257"/>
      <c r="E50" s="1084" t="s">
        <v>94</v>
      </c>
      <c r="F50" s="1084"/>
      <c r="G50" s="1084"/>
      <c r="H50" s="1085"/>
      <c r="I50" s="260">
        <v>6902</v>
      </c>
      <c r="J50" s="264">
        <v>6407</v>
      </c>
      <c r="K50" s="264">
        <v>6424</v>
      </c>
      <c r="L50" s="264">
        <v>6439</v>
      </c>
      <c r="M50" s="268">
        <v>6225</v>
      </c>
    </row>
    <row r="51" spans="2:13" ht="27.75" customHeight="1" x14ac:dyDescent="0.2">
      <c r="B51" s="1070"/>
      <c r="C51" s="1071"/>
      <c r="D51" s="219"/>
      <c r="E51" s="1084" t="s">
        <v>97</v>
      </c>
      <c r="F51" s="1084"/>
      <c r="G51" s="1084"/>
      <c r="H51" s="1085"/>
      <c r="I51" s="260">
        <v>6169</v>
      </c>
      <c r="J51" s="264">
        <v>6426</v>
      </c>
      <c r="K51" s="264">
        <v>6714</v>
      </c>
      <c r="L51" s="264">
        <v>6360</v>
      </c>
      <c r="M51" s="268">
        <v>6190</v>
      </c>
    </row>
    <row r="52" spans="2:13" ht="27.75" customHeight="1" x14ac:dyDescent="0.2">
      <c r="B52" s="1072"/>
      <c r="C52" s="1073"/>
      <c r="D52" s="219"/>
      <c r="E52" s="1084" t="s">
        <v>42</v>
      </c>
      <c r="F52" s="1084"/>
      <c r="G52" s="1084"/>
      <c r="H52" s="1085"/>
      <c r="I52" s="260">
        <v>32297</v>
      </c>
      <c r="J52" s="264">
        <v>31945</v>
      </c>
      <c r="K52" s="264">
        <v>31373</v>
      </c>
      <c r="L52" s="264">
        <v>30348</v>
      </c>
      <c r="M52" s="268">
        <v>29589</v>
      </c>
    </row>
    <row r="53" spans="2:13" ht="27.75" customHeight="1" x14ac:dyDescent="0.2">
      <c r="B53" s="1078" t="s">
        <v>48</v>
      </c>
      <c r="C53" s="1079"/>
      <c r="D53" s="221"/>
      <c r="E53" s="1086" t="s">
        <v>99</v>
      </c>
      <c r="F53" s="1086"/>
      <c r="G53" s="1086"/>
      <c r="H53" s="1087"/>
      <c r="I53" s="261">
        <v>96</v>
      </c>
      <c r="J53" s="265">
        <v>60</v>
      </c>
      <c r="K53" s="265">
        <v>-467</v>
      </c>
      <c r="L53" s="265">
        <v>-280</v>
      </c>
      <c r="M53" s="269">
        <v>231</v>
      </c>
    </row>
    <row r="54" spans="2:13" ht="27.75" customHeight="1" x14ac:dyDescent="0.25">
      <c r="B54" s="255"/>
      <c r="C54" s="192"/>
      <c r="D54" s="192"/>
      <c r="E54" s="258"/>
      <c r="F54" s="258"/>
      <c r="G54" s="258"/>
      <c r="H54" s="258"/>
      <c r="I54" s="262"/>
      <c r="J54" s="262"/>
      <c r="K54" s="262"/>
      <c r="L54" s="262"/>
      <c r="M54" s="262"/>
    </row>
    <row r="55" spans="2:13" ht="13" x14ac:dyDescent="0.2"/>
  </sheetData>
  <sheetProtection algorithmName="SHA-512" hashValue="03aaQ9pecKuCrJ5dHQQohAPJsFw5F2gEJiz+P0m9H7ICV1FtmxTHWIaBFw/8Y1VKKCtnnfpHMhmRPjxmEwMcdA==" saltValue="mFbOfrgOcPtinydaV0tEAw=="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6"/>
  <printOptions horizontalCentered="1"/>
  <pageMargins left="0" right="0" top="0.19685039370078741" bottom="0" header="0" footer="0"/>
  <pageSetup paperSize="9" orientation="portrait"/>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SheetLayoutView="100" workbookViewId="0"/>
  </sheetViews>
  <sheetFormatPr defaultColWidth="0" defaultRowHeight="13.5" customHeight="1" zeroHeight="1" x14ac:dyDescent="0.2"/>
  <cols>
    <col min="1" max="1" width="8.26953125" style="46" customWidth="1"/>
    <col min="2" max="2" width="16.36328125" style="46" customWidth="1"/>
    <col min="3" max="5" width="26.26953125" style="46" customWidth="1"/>
    <col min="6" max="8" width="24.26953125" style="46" customWidth="1"/>
    <col min="9" max="14" width="26" style="46" customWidth="1"/>
    <col min="15" max="15" width="6.0898437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x14ac:dyDescent="0.3">
      <c r="B53" s="85"/>
      <c r="C53" s="85"/>
      <c r="D53" s="85"/>
      <c r="E53" s="85"/>
      <c r="F53" s="85"/>
      <c r="G53" s="85"/>
      <c r="H53" s="285" t="s">
        <v>95</v>
      </c>
    </row>
    <row r="54" spans="2:8" ht="29.25" customHeight="1" x14ac:dyDescent="0.3">
      <c r="B54" s="270" t="s">
        <v>5</v>
      </c>
      <c r="C54" s="276"/>
      <c r="D54" s="276"/>
      <c r="E54" s="277" t="s">
        <v>17</v>
      </c>
      <c r="F54" s="278" t="s">
        <v>532</v>
      </c>
      <c r="G54" s="278" t="s">
        <v>533</v>
      </c>
      <c r="H54" s="286" t="s">
        <v>256</v>
      </c>
    </row>
    <row r="55" spans="2:8" ht="52.5" customHeight="1" x14ac:dyDescent="0.2">
      <c r="B55" s="271"/>
      <c r="C55" s="1103" t="s">
        <v>103</v>
      </c>
      <c r="D55" s="1103"/>
      <c r="E55" s="1104"/>
      <c r="F55" s="279">
        <v>3634</v>
      </c>
      <c r="G55" s="279">
        <v>3548</v>
      </c>
      <c r="H55" s="287">
        <v>3600</v>
      </c>
    </row>
    <row r="56" spans="2:8" ht="52.5" customHeight="1" x14ac:dyDescent="0.2">
      <c r="B56" s="272"/>
      <c r="C56" s="1105" t="s">
        <v>106</v>
      </c>
      <c r="D56" s="1105"/>
      <c r="E56" s="1106"/>
      <c r="F56" s="280">
        <v>283</v>
      </c>
      <c r="G56" s="280">
        <v>284</v>
      </c>
      <c r="H56" s="288">
        <v>384</v>
      </c>
    </row>
    <row r="57" spans="2:8" ht="53.25" customHeight="1" x14ac:dyDescent="0.2">
      <c r="B57" s="272"/>
      <c r="C57" s="1107" t="s">
        <v>70</v>
      </c>
      <c r="D57" s="1107"/>
      <c r="E57" s="1108"/>
      <c r="F57" s="281">
        <v>4386</v>
      </c>
      <c r="G57" s="281">
        <v>4466</v>
      </c>
      <c r="H57" s="289">
        <v>3976</v>
      </c>
    </row>
    <row r="58" spans="2:8" ht="45.75" customHeight="1" x14ac:dyDescent="0.2">
      <c r="B58" s="273"/>
      <c r="C58" s="1095" t="s">
        <v>548</v>
      </c>
      <c r="D58" s="1096"/>
      <c r="E58" s="1097"/>
      <c r="F58" s="282">
        <v>2134</v>
      </c>
      <c r="G58" s="282">
        <v>2134</v>
      </c>
      <c r="H58" s="290">
        <v>2034</v>
      </c>
    </row>
    <row r="59" spans="2:8" ht="45.75" customHeight="1" x14ac:dyDescent="0.2">
      <c r="B59" s="273"/>
      <c r="C59" s="1095" t="s">
        <v>549</v>
      </c>
      <c r="D59" s="1096"/>
      <c r="E59" s="1097"/>
      <c r="F59" s="282">
        <v>901</v>
      </c>
      <c r="G59" s="282">
        <v>902</v>
      </c>
      <c r="H59" s="290">
        <v>647</v>
      </c>
    </row>
    <row r="60" spans="2:8" ht="45.75" customHeight="1" x14ac:dyDescent="0.2">
      <c r="B60" s="273"/>
      <c r="C60" s="1095" t="s">
        <v>550</v>
      </c>
      <c r="D60" s="1096"/>
      <c r="E60" s="1097"/>
      <c r="F60" s="282">
        <v>825</v>
      </c>
      <c r="G60" s="282">
        <v>826</v>
      </c>
      <c r="H60" s="290">
        <v>674</v>
      </c>
    </row>
    <row r="61" spans="2:8" ht="45.75" customHeight="1" x14ac:dyDescent="0.2">
      <c r="B61" s="273"/>
      <c r="C61" s="1095" t="s">
        <v>360</v>
      </c>
      <c r="D61" s="1096"/>
      <c r="E61" s="1097"/>
      <c r="F61" s="282">
        <v>68</v>
      </c>
      <c r="G61" s="282">
        <v>121</v>
      </c>
      <c r="H61" s="290">
        <v>148</v>
      </c>
    </row>
    <row r="62" spans="2:8" ht="45.75" customHeight="1" x14ac:dyDescent="0.2">
      <c r="B62" s="274"/>
      <c r="C62" s="1098" t="s">
        <v>551</v>
      </c>
      <c r="D62" s="1099"/>
      <c r="E62" s="1100"/>
      <c r="F62" s="283">
        <v>91</v>
      </c>
      <c r="G62" s="283">
        <v>91</v>
      </c>
      <c r="H62" s="291">
        <v>91</v>
      </c>
    </row>
    <row r="63" spans="2:8" ht="52.5" customHeight="1" x14ac:dyDescent="0.2">
      <c r="B63" s="275"/>
      <c r="C63" s="1101" t="s">
        <v>108</v>
      </c>
      <c r="D63" s="1101"/>
      <c r="E63" s="1102"/>
      <c r="F63" s="284">
        <v>8303</v>
      </c>
      <c r="G63" s="284">
        <v>8297</v>
      </c>
      <c r="H63" s="292">
        <v>7959</v>
      </c>
    </row>
    <row r="64" spans="2:8" ht="13" x14ac:dyDescent="0.2"/>
  </sheetData>
  <sheetProtection algorithmName="SHA-512" hashValue="FYZtnzPOTpq3rIQQH8oxn0wpZnLo5YBHY1i3OCspeFnEmYgWCxenhzB+CHqaUD3CuvTzXDXU7JCvK0DW5nLQVw==" saltValue="EKYduK+wkCIcDIh7NQpIAg==" spinCount="100000" sheet="1" objects="1" scenarios="1"/>
  <mergeCells count="9">
    <mergeCell ref="C60:E60"/>
    <mergeCell ref="C61:E61"/>
    <mergeCell ref="C62:E62"/>
    <mergeCell ref="C63:E63"/>
    <mergeCell ref="C55:E55"/>
    <mergeCell ref="C56:E56"/>
    <mergeCell ref="C57:E57"/>
    <mergeCell ref="C58:E58"/>
    <mergeCell ref="C59:E59"/>
  </mergeCells>
  <phoneticPr fontId="6"/>
  <printOptions horizontalCentered="1"/>
  <pageMargins left="0" right="0" top="0.19685039370078741" bottom="0" header="0" footer="0"/>
  <pageSetup paperSize="9" orientation="portrait"/>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293" customWidth="1"/>
    <col min="2" max="8" width="13.36328125" style="293" customWidth="1"/>
    <col min="9" max="16384" width="11.08984375" style="293"/>
  </cols>
  <sheetData>
    <row r="1" spans="1:8" x14ac:dyDescent="0.2">
      <c r="A1" s="97"/>
      <c r="B1" s="103"/>
      <c r="C1" s="107"/>
      <c r="D1" s="113"/>
      <c r="E1" s="123"/>
      <c r="F1" s="123"/>
      <c r="G1" s="123"/>
      <c r="H1" s="157"/>
    </row>
    <row r="2" spans="1:8" x14ac:dyDescent="0.2">
      <c r="A2" s="98"/>
      <c r="B2" s="104"/>
      <c r="C2" s="300"/>
      <c r="D2" s="114" t="s">
        <v>82</v>
      </c>
      <c r="E2" s="124"/>
      <c r="F2" s="308" t="s">
        <v>529</v>
      </c>
      <c r="G2" s="148"/>
      <c r="H2" s="158"/>
    </row>
    <row r="3" spans="1:8" x14ac:dyDescent="0.2">
      <c r="A3" s="114" t="s">
        <v>526</v>
      </c>
      <c r="B3" s="106"/>
      <c r="C3" s="301"/>
      <c r="D3" s="304">
        <v>85825</v>
      </c>
      <c r="E3" s="306"/>
      <c r="F3" s="309">
        <v>74581</v>
      </c>
      <c r="G3" s="311"/>
      <c r="H3" s="314"/>
    </row>
    <row r="4" spans="1:8" x14ac:dyDescent="0.2">
      <c r="A4" s="99"/>
      <c r="B4" s="105"/>
      <c r="C4" s="302"/>
      <c r="D4" s="305">
        <v>55422</v>
      </c>
      <c r="E4" s="307"/>
      <c r="F4" s="310">
        <v>41563</v>
      </c>
      <c r="G4" s="312"/>
      <c r="H4" s="315"/>
    </row>
    <row r="5" spans="1:8" x14ac:dyDescent="0.2">
      <c r="A5" s="114" t="s">
        <v>486</v>
      </c>
      <c r="B5" s="106"/>
      <c r="C5" s="301"/>
      <c r="D5" s="304">
        <v>82266</v>
      </c>
      <c r="E5" s="306"/>
      <c r="F5" s="309">
        <v>76347</v>
      </c>
      <c r="G5" s="311"/>
      <c r="H5" s="314"/>
    </row>
    <row r="6" spans="1:8" x14ac:dyDescent="0.2">
      <c r="A6" s="99"/>
      <c r="B6" s="105"/>
      <c r="C6" s="302"/>
      <c r="D6" s="305">
        <v>53722</v>
      </c>
      <c r="E6" s="307"/>
      <c r="F6" s="310">
        <v>41762</v>
      </c>
      <c r="G6" s="312"/>
      <c r="H6" s="315"/>
    </row>
    <row r="7" spans="1:8" x14ac:dyDescent="0.2">
      <c r="A7" s="114" t="s">
        <v>316</v>
      </c>
      <c r="B7" s="106"/>
      <c r="C7" s="301"/>
      <c r="D7" s="304">
        <v>56011</v>
      </c>
      <c r="E7" s="306"/>
      <c r="F7" s="309">
        <v>69604</v>
      </c>
      <c r="G7" s="311"/>
      <c r="H7" s="314"/>
    </row>
    <row r="8" spans="1:8" x14ac:dyDescent="0.2">
      <c r="A8" s="99"/>
      <c r="B8" s="105"/>
      <c r="C8" s="302"/>
      <c r="D8" s="305">
        <v>39101</v>
      </c>
      <c r="E8" s="307"/>
      <c r="F8" s="310">
        <v>36247</v>
      </c>
      <c r="G8" s="312"/>
      <c r="H8" s="315"/>
    </row>
    <row r="9" spans="1:8" x14ac:dyDescent="0.2">
      <c r="A9" s="114" t="s">
        <v>135</v>
      </c>
      <c r="B9" s="106"/>
      <c r="C9" s="301"/>
      <c r="D9" s="304">
        <v>73640</v>
      </c>
      <c r="E9" s="306"/>
      <c r="F9" s="309">
        <v>68410</v>
      </c>
      <c r="G9" s="311"/>
      <c r="H9" s="314"/>
    </row>
    <row r="10" spans="1:8" x14ac:dyDescent="0.2">
      <c r="A10" s="99"/>
      <c r="B10" s="105"/>
      <c r="C10" s="302"/>
      <c r="D10" s="305">
        <v>48421</v>
      </c>
      <c r="E10" s="307"/>
      <c r="F10" s="310">
        <v>35086</v>
      </c>
      <c r="G10" s="312"/>
      <c r="H10" s="315"/>
    </row>
    <row r="11" spans="1:8" x14ac:dyDescent="0.2">
      <c r="A11" s="114" t="s">
        <v>527</v>
      </c>
      <c r="B11" s="106"/>
      <c r="C11" s="301"/>
      <c r="D11" s="304">
        <v>76751</v>
      </c>
      <c r="E11" s="306"/>
      <c r="F11" s="309">
        <v>73019</v>
      </c>
      <c r="G11" s="311"/>
      <c r="H11" s="314"/>
    </row>
    <row r="12" spans="1:8" x14ac:dyDescent="0.2">
      <c r="A12" s="99"/>
      <c r="B12" s="105"/>
      <c r="C12" s="303"/>
      <c r="D12" s="305">
        <v>46962</v>
      </c>
      <c r="E12" s="307"/>
      <c r="F12" s="310">
        <v>39427</v>
      </c>
      <c r="G12" s="312"/>
      <c r="H12" s="315"/>
    </row>
    <row r="13" spans="1:8" x14ac:dyDescent="0.2">
      <c r="A13" s="114"/>
      <c r="B13" s="106"/>
      <c r="C13" s="301"/>
      <c r="D13" s="304">
        <v>74899</v>
      </c>
      <c r="E13" s="306"/>
      <c r="F13" s="309">
        <v>72392</v>
      </c>
      <c r="G13" s="313"/>
      <c r="H13" s="314"/>
    </row>
    <row r="14" spans="1:8" x14ac:dyDescent="0.2">
      <c r="A14" s="99"/>
      <c r="B14" s="105"/>
      <c r="C14" s="302"/>
      <c r="D14" s="305">
        <v>48726</v>
      </c>
      <c r="E14" s="307"/>
      <c r="F14" s="310">
        <v>38817</v>
      </c>
      <c r="G14" s="312"/>
      <c r="H14" s="315"/>
    </row>
    <row r="17" spans="1:11" x14ac:dyDescent="0.2">
      <c r="A17" s="293" t="s">
        <v>21</v>
      </c>
    </row>
    <row r="18" spans="1:11" x14ac:dyDescent="0.2">
      <c r="A18" s="294"/>
      <c r="B18" s="294" t="str">
        <f>実質収支比率等に係る経年分析!F$46</f>
        <v>R01</v>
      </c>
      <c r="C18" s="294" t="str">
        <f>実質収支比率等に係る経年分析!G$46</f>
        <v>R02</v>
      </c>
      <c r="D18" s="294" t="str">
        <f>実質収支比率等に係る経年分析!H$46</f>
        <v>R03</v>
      </c>
      <c r="E18" s="294" t="str">
        <f>実質収支比率等に係る経年分析!I$46</f>
        <v>R04</v>
      </c>
      <c r="F18" s="294" t="str">
        <f>実質収支比率等に係る経年分析!J$46</f>
        <v>R05</v>
      </c>
    </row>
    <row r="19" spans="1:11" x14ac:dyDescent="0.2">
      <c r="A19" s="294" t="s">
        <v>89</v>
      </c>
      <c r="B19" s="294">
        <f>ROUND(VALUE(SUBSTITUTE(実質収支比率等に係る経年分析!F$48,"▲","-")),2)</f>
        <v>4.1900000000000004</v>
      </c>
      <c r="C19" s="294">
        <f>ROUND(VALUE(SUBSTITUTE(実質収支比率等に係る経年分析!G$48,"▲","-")),2)</f>
        <v>3.8</v>
      </c>
      <c r="D19" s="294">
        <f>ROUND(VALUE(SUBSTITUTE(実質収支比率等に係る経年分析!H$48,"▲","-")),2)</f>
        <v>4.2</v>
      </c>
      <c r="E19" s="294">
        <f>ROUND(VALUE(SUBSTITUTE(実質収支比率等に係る経年分析!I$48,"▲","-")),2)</f>
        <v>3.92</v>
      </c>
      <c r="F19" s="294">
        <f>ROUND(VALUE(SUBSTITUTE(実質収支比率等に係る経年分析!J$48,"▲","-")),2)</f>
        <v>3.52</v>
      </c>
    </row>
    <row r="20" spans="1:11" x14ac:dyDescent="0.2">
      <c r="A20" s="294" t="s">
        <v>33</v>
      </c>
      <c r="B20" s="294">
        <f>ROUND(VALUE(SUBSTITUTE(実質収支比率等に係る経年分析!F$47,"▲","-")),2)</f>
        <v>28.29</v>
      </c>
      <c r="C20" s="294">
        <f>ROUND(VALUE(SUBSTITUTE(実質収支比率等に係る経年分析!G$47,"▲","-")),2)</f>
        <v>25.67</v>
      </c>
      <c r="D20" s="294">
        <f>ROUND(VALUE(SUBSTITUTE(実質収支比率等に係る経年分析!H$47,"▲","-")),2)</f>
        <v>24.86</v>
      </c>
      <c r="E20" s="294">
        <f>ROUND(VALUE(SUBSTITUTE(実質収支比率等に係る経年分析!I$47,"▲","-")),2)</f>
        <v>24.78</v>
      </c>
      <c r="F20" s="294">
        <f>ROUND(VALUE(SUBSTITUTE(実質収支比率等に係る経年分析!J$47,"▲","-")),2)</f>
        <v>24.51</v>
      </c>
    </row>
    <row r="21" spans="1:11" x14ac:dyDescent="0.2">
      <c r="A21" s="294" t="s">
        <v>112</v>
      </c>
      <c r="B21" s="294">
        <f>IF(ISNUMBER(VALUE(SUBSTITUTE(実質収支比率等に係る経年分析!F$49,"▲","-"))),ROUND(VALUE(SUBSTITUTE(実質収支比率等に係る経年分析!F$49,"▲","-")),2),NA())</f>
        <v>-3.57</v>
      </c>
      <c r="C21" s="294">
        <f>IF(ISNUMBER(VALUE(SUBSTITUTE(実質収支比率等に係る経年分析!G$49,"▲","-"))),ROUND(VALUE(SUBSTITUTE(実質収支比率等に係る経年分析!G$49,"▲","-")),2),NA())</f>
        <v>-3.68</v>
      </c>
      <c r="D21" s="294">
        <f>IF(ISNUMBER(VALUE(SUBSTITUTE(実質収支比率等に係る経年分析!H$49,"▲","-"))),ROUND(VALUE(SUBSTITUTE(実質収支比率等に係る経年分析!H$49,"▲","-")),2),NA())</f>
        <v>-1.51</v>
      </c>
      <c r="E21" s="294">
        <f>IF(ISNUMBER(VALUE(SUBSTITUTE(実質収支比率等に係る経年分析!I$49,"▲","-"))),ROUND(VALUE(SUBSTITUTE(実質収支比率等に係る経年分析!I$49,"▲","-")),2),NA())</f>
        <v>-3.14</v>
      </c>
      <c r="F21" s="294">
        <f>IF(ISNUMBER(VALUE(SUBSTITUTE(実質収支比率等に係る経年分析!J$49,"▲","-"))),ROUND(VALUE(SUBSTITUTE(実質収支比率等に係る経年分析!J$49,"▲","-")),2),NA())</f>
        <v>-1.31</v>
      </c>
    </row>
    <row r="24" spans="1:11" x14ac:dyDescent="0.2">
      <c r="A24" s="293" t="s">
        <v>101</v>
      </c>
    </row>
    <row r="25" spans="1:11" x14ac:dyDescent="0.2">
      <c r="A25" s="295"/>
      <c r="B25" s="295" t="str">
        <f>連結実質赤字比率に係る赤字・黒字の構成分析!F$33</f>
        <v>R01</v>
      </c>
      <c r="C25" s="295"/>
      <c r="D25" s="295" t="str">
        <f>連結実質赤字比率に係る赤字・黒字の構成分析!G$33</f>
        <v>R02</v>
      </c>
      <c r="E25" s="295"/>
      <c r="F25" s="295" t="str">
        <f>連結実質赤字比率に係る赤字・黒字の構成分析!H$33</f>
        <v>R03</v>
      </c>
      <c r="G25" s="295"/>
      <c r="H25" s="295" t="str">
        <f>連結実質赤字比率に係る赤字・黒字の構成分析!I$33</f>
        <v>R04</v>
      </c>
      <c r="I25" s="295"/>
      <c r="J25" s="295" t="str">
        <f>連結実質赤字比率に係る赤字・黒字の構成分析!J$33</f>
        <v>R05</v>
      </c>
      <c r="K25" s="295"/>
    </row>
    <row r="26" spans="1:11" x14ac:dyDescent="0.2">
      <c r="A26" s="295"/>
      <c r="B26" s="295" t="s">
        <v>113</v>
      </c>
      <c r="C26" s="295" t="s">
        <v>68</v>
      </c>
      <c r="D26" s="295" t="s">
        <v>113</v>
      </c>
      <c r="E26" s="295" t="s">
        <v>68</v>
      </c>
      <c r="F26" s="295" t="s">
        <v>113</v>
      </c>
      <c r="G26" s="295" t="s">
        <v>68</v>
      </c>
      <c r="H26" s="295" t="s">
        <v>113</v>
      </c>
      <c r="I26" s="295" t="s">
        <v>68</v>
      </c>
      <c r="J26" s="295" t="s">
        <v>113</v>
      </c>
      <c r="K26" s="295" t="s">
        <v>68</v>
      </c>
    </row>
    <row r="27" spans="1:11" x14ac:dyDescent="0.2">
      <c r="A27" s="295" t="str">
        <f>IF(連結実質赤字比率に係る赤字・黒字の構成分析!C$43="",NA(),連結実質赤字比率に係る赤字・黒字の構成分析!C$43)</f>
        <v>その他会計（黒字）</v>
      </c>
      <c r="B27" s="295" t="e">
        <f>IF(ROUND(VALUE(SUBSTITUTE(連結実質赤字比率に係る赤字・黒字の構成分析!F$43,"▲","-")),2)&lt;0,ABS(ROUND(VALUE(SUBSTITUTE(連結実質赤字比率に係る赤字・黒字の構成分析!F$43,"▲","-")),2)),NA())</f>
        <v>#N/A</v>
      </c>
      <c r="C27" s="295">
        <f>IF(ROUND(VALUE(SUBSTITUTE(連結実質赤字比率に係る赤字・黒字の構成分析!F$43,"▲","-")),2)&gt;=0,ABS(ROUND(VALUE(SUBSTITUTE(連結実質赤字比率に係る赤字・黒字の構成分析!F$43,"▲","-")),2)),NA())</f>
        <v>7.39</v>
      </c>
      <c r="D27" s="295" t="e">
        <f>IF(ROUND(VALUE(SUBSTITUTE(連結実質赤字比率に係る赤字・黒字の構成分析!G$43,"▲","-")),2)&lt;0,ABS(ROUND(VALUE(SUBSTITUTE(連結実質赤字比率に係る赤字・黒字の構成分析!G$43,"▲","-")),2)),NA())</f>
        <v>#N/A</v>
      </c>
      <c r="E27" s="295">
        <f>IF(ROUND(VALUE(SUBSTITUTE(連結実質赤字比率に係る赤字・黒字の構成分析!G$43,"▲","-")),2)&gt;=0,ABS(ROUND(VALUE(SUBSTITUTE(連結実質赤字比率に係る赤字・黒字の構成分析!G$43,"▲","-")),2)),NA())</f>
        <v>0</v>
      </c>
      <c r="F27" s="295" t="e">
        <f>IF(ROUND(VALUE(SUBSTITUTE(連結実質赤字比率に係る赤字・黒字の構成分析!H$43,"▲","-")),2)&lt;0,ABS(ROUND(VALUE(SUBSTITUTE(連結実質赤字比率に係る赤字・黒字の構成分析!H$43,"▲","-")),2)),NA())</f>
        <v>#N/A</v>
      </c>
      <c r="G27" s="295">
        <f>IF(ROUND(VALUE(SUBSTITUTE(連結実質赤字比率に係る赤字・黒字の構成分析!H$43,"▲","-")),2)&gt;=0,ABS(ROUND(VALUE(SUBSTITUTE(連結実質赤字比率に係る赤字・黒字の構成分析!H$43,"▲","-")),2)),NA())</f>
        <v>0</v>
      </c>
      <c r="H27" s="295" t="e">
        <f>IF(ROUND(VALUE(SUBSTITUTE(連結実質赤字比率に係る赤字・黒字の構成分析!I$43,"▲","-")),2)&lt;0,ABS(ROUND(VALUE(SUBSTITUTE(連結実質赤字比率に係る赤字・黒字の構成分析!I$43,"▲","-")),2)),NA())</f>
        <v>#N/A</v>
      </c>
      <c r="I27" s="295">
        <f>IF(ROUND(VALUE(SUBSTITUTE(連結実質赤字比率に係る赤字・黒字の構成分析!I$43,"▲","-")),2)&gt;=0,ABS(ROUND(VALUE(SUBSTITUTE(連結実質赤字比率に係る赤字・黒字の構成分析!I$43,"▲","-")),2)),NA())</f>
        <v>0</v>
      </c>
      <c r="J27" s="295" t="e">
        <f>IF(ROUND(VALUE(SUBSTITUTE(連結実質赤字比率に係る赤字・黒字の構成分析!J$43,"▲","-")),2)&lt;0,ABS(ROUND(VALUE(SUBSTITUTE(連結実質赤字比率に係る赤字・黒字の構成分析!J$43,"▲","-")),2)),NA())</f>
        <v>#N/A</v>
      </c>
      <c r="K27" s="295">
        <f>IF(ROUND(VALUE(SUBSTITUTE(連結実質赤字比率に係る赤字・黒字の構成分析!J$43,"▲","-")),2)&gt;=0,ABS(ROUND(VALUE(SUBSTITUTE(連結実質赤字比率に係る赤字・黒字の構成分析!J$43,"▲","-")),2)),NA())</f>
        <v>0.01</v>
      </c>
    </row>
    <row r="28" spans="1:11" x14ac:dyDescent="0.2">
      <c r="A28" s="295" t="str">
        <f>IF(連結実質赤字比率に係る赤字・黒字の構成分析!C$42="",NA(),連結実質赤字比率に係る赤字・黒字の構成分析!C$42)</f>
        <v>その他会計（赤字）</v>
      </c>
      <c r="B28" s="295" t="e">
        <f>IF(ROUND(VALUE(SUBSTITUTE(連結実質赤字比率に係る赤字・黒字の構成分析!F$42,"▲","-")),2)&lt;0,ABS(ROUND(VALUE(SUBSTITUTE(連結実質赤字比率に係る赤字・黒字の構成分析!F$42,"▲","-")),2)),NA())</f>
        <v>#VALUE!</v>
      </c>
      <c r="C28" s="295" t="e">
        <f>IF(ROUND(VALUE(SUBSTITUTE(連結実質赤字比率に係る赤字・黒字の構成分析!F$42,"▲","-")),2)&gt;=0,ABS(ROUND(VALUE(SUBSTITUTE(連結実質赤字比率に係る赤字・黒字の構成分析!F$42,"▲","-")),2)),NA())</f>
        <v>#VALUE!</v>
      </c>
      <c r="D28" s="295" t="e">
        <f>IF(ROUND(VALUE(SUBSTITUTE(連結実質赤字比率に係る赤字・黒字の構成分析!G$42,"▲","-")),2)&lt;0,ABS(ROUND(VALUE(SUBSTITUTE(連結実質赤字比率に係る赤字・黒字の構成分析!G$42,"▲","-")),2)),NA())</f>
        <v>#VALUE!</v>
      </c>
      <c r="E28" s="295" t="e">
        <f>IF(ROUND(VALUE(SUBSTITUTE(連結実質赤字比率に係る赤字・黒字の構成分析!G$42,"▲","-")),2)&gt;=0,ABS(ROUND(VALUE(SUBSTITUTE(連結実質赤字比率に係る赤字・黒字の構成分析!G$42,"▲","-")),2)),NA())</f>
        <v>#VALUE!</v>
      </c>
      <c r="F28" s="295" t="e">
        <f>IF(ROUND(VALUE(SUBSTITUTE(連結実質赤字比率に係る赤字・黒字の構成分析!H$42,"▲","-")),2)&lt;0,ABS(ROUND(VALUE(SUBSTITUTE(連結実質赤字比率に係る赤字・黒字の構成分析!H$42,"▲","-")),2)),NA())</f>
        <v>#VALUE!</v>
      </c>
      <c r="G28" s="295" t="e">
        <f>IF(ROUND(VALUE(SUBSTITUTE(連結実質赤字比率に係る赤字・黒字の構成分析!H$42,"▲","-")),2)&gt;=0,ABS(ROUND(VALUE(SUBSTITUTE(連結実質赤字比率に係る赤字・黒字の構成分析!H$42,"▲","-")),2)),NA())</f>
        <v>#VALUE!</v>
      </c>
      <c r="H28" s="295" t="e">
        <f>IF(ROUND(VALUE(SUBSTITUTE(連結実質赤字比率に係る赤字・黒字の構成分析!I$42,"▲","-")),2)&lt;0,ABS(ROUND(VALUE(SUBSTITUTE(連結実質赤字比率に係る赤字・黒字の構成分析!I$42,"▲","-")),2)),NA())</f>
        <v>#VALUE!</v>
      </c>
      <c r="I28" s="295" t="e">
        <f>IF(ROUND(VALUE(SUBSTITUTE(連結実質赤字比率に係る赤字・黒字の構成分析!I$42,"▲","-")),2)&gt;=0,ABS(ROUND(VALUE(SUBSTITUTE(連結実質赤字比率に係る赤字・黒字の構成分析!I$42,"▲","-")),2)),NA())</f>
        <v>#VALUE!</v>
      </c>
      <c r="J28" s="295" t="e">
        <f>IF(ROUND(VALUE(SUBSTITUTE(連結実質赤字比率に係る赤字・黒字の構成分析!J$42,"▲","-")),2)&lt;0,ABS(ROUND(VALUE(SUBSTITUTE(連結実質赤字比率に係る赤字・黒字の構成分析!J$42,"▲","-")),2)),NA())</f>
        <v>#VALUE!</v>
      </c>
      <c r="K28" s="295" t="e">
        <f>IF(ROUND(VALUE(SUBSTITUTE(連結実質赤字比率に係る赤字・黒字の構成分析!J$42,"▲","-")),2)&gt;=0,ABS(ROUND(VALUE(SUBSTITUTE(連結実質赤字比率に係る赤字・黒字の構成分析!J$42,"▲","-")),2)),NA())</f>
        <v>#VALUE!</v>
      </c>
    </row>
    <row r="29" spans="1:11" x14ac:dyDescent="0.2">
      <c r="A29" s="295" t="str">
        <f>IF(連結実質赤字比率に係る赤字・黒字の構成分析!C$41="",NA(),連結実質赤字比率に係る赤字・黒字の構成分析!C$41)</f>
        <v>能美市温泉事業特別会計</v>
      </c>
      <c r="B29" s="295" t="e">
        <f>IF(ROUND(VALUE(SUBSTITUTE(連結実質赤字比率に係る赤字・黒字の構成分析!F$41,"▲","-")),2)&lt;0,ABS(ROUND(VALUE(SUBSTITUTE(連結実質赤字比率に係る赤字・黒字の構成分析!F$41,"▲","-")),2)),NA())</f>
        <v>#N/A</v>
      </c>
      <c r="C29" s="295">
        <f>IF(ROUND(VALUE(SUBSTITUTE(連結実質赤字比率に係る赤字・黒字の構成分析!F$41,"▲","-")),2)&gt;=0,ABS(ROUND(VALUE(SUBSTITUTE(連結実質赤字比率に係る赤字・黒字の構成分析!F$41,"▲","-")),2)),NA())</f>
        <v>0.01</v>
      </c>
      <c r="D29" s="295" t="e">
        <f>IF(ROUND(VALUE(SUBSTITUTE(連結実質赤字比率に係る赤字・黒字の構成分析!G$41,"▲","-")),2)&lt;0,ABS(ROUND(VALUE(SUBSTITUTE(連結実質赤字比率に係る赤字・黒字の構成分析!G$41,"▲","-")),2)),NA())</f>
        <v>#N/A</v>
      </c>
      <c r="E29" s="295">
        <f>IF(ROUND(VALUE(SUBSTITUTE(連結実質赤字比率に係る赤字・黒字の構成分析!G$41,"▲","-")),2)&gt;=0,ABS(ROUND(VALUE(SUBSTITUTE(連結実質赤字比率に係る赤字・黒字の構成分析!G$41,"▲","-")),2)),NA())</f>
        <v>0</v>
      </c>
      <c r="F29" s="295" t="e">
        <f>IF(ROUND(VALUE(SUBSTITUTE(連結実質赤字比率に係る赤字・黒字の構成分析!H$41,"▲","-")),2)&lt;0,ABS(ROUND(VALUE(SUBSTITUTE(連結実質赤字比率に係る赤字・黒字の構成分析!H$41,"▲","-")),2)),NA())</f>
        <v>#N/A</v>
      </c>
      <c r="G29" s="295">
        <f>IF(ROUND(VALUE(SUBSTITUTE(連結実質赤字比率に係る赤字・黒字の構成分析!H$41,"▲","-")),2)&gt;=0,ABS(ROUND(VALUE(SUBSTITUTE(連結実質赤字比率に係る赤字・黒字の構成分析!H$41,"▲","-")),2)),NA())</f>
        <v>0</v>
      </c>
      <c r="H29" s="295" t="e">
        <f>IF(ROUND(VALUE(SUBSTITUTE(連結実質赤字比率に係る赤字・黒字の構成分析!I$41,"▲","-")),2)&lt;0,ABS(ROUND(VALUE(SUBSTITUTE(連結実質赤字比率に係る赤字・黒字の構成分析!I$41,"▲","-")),2)),NA())</f>
        <v>#N/A</v>
      </c>
      <c r="I29" s="295">
        <f>IF(ROUND(VALUE(SUBSTITUTE(連結実質赤字比率に係る赤字・黒字の構成分析!I$41,"▲","-")),2)&gt;=0,ABS(ROUND(VALUE(SUBSTITUTE(連結実質赤字比率に係る赤字・黒字の構成分析!I$41,"▲","-")),2)),NA())</f>
        <v>0.01</v>
      </c>
      <c r="J29" s="295" t="e">
        <f>IF(ROUND(VALUE(SUBSTITUTE(連結実質赤字比率に係る赤字・黒字の構成分析!J$41,"▲","-")),2)&lt;0,ABS(ROUND(VALUE(SUBSTITUTE(連結実質赤字比率に係る赤字・黒字の構成分析!J$41,"▲","-")),2)),NA())</f>
        <v>#N/A</v>
      </c>
      <c r="K29" s="295">
        <f>IF(ROUND(VALUE(SUBSTITUTE(連結実質赤字比率に係る赤字・黒字の構成分析!J$41,"▲","-")),2)&gt;=0,ABS(ROUND(VALUE(SUBSTITUTE(連結実質赤字比率に係る赤字・黒字の構成分析!J$41,"▲","-")),2)),NA())</f>
        <v>0.03</v>
      </c>
    </row>
    <row r="30" spans="1:11" x14ac:dyDescent="0.2">
      <c r="A30" s="295" t="str">
        <f>IF(連結実質赤字比率に係る赤字・黒字の構成分析!C$40="",NA(),連結実質赤字比率に係る赤字・黒字の構成分析!C$40)</f>
        <v>能美市国民健康保険特別会計</v>
      </c>
      <c r="B30" s="295" t="e">
        <f>IF(ROUND(VALUE(SUBSTITUTE(連結実質赤字比率に係る赤字・黒字の構成分析!F$40,"▲","-")),2)&lt;0,ABS(ROUND(VALUE(SUBSTITUTE(連結実質赤字比率に係る赤字・黒字の構成分析!F$40,"▲","-")),2)),NA())</f>
        <v>#N/A</v>
      </c>
      <c r="C30" s="295">
        <f>IF(ROUND(VALUE(SUBSTITUTE(連結実質赤字比率に係る赤字・黒字の構成分析!F$40,"▲","-")),2)&gt;=0,ABS(ROUND(VALUE(SUBSTITUTE(連結実質赤字比率に係る赤字・黒字の構成分析!F$40,"▲","-")),2)),NA())</f>
        <v>0.37</v>
      </c>
      <c r="D30" s="295" t="e">
        <f>IF(ROUND(VALUE(SUBSTITUTE(連結実質赤字比率に係る赤字・黒字の構成分析!G$40,"▲","-")),2)&lt;0,ABS(ROUND(VALUE(SUBSTITUTE(連結実質赤字比率に係る赤字・黒字の構成分析!G$40,"▲","-")),2)),NA())</f>
        <v>#N/A</v>
      </c>
      <c r="E30" s="295">
        <f>IF(ROUND(VALUE(SUBSTITUTE(連結実質赤字比率に係る赤字・黒字の構成分析!G$40,"▲","-")),2)&gt;=0,ABS(ROUND(VALUE(SUBSTITUTE(連結実質赤字比率に係る赤字・黒字の構成分析!G$40,"▲","-")),2)),NA())</f>
        <v>0.76</v>
      </c>
      <c r="F30" s="295" t="e">
        <f>IF(ROUND(VALUE(SUBSTITUTE(連結実質赤字比率に係る赤字・黒字の構成分析!H$40,"▲","-")),2)&lt;0,ABS(ROUND(VALUE(SUBSTITUTE(連結実質赤字比率に係る赤字・黒字の構成分析!H$40,"▲","-")),2)),NA())</f>
        <v>#N/A</v>
      </c>
      <c r="G30" s="295">
        <f>IF(ROUND(VALUE(SUBSTITUTE(連結実質赤字比率に係る赤字・黒字の構成分析!H$40,"▲","-")),2)&gt;=0,ABS(ROUND(VALUE(SUBSTITUTE(連結実質赤字比率に係る赤字・黒字の構成分析!H$40,"▲","-")),2)),NA())</f>
        <v>0.68</v>
      </c>
      <c r="H30" s="295" t="e">
        <f>IF(ROUND(VALUE(SUBSTITUTE(連結実質赤字比率に係る赤字・黒字の構成分析!I$40,"▲","-")),2)&lt;0,ABS(ROUND(VALUE(SUBSTITUTE(連結実質赤字比率に係る赤字・黒字の構成分析!I$40,"▲","-")),2)),NA())</f>
        <v>#N/A</v>
      </c>
      <c r="I30" s="295">
        <f>IF(ROUND(VALUE(SUBSTITUTE(連結実質赤字比率に係る赤字・黒字の構成分析!I$40,"▲","-")),2)&gt;=0,ABS(ROUND(VALUE(SUBSTITUTE(連結実質赤字比率に係る赤字・黒字の構成分析!I$40,"▲","-")),2)),NA())</f>
        <v>0.84</v>
      </c>
      <c r="J30" s="295" t="e">
        <f>IF(ROUND(VALUE(SUBSTITUTE(連結実質赤字比率に係る赤字・黒字の構成分析!J$40,"▲","-")),2)&lt;0,ABS(ROUND(VALUE(SUBSTITUTE(連結実質赤字比率に係る赤字・黒字の構成分析!J$40,"▲","-")),2)),NA())</f>
        <v>#N/A</v>
      </c>
      <c r="K30" s="295">
        <f>IF(ROUND(VALUE(SUBSTITUTE(連結実質赤字比率に係る赤字・黒字の構成分析!J$40,"▲","-")),2)&gt;=0,ABS(ROUND(VALUE(SUBSTITUTE(連結実質赤字比率に係る赤字・黒字の構成分析!J$40,"▲","-")),2)),NA())</f>
        <v>0.23</v>
      </c>
    </row>
    <row r="31" spans="1:11" x14ac:dyDescent="0.2">
      <c r="A31" s="295" t="str">
        <f>IF(連結実質赤字比率に係る赤字・黒字の構成分析!C$39="",NA(),連結実質赤字比率に係る赤字・黒字の構成分析!C$39)</f>
        <v>能美市介護保険特別会計</v>
      </c>
      <c r="B31" s="295" t="e">
        <f>IF(ROUND(VALUE(SUBSTITUTE(連結実質赤字比率に係る赤字・黒字の構成分析!F$39,"▲","-")),2)&lt;0,ABS(ROUND(VALUE(SUBSTITUTE(連結実質赤字比率に係る赤字・黒字の構成分析!F$39,"▲","-")),2)),NA())</f>
        <v>#N/A</v>
      </c>
      <c r="C31" s="295">
        <f>IF(ROUND(VALUE(SUBSTITUTE(連結実質赤字比率に係る赤字・黒字の構成分析!F$39,"▲","-")),2)&gt;=0,ABS(ROUND(VALUE(SUBSTITUTE(連結実質赤字比率に係る赤字・黒字の構成分析!F$39,"▲","-")),2)),NA())</f>
        <v>0.77</v>
      </c>
      <c r="D31" s="295" t="e">
        <f>IF(ROUND(VALUE(SUBSTITUTE(連結実質赤字比率に係る赤字・黒字の構成分析!G$39,"▲","-")),2)&lt;0,ABS(ROUND(VALUE(SUBSTITUTE(連結実質赤字比率に係る赤字・黒字の構成分析!G$39,"▲","-")),2)),NA())</f>
        <v>#N/A</v>
      </c>
      <c r="E31" s="295">
        <f>IF(ROUND(VALUE(SUBSTITUTE(連結実質赤字比率に係る赤字・黒字の構成分析!G$39,"▲","-")),2)&gt;=0,ABS(ROUND(VALUE(SUBSTITUTE(連結実質赤字比率に係る赤字・黒字の構成分析!G$39,"▲","-")),2)),NA())</f>
        <v>0.94</v>
      </c>
      <c r="F31" s="295" t="e">
        <f>IF(ROUND(VALUE(SUBSTITUTE(連結実質赤字比率に係る赤字・黒字の構成分析!H$39,"▲","-")),2)&lt;0,ABS(ROUND(VALUE(SUBSTITUTE(連結実質赤字比率に係る赤字・黒字の構成分析!H$39,"▲","-")),2)),NA())</f>
        <v>#N/A</v>
      </c>
      <c r="G31" s="295">
        <f>IF(ROUND(VALUE(SUBSTITUTE(連結実質赤字比率に係る赤字・黒字の構成分析!H$39,"▲","-")),2)&gt;=0,ABS(ROUND(VALUE(SUBSTITUTE(連結実質赤字比率に係る赤字・黒字の構成分析!H$39,"▲","-")),2)),NA())</f>
        <v>0.48</v>
      </c>
      <c r="H31" s="295" t="e">
        <f>IF(ROUND(VALUE(SUBSTITUTE(連結実質赤字比率に係る赤字・黒字の構成分析!I$39,"▲","-")),2)&lt;0,ABS(ROUND(VALUE(SUBSTITUTE(連結実質赤字比率に係る赤字・黒字の構成分析!I$39,"▲","-")),2)),NA())</f>
        <v>#N/A</v>
      </c>
      <c r="I31" s="295">
        <f>IF(ROUND(VALUE(SUBSTITUTE(連結実質赤字比率に係る赤字・黒字の構成分析!I$39,"▲","-")),2)&gt;=0,ABS(ROUND(VALUE(SUBSTITUTE(連結実質赤字比率に係る赤字・黒字の構成分析!I$39,"▲","-")),2)),NA())</f>
        <v>0.98</v>
      </c>
      <c r="J31" s="295" t="e">
        <f>IF(ROUND(VALUE(SUBSTITUTE(連結実質赤字比率に係る赤字・黒字の構成分析!J$39,"▲","-")),2)&lt;0,ABS(ROUND(VALUE(SUBSTITUTE(連結実質赤字比率に係る赤字・黒字の構成分析!J$39,"▲","-")),2)),NA())</f>
        <v>#N/A</v>
      </c>
      <c r="K31" s="295">
        <f>IF(ROUND(VALUE(SUBSTITUTE(連結実質赤字比率に係る赤字・黒字の構成分析!J$39,"▲","-")),2)&gt;=0,ABS(ROUND(VALUE(SUBSTITUTE(連結実質赤字比率に係る赤字・黒字の構成分析!J$39,"▲","-")),2)),NA())</f>
        <v>1.51</v>
      </c>
    </row>
    <row r="32" spans="1:11" x14ac:dyDescent="0.2">
      <c r="A32" s="295" t="str">
        <f>IF(連結実質赤字比率に係る赤字・黒字の構成分析!C$38="",NA(),連結実質赤字比率に係る赤字・黒字の構成分析!C$38)</f>
        <v>一般会計</v>
      </c>
      <c r="B32" s="295" t="e">
        <f>IF(ROUND(VALUE(SUBSTITUTE(連結実質赤字比率に係る赤字・黒字の構成分析!F$38,"▲","-")),2)&lt;0,ABS(ROUND(VALUE(SUBSTITUTE(連結実質赤字比率に係る赤字・黒字の構成分析!F$38,"▲","-")),2)),NA())</f>
        <v>#N/A</v>
      </c>
      <c r="C32" s="295">
        <f>IF(ROUND(VALUE(SUBSTITUTE(連結実質赤字比率に係る赤字・黒字の構成分析!F$38,"▲","-")),2)&gt;=0,ABS(ROUND(VALUE(SUBSTITUTE(連結実質赤字比率に係る赤字・黒字の構成分析!F$38,"▲","-")),2)),NA())</f>
        <v>4.1900000000000004</v>
      </c>
      <c r="D32" s="295" t="e">
        <f>IF(ROUND(VALUE(SUBSTITUTE(連結実質赤字比率に係る赤字・黒字の構成分析!G$38,"▲","-")),2)&lt;0,ABS(ROUND(VALUE(SUBSTITUTE(連結実質赤字比率に係る赤字・黒字の構成分析!G$38,"▲","-")),2)),NA())</f>
        <v>#N/A</v>
      </c>
      <c r="E32" s="295">
        <f>IF(ROUND(VALUE(SUBSTITUTE(連結実質赤字比率に係る赤字・黒字の構成分析!G$38,"▲","-")),2)&gt;=0,ABS(ROUND(VALUE(SUBSTITUTE(連結実質赤字比率に係る赤字・黒字の構成分析!G$38,"▲","-")),2)),NA())</f>
        <v>3.79</v>
      </c>
      <c r="F32" s="295" t="e">
        <f>IF(ROUND(VALUE(SUBSTITUTE(連結実質赤字比率に係る赤字・黒字の構成分析!H$38,"▲","-")),2)&lt;0,ABS(ROUND(VALUE(SUBSTITUTE(連結実質赤字比率に係る赤字・黒字の構成分析!H$38,"▲","-")),2)),NA())</f>
        <v>#N/A</v>
      </c>
      <c r="G32" s="295">
        <f>IF(ROUND(VALUE(SUBSTITUTE(連結実質赤字比率に係る赤字・黒字の構成分析!H$38,"▲","-")),2)&gt;=0,ABS(ROUND(VALUE(SUBSTITUTE(連結実質赤字比率に係る赤字・黒字の構成分析!H$38,"▲","-")),2)),NA())</f>
        <v>4.1900000000000004</v>
      </c>
      <c r="H32" s="295" t="e">
        <f>IF(ROUND(VALUE(SUBSTITUTE(連結実質赤字比率に係る赤字・黒字の構成分析!I$38,"▲","-")),2)&lt;0,ABS(ROUND(VALUE(SUBSTITUTE(連結実質赤字比率に係る赤字・黒字の構成分析!I$38,"▲","-")),2)),NA())</f>
        <v>#N/A</v>
      </c>
      <c r="I32" s="295">
        <f>IF(ROUND(VALUE(SUBSTITUTE(連結実質赤字比率に係る赤字・黒字の構成分析!I$38,"▲","-")),2)&gt;=0,ABS(ROUND(VALUE(SUBSTITUTE(連結実質赤字比率に係る赤字・黒字の構成分析!I$38,"▲","-")),2)),NA())</f>
        <v>3.91</v>
      </c>
      <c r="J32" s="295" t="e">
        <f>IF(ROUND(VALUE(SUBSTITUTE(連結実質赤字比率に係る赤字・黒字の構成分析!J$38,"▲","-")),2)&lt;0,ABS(ROUND(VALUE(SUBSTITUTE(連結実質赤字比率に係る赤字・黒字の構成分析!J$38,"▲","-")),2)),NA())</f>
        <v>#N/A</v>
      </c>
      <c r="K32" s="295">
        <f>IF(ROUND(VALUE(SUBSTITUTE(連結実質赤字比率に係る赤字・黒字の構成分析!J$38,"▲","-")),2)&gt;=0,ABS(ROUND(VALUE(SUBSTITUTE(連結実質赤字比率に係る赤字・黒字の構成分析!J$38,"▲","-")),2)),NA())</f>
        <v>3.51</v>
      </c>
    </row>
    <row r="33" spans="1:16" x14ac:dyDescent="0.2">
      <c r="A33" s="295" t="str">
        <f>IF(連結実質赤字比率に係る赤字・黒字の構成分析!C$37="",NA(),連結実質赤字比率に係る赤字・黒字の構成分析!C$37)</f>
        <v>能美市下水道事業会計</v>
      </c>
      <c r="B33" s="295" t="e">
        <f>IF(ROUND(VALUE(SUBSTITUTE(連結実質赤字比率に係る赤字・黒字の構成分析!F$37,"▲","-")),2)&lt;0,ABS(ROUND(VALUE(SUBSTITUTE(連結実質赤字比率に係る赤字・黒字の構成分析!F$37,"▲","-")),2)),NA())</f>
        <v>#VALUE!</v>
      </c>
      <c r="C33" s="295" t="e">
        <f>IF(ROUND(VALUE(SUBSTITUTE(連結実質赤字比率に係る赤字・黒字の構成分析!F$37,"▲","-")),2)&gt;=0,ABS(ROUND(VALUE(SUBSTITUTE(連結実質赤字比率に係る赤字・黒字の構成分析!F$37,"▲","-")),2)),NA())</f>
        <v>#VALUE!</v>
      </c>
      <c r="D33" s="295" t="e">
        <f>IF(ROUND(VALUE(SUBSTITUTE(連結実質赤字比率に係る赤字・黒字の構成分析!G$37,"▲","-")),2)&lt;0,ABS(ROUND(VALUE(SUBSTITUTE(連結実質赤字比率に係る赤字・黒字の構成分析!G$37,"▲","-")),2)),NA())</f>
        <v>#N/A</v>
      </c>
      <c r="E33" s="295">
        <f>IF(ROUND(VALUE(SUBSTITUTE(連結実質赤字比率に係る赤字・黒字の構成分析!G$37,"▲","-")),2)&gt;=0,ABS(ROUND(VALUE(SUBSTITUTE(連結実質赤字比率に係る赤字・黒字の構成分析!G$37,"▲","-")),2)),NA())</f>
        <v>6.32</v>
      </c>
      <c r="F33" s="295" t="e">
        <f>IF(ROUND(VALUE(SUBSTITUTE(連結実質赤字比率に係る赤字・黒字の構成分析!H$37,"▲","-")),2)&lt;0,ABS(ROUND(VALUE(SUBSTITUTE(連結実質赤字比率に係る赤字・黒字の構成分析!H$37,"▲","-")),2)),NA())</f>
        <v>#N/A</v>
      </c>
      <c r="G33" s="295">
        <f>IF(ROUND(VALUE(SUBSTITUTE(連結実質赤字比率に係る赤字・黒字の構成分析!H$37,"▲","-")),2)&gt;=0,ABS(ROUND(VALUE(SUBSTITUTE(連結実質赤字比率に係る赤字・黒字の構成分析!H$37,"▲","-")),2)),NA())</f>
        <v>6.36</v>
      </c>
      <c r="H33" s="295" t="e">
        <f>IF(ROUND(VALUE(SUBSTITUTE(連結実質赤字比率に係る赤字・黒字の構成分析!I$37,"▲","-")),2)&lt;0,ABS(ROUND(VALUE(SUBSTITUTE(連結実質赤字比率に係る赤字・黒字の構成分析!I$37,"▲","-")),2)),NA())</f>
        <v>#N/A</v>
      </c>
      <c r="I33" s="295">
        <f>IF(ROUND(VALUE(SUBSTITUTE(連結実質赤字比率に係る赤字・黒字の構成分析!I$37,"▲","-")),2)&gt;=0,ABS(ROUND(VALUE(SUBSTITUTE(連結実質赤字比率に係る赤字・黒字の構成分析!I$37,"▲","-")),2)),NA())</f>
        <v>5.23</v>
      </c>
      <c r="J33" s="295" t="e">
        <f>IF(ROUND(VALUE(SUBSTITUTE(連結実質赤字比率に係る赤字・黒字の構成分析!J$37,"▲","-")),2)&lt;0,ABS(ROUND(VALUE(SUBSTITUTE(連結実質赤字比率に係る赤字・黒字の構成分析!J$37,"▲","-")),2)),NA())</f>
        <v>#N/A</v>
      </c>
      <c r="K33" s="295">
        <f>IF(ROUND(VALUE(SUBSTITUTE(連結実質赤字比率に係る赤字・黒字の構成分析!J$37,"▲","-")),2)&gt;=0,ABS(ROUND(VALUE(SUBSTITUTE(連結実質赤字比率に係る赤字・黒字の構成分析!J$37,"▲","-")),2)),NA())</f>
        <v>4.8</v>
      </c>
    </row>
    <row r="34" spans="1:16" x14ac:dyDescent="0.2">
      <c r="A34" s="295" t="str">
        <f>IF(連結実質赤字比率に係る赤字・黒字の構成分析!C$36="",NA(),連結実質赤字比率に係る赤字・黒字の構成分析!C$36)</f>
        <v>能美市工業用水道事業会計</v>
      </c>
      <c r="B34" s="295" t="e">
        <f>IF(ROUND(VALUE(SUBSTITUTE(連結実質赤字比率に係る赤字・黒字の構成分析!F$36,"▲","-")),2)&lt;0,ABS(ROUND(VALUE(SUBSTITUTE(連結実質赤字比率に係る赤字・黒字の構成分析!F$36,"▲","-")),2)),NA())</f>
        <v>#N/A</v>
      </c>
      <c r="C34" s="295">
        <f>IF(ROUND(VALUE(SUBSTITUTE(連結実質赤字比率に係る赤字・黒字の構成分析!F$36,"▲","-")),2)&gt;=0,ABS(ROUND(VALUE(SUBSTITUTE(連結実質赤字比率に係る赤字・黒字の構成分析!F$36,"▲","-")),2)),NA())</f>
        <v>4.29</v>
      </c>
      <c r="D34" s="295" t="e">
        <f>IF(ROUND(VALUE(SUBSTITUTE(連結実質赤字比率に係る赤字・黒字の構成分析!G$36,"▲","-")),2)&lt;0,ABS(ROUND(VALUE(SUBSTITUTE(連結実質赤字比率に係る赤字・黒字の構成分析!G$36,"▲","-")),2)),NA())</f>
        <v>#N/A</v>
      </c>
      <c r="E34" s="295">
        <f>IF(ROUND(VALUE(SUBSTITUTE(連結実質赤字比率に係る赤字・黒字の構成分析!G$36,"▲","-")),2)&gt;=0,ABS(ROUND(VALUE(SUBSTITUTE(連結実質赤字比率に係る赤字・黒字の構成分析!G$36,"▲","-")),2)),NA())</f>
        <v>5.04</v>
      </c>
      <c r="F34" s="295" t="e">
        <f>IF(ROUND(VALUE(SUBSTITUTE(連結実質赤字比率に係る赤字・黒字の構成分析!H$36,"▲","-")),2)&lt;0,ABS(ROUND(VALUE(SUBSTITUTE(連結実質赤字比率に係る赤字・黒字の構成分析!H$36,"▲","-")),2)),NA())</f>
        <v>#N/A</v>
      </c>
      <c r="G34" s="295">
        <f>IF(ROUND(VALUE(SUBSTITUTE(連結実質赤字比率に係る赤字・黒字の構成分析!H$36,"▲","-")),2)&gt;=0,ABS(ROUND(VALUE(SUBSTITUTE(連結実質赤字比率に係る赤字・黒字の構成分析!H$36,"▲","-")),2)),NA())</f>
        <v>4.87</v>
      </c>
      <c r="H34" s="295" t="e">
        <f>IF(ROUND(VALUE(SUBSTITUTE(連結実質赤字比率に係る赤字・黒字の構成分析!I$36,"▲","-")),2)&lt;0,ABS(ROUND(VALUE(SUBSTITUTE(連結実質赤字比率に係る赤字・黒字の構成分析!I$36,"▲","-")),2)),NA())</f>
        <v>#N/A</v>
      </c>
      <c r="I34" s="295">
        <f>IF(ROUND(VALUE(SUBSTITUTE(連結実質赤字比率に係る赤字・黒字の構成分析!I$36,"▲","-")),2)&gt;=0,ABS(ROUND(VALUE(SUBSTITUTE(連結実質赤字比率に係る赤字・黒字の構成分析!I$36,"▲","-")),2)),NA())</f>
        <v>6.51</v>
      </c>
      <c r="J34" s="295" t="e">
        <f>IF(ROUND(VALUE(SUBSTITUTE(連結実質赤字比率に係る赤字・黒字の構成分析!J$36,"▲","-")),2)&lt;0,ABS(ROUND(VALUE(SUBSTITUTE(連結実質赤字比率に係る赤字・黒字の構成分析!J$36,"▲","-")),2)),NA())</f>
        <v>#N/A</v>
      </c>
      <c r="K34" s="295">
        <f>IF(ROUND(VALUE(SUBSTITUTE(連結実質赤字比率に係る赤字・黒字の構成分析!J$36,"▲","-")),2)&gt;=0,ABS(ROUND(VALUE(SUBSTITUTE(連結実質赤字比率に係る赤字・黒字の構成分析!J$36,"▲","-")),2)),NA())</f>
        <v>5.94</v>
      </c>
    </row>
    <row r="35" spans="1:16" x14ac:dyDescent="0.2">
      <c r="A35" s="295" t="str">
        <f>IF(連結実質赤字比率に係る赤字・黒字の構成分析!C$35="",NA(),連結実質赤字比率に係る赤字・黒字の構成分析!C$35)</f>
        <v>能美市水道事業会計</v>
      </c>
      <c r="B35" s="295" t="e">
        <f>IF(ROUND(VALUE(SUBSTITUTE(連結実質赤字比率に係る赤字・黒字の構成分析!F$35,"▲","-")),2)&lt;0,ABS(ROUND(VALUE(SUBSTITUTE(連結実質赤字比率に係る赤字・黒字の構成分析!F$35,"▲","-")),2)),NA())</f>
        <v>#N/A</v>
      </c>
      <c r="C35" s="295">
        <f>IF(ROUND(VALUE(SUBSTITUTE(連結実質赤字比率に係る赤字・黒字の構成分析!F$35,"▲","-")),2)&gt;=0,ABS(ROUND(VALUE(SUBSTITUTE(連結実質赤字比率に係る赤字・黒字の構成分析!F$35,"▲","-")),2)),NA())</f>
        <v>4.51</v>
      </c>
      <c r="D35" s="295" t="e">
        <f>IF(ROUND(VALUE(SUBSTITUTE(連結実質赤字比率に係る赤字・黒字の構成分析!G$35,"▲","-")),2)&lt;0,ABS(ROUND(VALUE(SUBSTITUTE(連結実質赤字比率に係る赤字・黒字の構成分析!G$35,"▲","-")),2)),NA())</f>
        <v>#N/A</v>
      </c>
      <c r="E35" s="295">
        <f>IF(ROUND(VALUE(SUBSTITUTE(連結実質赤字比率に係る赤字・黒字の構成分析!G$35,"▲","-")),2)&gt;=0,ABS(ROUND(VALUE(SUBSTITUTE(連結実質赤字比率に係る赤字・黒字の構成分析!G$35,"▲","-")),2)),NA())</f>
        <v>4.8499999999999996</v>
      </c>
      <c r="F35" s="295" t="e">
        <f>IF(ROUND(VALUE(SUBSTITUTE(連結実質赤字比率に係る赤字・黒字の構成分析!H$35,"▲","-")),2)&lt;0,ABS(ROUND(VALUE(SUBSTITUTE(連結実質赤字比率に係る赤字・黒字の構成分析!H$35,"▲","-")),2)),NA())</f>
        <v>#N/A</v>
      </c>
      <c r="G35" s="295">
        <f>IF(ROUND(VALUE(SUBSTITUTE(連結実質赤字比率に係る赤字・黒字の構成分析!H$35,"▲","-")),2)&gt;=0,ABS(ROUND(VALUE(SUBSTITUTE(連結実質赤字比率に係る赤字・黒字の構成分析!H$35,"▲","-")),2)),NA())</f>
        <v>5.99</v>
      </c>
      <c r="H35" s="295" t="e">
        <f>IF(ROUND(VALUE(SUBSTITUTE(連結実質赤字比率に係る赤字・黒字の構成分析!I$35,"▲","-")),2)&lt;0,ABS(ROUND(VALUE(SUBSTITUTE(連結実質赤字比率に係る赤字・黒字の構成分析!I$35,"▲","-")),2)),NA())</f>
        <v>#N/A</v>
      </c>
      <c r="I35" s="295">
        <f>IF(ROUND(VALUE(SUBSTITUTE(連結実質赤字比率に係る赤字・黒字の構成分析!I$35,"▲","-")),2)&gt;=0,ABS(ROUND(VALUE(SUBSTITUTE(連結実質赤字比率に係る赤字・黒字の構成分析!I$35,"▲","-")),2)),NA())</f>
        <v>6.45</v>
      </c>
      <c r="J35" s="295" t="e">
        <f>IF(ROUND(VALUE(SUBSTITUTE(連結実質赤字比率に係る赤字・黒字の構成分析!J$35,"▲","-")),2)&lt;0,ABS(ROUND(VALUE(SUBSTITUTE(連結実質赤字比率に係る赤字・黒字の構成分析!J$35,"▲","-")),2)),NA())</f>
        <v>#N/A</v>
      </c>
      <c r="K35" s="295">
        <f>IF(ROUND(VALUE(SUBSTITUTE(連結実質赤字比率に係る赤字・黒字の構成分析!J$35,"▲","-")),2)&gt;=0,ABS(ROUND(VALUE(SUBSTITUTE(連結実質赤字比率に係る赤字・黒字の構成分析!J$35,"▲","-")),2)),NA())</f>
        <v>6.97</v>
      </c>
    </row>
    <row r="36" spans="1:16" x14ac:dyDescent="0.2">
      <c r="A36" s="295" t="str">
        <f>IF(連結実質赤字比率に係る赤字・黒字の構成分析!C$34="",NA(),連結実質赤字比率に係る赤字・黒字の構成分析!C$34)</f>
        <v>国民健康保険能美市立病院事業会計</v>
      </c>
      <c r="B36" s="295" t="e">
        <f>IF(ROUND(VALUE(SUBSTITUTE(連結実質赤字比率に係る赤字・黒字の構成分析!F$34,"▲","-")),2)&lt;0,ABS(ROUND(VALUE(SUBSTITUTE(連結実質赤字比率に係る赤字・黒字の構成分析!F$34,"▲","-")),2)),NA())</f>
        <v>#N/A</v>
      </c>
      <c r="C36" s="295">
        <f>IF(ROUND(VALUE(SUBSTITUTE(連結実質赤字比率に係る赤字・黒字の構成分析!F$34,"▲","-")),2)&gt;=0,ABS(ROUND(VALUE(SUBSTITUTE(連結実質赤字比率に係る赤字・黒字の構成分析!F$34,"▲","-")),2)),NA())</f>
        <v>2.02</v>
      </c>
      <c r="D36" s="295" t="e">
        <f>IF(ROUND(VALUE(SUBSTITUTE(連結実質赤字比率に係る赤字・黒字の構成分析!G$34,"▲","-")),2)&lt;0,ABS(ROUND(VALUE(SUBSTITUTE(連結実質赤字比率に係る赤字・黒字の構成分析!G$34,"▲","-")),2)),NA())</f>
        <v>#N/A</v>
      </c>
      <c r="E36" s="295">
        <f>IF(ROUND(VALUE(SUBSTITUTE(連結実質赤字比率に係る赤字・黒字の構成分析!G$34,"▲","-")),2)&gt;=0,ABS(ROUND(VALUE(SUBSTITUTE(連結実質赤字比率に係る赤字・黒字の構成分析!G$34,"▲","-")),2)),NA())</f>
        <v>1.97</v>
      </c>
      <c r="F36" s="295" t="e">
        <f>IF(ROUND(VALUE(SUBSTITUTE(連結実質赤字比率に係る赤字・黒字の構成分析!H$34,"▲","-")),2)&lt;0,ABS(ROUND(VALUE(SUBSTITUTE(連結実質赤字比率に係る赤字・黒字の構成分析!H$34,"▲","-")),2)),NA())</f>
        <v>#N/A</v>
      </c>
      <c r="G36" s="295">
        <f>IF(ROUND(VALUE(SUBSTITUTE(連結実質赤字比率に係る赤字・黒字の構成分析!H$34,"▲","-")),2)&gt;=0,ABS(ROUND(VALUE(SUBSTITUTE(連結実質赤字比率に係る赤字・黒字の構成分析!H$34,"▲","-")),2)),NA())</f>
        <v>3.26</v>
      </c>
      <c r="H36" s="295" t="e">
        <f>IF(ROUND(VALUE(SUBSTITUTE(連結実質赤字比率に係る赤字・黒字の構成分析!I$34,"▲","-")),2)&lt;0,ABS(ROUND(VALUE(SUBSTITUTE(連結実質赤字比率に係る赤字・黒字の構成分析!I$34,"▲","-")),2)),NA())</f>
        <v>#N/A</v>
      </c>
      <c r="I36" s="295">
        <f>IF(ROUND(VALUE(SUBSTITUTE(連結実質赤字比率に係る赤字・黒字の構成分析!I$34,"▲","-")),2)&gt;=0,ABS(ROUND(VALUE(SUBSTITUTE(連結実質赤字比率に係る赤字・黒字の構成分析!I$34,"▲","-")),2)),NA())</f>
        <v>9.67</v>
      </c>
      <c r="J36" s="295" t="e">
        <f>IF(ROUND(VALUE(SUBSTITUTE(連結実質赤字比率に係る赤字・黒字の構成分析!J$34,"▲","-")),2)&lt;0,ABS(ROUND(VALUE(SUBSTITUTE(連結実質赤字比率に係る赤字・黒字の構成分析!J$34,"▲","-")),2)),NA())</f>
        <v>#N/A</v>
      </c>
      <c r="K36" s="295">
        <f>IF(ROUND(VALUE(SUBSTITUTE(連結実質赤字比率に係る赤字・黒字の構成分析!J$34,"▲","-")),2)&gt;=0,ABS(ROUND(VALUE(SUBSTITUTE(連結実質赤字比率に係る赤字・黒字の構成分析!J$34,"▲","-")),2)),NA())</f>
        <v>10.57</v>
      </c>
    </row>
    <row r="39" spans="1:16" x14ac:dyDescent="0.2">
      <c r="A39" s="293" t="s">
        <v>10</v>
      </c>
    </row>
    <row r="40" spans="1:16" x14ac:dyDescent="0.2">
      <c r="A40" s="296"/>
      <c r="B40" s="296" t="str">
        <f>'実質公債費比率（分子）の構造'!K$44</f>
        <v>R01</v>
      </c>
      <c r="C40" s="296"/>
      <c r="D40" s="296"/>
      <c r="E40" s="296" t="str">
        <f>'実質公債費比率（分子）の構造'!L$44</f>
        <v>R02</v>
      </c>
      <c r="F40" s="296"/>
      <c r="G40" s="296"/>
      <c r="H40" s="296" t="str">
        <f>'実質公債費比率（分子）の構造'!M$44</f>
        <v>R03</v>
      </c>
      <c r="I40" s="296"/>
      <c r="J40" s="296"/>
      <c r="K40" s="296" t="str">
        <f>'実質公債費比率（分子）の構造'!N$44</f>
        <v>R04</v>
      </c>
      <c r="L40" s="296"/>
      <c r="M40" s="296"/>
      <c r="N40" s="296" t="str">
        <f>'実質公債費比率（分子）の構造'!O$44</f>
        <v>R05</v>
      </c>
      <c r="O40" s="296"/>
      <c r="P40" s="296"/>
    </row>
    <row r="41" spans="1:16" x14ac:dyDescent="0.2">
      <c r="A41" s="296"/>
      <c r="B41" s="296" t="s">
        <v>114</v>
      </c>
      <c r="C41" s="296"/>
      <c r="D41" s="296" t="s">
        <v>116</v>
      </c>
      <c r="E41" s="296" t="s">
        <v>114</v>
      </c>
      <c r="F41" s="296"/>
      <c r="G41" s="296" t="s">
        <v>116</v>
      </c>
      <c r="H41" s="296" t="s">
        <v>114</v>
      </c>
      <c r="I41" s="296"/>
      <c r="J41" s="296" t="s">
        <v>116</v>
      </c>
      <c r="K41" s="296" t="s">
        <v>114</v>
      </c>
      <c r="L41" s="296"/>
      <c r="M41" s="296" t="s">
        <v>116</v>
      </c>
      <c r="N41" s="296" t="s">
        <v>114</v>
      </c>
      <c r="O41" s="296"/>
      <c r="P41" s="296" t="s">
        <v>116</v>
      </c>
    </row>
    <row r="42" spans="1:16" x14ac:dyDescent="0.2">
      <c r="A42" s="296" t="s">
        <v>118</v>
      </c>
      <c r="B42" s="296"/>
      <c r="C42" s="296"/>
      <c r="D42" s="296">
        <f>'実質公債費比率（分子）の構造'!K$52</f>
        <v>3096</v>
      </c>
      <c r="E42" s="296"/>
      <c r="F42" s="296"/>
      <c r="G42" s="296">
        <f>'実質公債費比率（分子）の構造'!L$52</f>
        <v>2977</v>
      </c>
      <c r="H42" s="296"/>
      <c r="I42" s="296"/>
      <c r="J42" s="296">
        <f>'実質公債費比率（分子）の構造'!M$52</f>
        <v>2919</v>
      </c>
      <c r="K42" s="296"/>
      <c r="L42" s="296"/>
      <c r="M42" s="296">
        <f>'実質公債費比率（分子）の構造'!N$52</f>
        <v>2978</v>
      </c>
      <c r="N42" s="296"/>
      <c r="O42" s="296"/>
      <c r="P42" s="296">
        <f>'実質公債費比率（分子）の構造'!O$52</f>
        <v>3009</v>
      </c>
    </row>
    <row r="43" spans="1:16" x14ac:dyDescent="0.2">
      <c r="A43" s="296" t="s">
        <v>44</v>
      </c>
      <c r="B43" s="296">
        <f>'実質公債費比率（分子）の構造'!K$51</f>
        <v>0</v>
      </c>
      <c r="C43" s="296"/>
      <c r="D43" s="296"/>
      <c r="E43" s="296">
        <f>'実質公債費比率（分子）の構造'!L$51</f>
        <v>0</v>
      </c>
      <c r="F43" s="296"/>
      <c r="G43" s="296"/>
      <c r="H43" s="296">
        <f>'実質公債費比率（分子）の構造'!M$51</f>
        <v>0</v>
      </c>
      <c r="I43" s="296"/>
      <c r="J43" s="296"/>
      <c r="K43" s="296">
        <f>'実質公債費比率（分子）の構造'!N$51</f>
        <v>0</v>
      </c>
      <c r="L43" s="296"/>
      <c r="M43" s="296"/>
      <c r="N43" s="296">
        <f>'実質公債費比率（分子）の構造'!O$51</f>
        <v>0</v>
      </c>
      <c r="O43" s="296"/>
      <c r="P43" s="296"/>
    </row>
    <row r="44" spans="1:16" x14ac:dyDescent="0.2">
      <c r="A44" s="296" t="s">
        <v>40</v>
      </c>
      <c r="B44" s="296" t="str">
        <f>'実質公債費比率（分子）の構造'!K$50</f>
        <v>-</v>
      </c>
      <c r="C44" s="296"/>
      <c r="D44" s="296"/>
      <c r="E44" s="296" t="str">
        <f>'実質公債費比率（分子）の構造'!L$50</f>
        <v>-</v>
      </c>
      <c r="F44" s="296"/>
      <c r="G44" s="296"/>
      <c r="H44" s="296" t="str">
        <f>'実質公債費比率（分子）の構造'!M$50</f>
        <v>-</v>
      </c>
      <c r="I44" s="296"/>
      <c r="J44" s="296"/>
      <c r="K44" s="296">
        <f>'実質公債費比率（分子）の構造'!N$50</f>
        <v>33</v>
      </c>
      <c r="L44" s="296"/>
      <c r="M44" s="296"/>
      <c r="N44" s="296">
        <f>'実質公債費比率（分子）の構造'!O$50</f>
        <v>34</v>
      </c>
      <c r="O44" s="296"/>
      <c r="P44" s="296"/>
    </row>
    <row r="45" spans="1:16" x14ac:dyDescent="0.2">
      <c r="A45" s="296" t="s">
        <v>0</v>
      </c>
      <c r="B45" s="296" t="str">
        <f>'実質公債費比率（分子）の構造'!K$49</f>
        <v>-</v>
      </c>
      <c r="C45" s="296"/>
      <c r="D45" s="296"/>
      <c r="E45" s="296">
        <f>'実質公債費比率（分子）の構造'!L$49</f>
        <v>0</v>
      </c>
      <c r="F45" s="296"/>
      <c r="G45" s="296"/>
      <c r="H45" s="296" t="str">
        <f>'実質公債費比率（分子）の構造'!M$49</f>
        <v>-</v>
      </c>
      <c r="I45" s="296"/>
      <c r="J45" s="296"/>
      <c r="K45" s="296" t="str">
        <f>'実質公債費比率（分子）の構造'!N$49</f>
        <v>-</v>
      </c>
      <c r="L45" s="296"/>
      <c r="M45" s="296"/>
      <c r="N45" s="296" t="str">
        <f>'実質公債費比率（分子）の構造'!O$49</f>
        <v>-</v>
      </c>
      <c r="O45" s="296"/>
      <c r="P45" s="296"/>
    </row>
    <row r="46" spans="1:16" x14ac:dyDescent="0.2">
      <c r="A46" s="296" t="s">
        <v>38</v>
      </c>
      <c r="B46" s="296">
        <f>'実質公債費比率（分子）の構造'!K$48</f>
        <v>869</v>
      </c>
      <c r="C46" s="296"/>
      <c r="D46" s="296"/>
      <c r="E46" s="296">
        <f>'実質公債費比率（分子）の構造'!L$48</f>
        <v>789</v>
      </c>
      <c r="F46" s="296"/>
      <c r="G46" s="296"/>
      <c r="H46" s="296">
        <f>'実質公債費比率（分子）の構造'!M$48</f>
        <v>742</v>
      </c>
      <c r="I46" s="296"/>
      <c r="J46" s="296"/>
      <c r="K46" s="296">
        <f>'実質公債費比率（分子）の構造'!N$48</f>
        <v>765</v>
      </c>
      <c r="L46" s="296"/>
      <c r="M46" s="296"/>
      <c r="N46" s="296">
        <f>'実質公債費比率（分子）の構造'!O$48</f>
        <v>698</v>
      </c>
      <c r="O46" s="296"/>
      <c r="P46" s="296"/>
    </row>
    <row r="47" spans="1:16" x14ac:dyDescent="0.2">
      <c r="A47" s="296" t="s">
        <v>32</v>
      </c>
      <c r="B47" s="296" t="str">
        <f>'実質公債費比率（分子）の構造'!K$47</f>
        <v>-</v>
      </c>
      <c r="C47" s="296"/>
      <c r="D47" s="296"/>
      <c r="E47" s="296" t="str">
        <f>'実質公債費比率（分子）の構造'!L$47</f>
        <v>-</v>
      </c>
      <c r="F47" s="296"/>
      <c r="G47" s="296"/>
      <c r="H47" s="296" t="str">
        <f>'実質公債費比率（分子）の構造'!M$47</f>
        <v>-</v>
      </c>
      <c r="I47" s="296"/>
      <c r="J47" s="296"/>
      <c r="K47" s="296" t="str">
        <f>'実質公債費比率（分子）の構造'!N$47</f>
        <v>-</v>
      </c>
      <c r="L47" s="296"/>
      <c r="M47" s="296"/>
      <c r="N47" s="296" t="str">
        <f>'実質公債費比率（分子）の構造'!O$47</f>
        <v>-</v>
      </c>
      <c r="O47" s="296"/>
      <c r="P47" s="296"/>
    </row>
    <row r="48" spans="1:16" x14ac:dyDescent="0.2">
      <c r="A48" s="296" t="s">
        <v>27</v>
      </c>
      <c r="B48" s="296" t="str">
        <f>'実質公債費比率（分子）の構造'!K$46</f>
        <v>-</v>
      </c>
      <c r="C48" s="296"/>
      <c r="D48" s="296"/>
      <c r="E48" s="296" t="str">
        <f>'実質公債費比率（分子）の構造'!L$46</f>
        <v>-</v>
      </c>
      <c r="F48" s="296"/>
      <c r="G48" s="296"/>
      <c r="H48" s="296" t="str">
        <f>'実質公債費比率（分子）の構造'!M$46</f>
        <v>-</v>
      </c>
      <c r="I48" s="296"/>
      <c r="J48" s="296"/>
      <c r="K48" s="296" t="str">
        <f>'実質公債費比率（分子）の構造'!N$46</f>
        <v>-</v>
      </c>
      <c r="L48" s="296"/>
      <c r="M48" s="296"/>
      <c r="N48" s="296" t="str">
        <f>'実質公債費比率（分子）の構造'!O$46</f>
        <v>-</v>
      </c>
      <c r="O48" s="296"/>
      <c r="P48" s="296"/>
    </row>
    <row r="49" spans="1:16" x14ac:dyDescent="0.2">
      <c r="A49" s="296" t="s">
        <v>23</v>
      </c>
      <c r="B49" s="296">
        <f>'実質公債費比率（分子）の構造'!K$45</f>
        <v>2764</v>
      </c>
      <c r="C49" s="296"/>
      <c r="D49" s="296"/>
      <c r="E49" s="296">
        <f>'実質公債費比率（分子）の構造'!L$45</f>
        <v>2665</v>
      </c>
      <c r="F49" s="296"/>
      <c r="G49" s="296"/>
      <c r="H49" s="296">
        <f>'実質公債費比率（分子）の構造'!M$45</f>
        <v>2481</v>
      </c>
      <c r="I49" s="296"/>
      <c r="J49" s="296"/>
      <c r="K49" s="296">
        <f>'実質公債費比率（分子）の構造'!N$45</f>
        <v>2717</v>
      </c>
      <c r="L49" s="296"/>
      <c r="M49" s="296"/>
      <c r="N49" s="296">
        <f>'実質公債費比率（分子）の構造'!O$45</f>
        <v>2827</v>
      </c>
      <c r="O49" s="296"/>
      <c r="P49" s="296"/>
    </row>
    <row r="50" spans="1:16" x14ac:dyDescent="0.2">
      <c r="A50" s="296" t="s">
        <v>51</v>
      </c>
      <c r="B50" s="296" t="e">
        <f>NA()</f>
        <v>#N/A</v>
      </c>
      <c r="C50" s="296">
        <f>IF(ISNUMBER('実質公債費比率（分子）の構造'!K$53),'実質公債費比率（分子）の構造'!K$53,NA())</f>
        <v>537</v>
      </c>
      <c r="D50" s="296" t="e">
        <f>NA()</f>
        <v>#N/A</v>
      </c>
      <c r="E50" s="296" t="e">
        <f>NA()</f>
        <v>#N/A</v>
      </c>
      <c r="F50" s="296">
        <f>IF(ISNUMBER('実質公債費比率（分子）の構造'!L$53),'実質公債費比率（分子）の構造'!L$53,NA())</f>
        <v>477</v>
      </c>
      <c r="G50" s="296" t="e">
        <f>NA()</f>
        <v>#N/A</v>
      </c>
      <c r="H50" s="296" t="e">
        <f>NA()</f>
        <v>#N/A</v>
      </c>
      <c r="I50" s="296">
        <f>IF(ISNUMBER('実質公債費比率（分子）の構造'!M$53),'実質公債費比率（分子）の構造'!M$53,NA())</f>
        <v>304</v>
      </c>
      <c r="J50" s="296" t="e">
        <f>NA()</f>
        <v>#N/A</v>
      </c>
      <c r="K50" s="296" t="e">
        <f>NA()</f>
        <v>#N/A</v>
      </c>
      <c r="L50" s="296">
        <f>IF(ISNUMBER('実質公債費比率（分子）の構造'!N$53),'実質公債費比率（分子）の構造'!N$53,NA())</f>
        <v>537</v>
      </c>
      <c r="M50" s="296" t="e">
        <f>NA()</f>
        <v>#N/A</v>
      </c>
      <c r="N50" s="296" t="e">
        <f>NA()</f>
        <v>#N/A</v>
      </c>
      <c r="O50" s="296">
        <f>IF(ISNUMBER('実質公債費比率（分子）の構造'!O$53),'実質公債費比率（分子）の構造'!O$53,NA())</f>
        <v>550</v>
      </c>
      <c r="P50" s="296" t="e">
        <f>NA()</f>
        <v>#N/A</v>
      </c>
    </row>
    <row r="53" spans="1:16" x14ac:dyDescent="0.2">
      <c r="A53" s="293" t="s">
        <v>57</v>
      </c>
    </row>
    <row r="54" spans="1:16" x14ac:dyDescent="0.2">
      <c r="A54" s="295"/>
      <c r="B54" s="295" t="str">
        <f>'将来負担比率（分子）の構造'!I$40</f>
        <v>R01</v>
      </c>
      <c r="C54" s="295"/>
      <c r="D54" s="295"/>
      <c r="E54" s="295" t="str">
        <f>'将来負担比率（分子）の構造'!J$40</f>
        <v>R02</v>
      </c>
      <c r="F54" s="295"/>
      <c r="G54" s="295"/>
      <c r="H54" s="295" t="str">
        <f>'将来負担比率（分子）の構造'!K$40</f>
        <v>R03</v>
      </c>
      <c r="I54" s="295"/>
      <c r="J54" s="295"/>
      <c r="K54" s="295" t="str">
        <f>'将来負担比率（分子）の構造'!L$40</f>
        <v>R04</v>
      </c>
      <c r="L54" s="295"/>
      <c r="M54" s="295"/>
      <c r="N54" s="295" t="str">
        <f>'将来負担比率（分子）の構造'!M$40</f>
        <v>R05</v>
      </c>
      <c r="O54" s="295"/>
      <c r="P54" s="295"/>
    </row>
    <row r="55" spans="1:16" x14ac:dyDescent="0.2">
      <c r="A55" s="295"/>
      <c r="B55" s="295" t="s">
        <v>119</v>
      </c>
      <c r="C55" s="295"/>
      <c r="D55" s="295" t="s">
        <v>122</v>
      </c>
      <c r="E55" s="295" t="s">
        <v>119</v>
      </c>
      <c r="F55" s="295"/>
      <c r="G55" s="295" t="s">
        <v>122</v>
      </c>
      <c r="H55" s="295" t="s">
        <v>119</v>
      </c>
      <c r="I55" s="295"/>
      <c r="J55" s="295" t="s">
        <v>122</v>
      </c>
      <c r="K55" s="295" t="s">
        <v>119</v>
      </c>
      <c r="L55" s="295"/>
      <c r="M55" s="295" t="s">
        <v>122</v>
      </c>
      <c r="N55" s="295" t="s">
        <v>119</v>
      </c>
      <c r="O55" s="295"/>
      <c r="P55" s="295" t="s">
        <v>122</v>
      </c>
    </row>
    <row r="56" spans="1:16" x14ac:dyDescent="0.2">
      <c r="A56" s="295" t="s">
        <v>42</v>
      </c>
      <c r="B56" s="295"/>
      <c r="C56" s="295"/>
      <c r="D56" s="295">
        <f>'将来負担比率（分子）の構造'!I$52</f>
        <v>32297</v>
      </c>
      <c r="E56" s="295"/>
      <c r="F56" s="295"/>
      <c r="G56" s="295">
        <f>'将来負担比率（分子）の構造'!J$52</f>
        <v>31945</v>
      </c>
      <c r="H56" s="295"/>
      <c r="I56" s="295"/>
      <c r="J56" s="295">
        <f>'将来負担比率（分子）の構造'!K$52</f>
        <v>31373</v>
      </c>
      <c r="K56" s="295"/>
      <c r="L56" s="295"/>
      <c r="M56" s="295">
        <f>'将来負担比率（分子）の構造'!L$52</f>
        <v>30348</v>
      </c>
      <c r="N56" s="295"/>
      <c r="O56" s="295"/>
      <c r="P56" s="295">
        <f>'将来負担比率（分子）の構造'!M$52</f>
        <v>29589</v>
      </c>
    </row>
    <row r="57" spans="1:16" x14ac:dyDescent="0.2">
      <c r="A57" s="295" t="s">
        <v>97</v>
      </c>
      <c r="B57" s="295"/>
      <c r="C57" s="295"/>
      <c r="D57" s="295">
        <f>'将来負担比率（分子）の構造'!I$51</f>
        <v>6169</v>
      </c>
      <c r="E57" s="295"/>
      <c r="F57" s="295"/>
      <c r="G57" s="295">
        <f>'将来負担比率（分子）の構造'!J$51</f>
        <v>6426</v>
      </c>
      <c r="H57" s="295"/>
      <c r="I57" s="295"/>
      <c r="J57" s="295">
        <f>'将来負担比率（分子）の構造'!K$51</f>
        <v>6714</v>
      </c>
      <c r="K57" s="295"/>
      <c r="L57" s="295"/>
      <c r="M57" s="295">
        <f>'将来負担比率（分子）の構造'!L$51</f>
        <v>6360</v>
      </c>
      <c r="N57" s="295"/>
      <c r="O57" s="295"/>
      <c r="P57" s="295">
        <f>'将来負担比率（分子）の構造'!M$51</f>
        <v>6190</v>
      </c>
    </row>
    <row r="58" spans="1:16" x14ac:dyDescent="0.2">
      <c r="A58" s="295" t="s">
        <v>94</v>
      </c>
      <c r="B58" s="295"/>
      <c r="C58" s="295"/>
      <c r="D58" s="295">
        <f>'将来負担比率（分子）の構造'!I$50</f>
        <v>6902</v>
      </c>
      <c r="E58" s="295"/>
      <c r="F58" s="295"/>
      <c r="G58" s="295">
        <f>'将来負担比率（分子）の構造'!J$50</f>
        <v>6407</v>
      </c>
      <c r="H58" s="295"/>
      <c r="I58" s="295"/>
      <c r="J58" s="295">
        <f>'将来負担比率（分子）の構造'!K$50</f>
        <v>6424</v>
      </c>
      <c r="K58" s="295"/>
      <c r="L58" s="295"/>
      <c r="M58" s="295">
        <f>'将来負担比率（分子）の構造'!L$50</f>
        <v>6439</v>
      </c>
      <c r="N58" s="295"/>
      <c r="O58" s="295"/>
      <c r="P58" s="295">
        <f>'将来負担比率（分子）の構造'!M$50</f>
        <v>6225</v>
      </c>
    </row>
    <row r="59" spans="1:16" x14ac:dyDescent="0.2">
      <c r="A59" s="295" t="s">
        <v>90</v>
      </c>
      <c r="B59" s="295" t="str">
        <f>'将来負担比率（分子）の構造'!I$49</f>
        <v>-</v>
      </c>
      <c r="C59" s="295"/>
      <c r="D59" s="295"/>
      <c r="E59" s="295" t="str">
        <f>'将来負担比率（分子）の構造'!J$49</f>
        <v>-</v>
      </c>
      <c r="F59" s="295"/>
      <c r="G59" s="295"/>
      <c r="H59" s="295" t="str">
        <f>'将来負担比率（分子）の構造'!K$49</f>
        <v>-</v>
      </c>
      <c r="I59" s="295"/>
      <c r="J59" s="295"/>
      <c r="K59" s="295" t="str">
        <f>'将来負担比率（分子）の構造'!L$49</f>
        <v>-</v>
      </c>
      <c r="L59" s="295"/>
      <c r="M59" s="295"/>
      <c r="N59" s="295" t="str">
        <f>'将来負担比率（分子）の構造'!M$49</f>
        <v>-</v>
      </c>
      <c r="O59" s="295"/>
      <c r="P59" s="295"/>
    </row>
    <row r="60" spans="1:16" x14ac:dyDescent="0.2">
      <c r="A60" s="295" t="s">
        <v>84</v>
      </c>
      <c r="B60" s="295" t="str">
        <f>'将来負担比率（分子）の構造'!I$48</f>
        <v>-</v>
      </c>
      <c r="C60" s="295"/>
      <c r="D60" s="295"/>
      <c r="E60" s="295" t="str">
        <f>'将来負担比率（分子）の構造'!J$48</f>
        <v>-</v>
      </c>
      <c r="F60" s="295"/>
      <c r="G60" s="295"/>
      <c r="H60" s="295" t="str">
        <f>'将来負担比率（分子）の構造'!K$48</f>
        <v>-</v>
      </c>
      <c r="I60" s="295"/>
      <c r="J60" s="295"/>
      <c r="K60" s="295" t="str">
        <f>'将来負担比率（分子）の構造'!L$48</f>
        <v>-</v>
      </c>
      <c r="L60" s="295"/>
      <c r="M60" s="295"/>
      <c r="N60" s="295" t="str">
        <f>'将来負担比率（分子）の構造'!M$48</f>
        <v>-</v>
      </c>
      <c r="O60" s="295"/>
      <c r="P60" s="295"/>
    </row>
    <row r="61" spans="1:16" x14ac:dyDescent="0.2">
      <c r="A61" s="295" t="s">
        <v>77</v>
      </c>
      <c r="B61" s="295" t="str">
        <f>'将来負担比率（分子）の構造'!I$46</f>
        <v>-</v>
      </c>
      <c r="C61" s="295"/>
      <c r="D61" s="295"/>
      <c r="E61" s="295" t="str">
        <f>'将来負担比率（分子）の構造'!J$46</f>
        <v>-</v>
      </c>
      <c r="F61" s="295"/>
      <c r="G61" s="295"/>
      <c r="H61" s="295" t="str">
        <f>'将来負担比率（分子）の構造'!K$46</f>
        <v>-</v>
      </c>
      <c r="I61" s="295"/>
      <c r="J61" s="295"/>
      <c r="K61" s="295" t="str">
        <f>'将来負担比率（分子）の構造'!L$46</f>
        <v>-</v>
      </c>
      <c r="L61" s="295"/>
      <c r="M61" s="295"/>
      <c r="N61" s="295" t="str">
        <f>'将来負担比率（分子）の構造'!M$46</f>
        <v>-</v>
      </c>
      <c r="O61" s="295"/>
      <c r="P61" s="295"/>
    </row>
    <row r="62" spans="1:16" x14ac:dyDescent="0.2">
      <c r="A62" s="295" t="s">
        <v>78</v>
      </c>
      <c r="B62" s="295">
        <f>'将来負担比率（分子）の構造'!I$45</f>
        <v>2591</v>
      </c>
      <c r="C62" s="295"/>
      <c r="D62" s="295"/>
      <c r="E62" s="295">
        <f>'将来負担比率（分子）の構造'!J$45</f>
        <v>2455</v>
      </c>
      <c r="F62" s="295"/>
      <c r="G62" s="295"/>
      <c r="H62" s="295">
        <f>'将来負担比率（分子）の構造'!K$45</f>
        <v>2364</v>
      </c>
      <c r="I62" s="295"/>
      <c r="J62" s="295"/>
      <c r="K62" s="295">
        <f>'将来負担比率（分子）の構造'!L$45</f>
        <v>2215</v>
      </c>
      <c r="L62" s="295"/>
      <c r="M62" s="295"/>
      <c r="N62" s="295">
        <f>'将来負担比率（分子）の構造'!M$45</f>
        <v>2072</v>
      </c>
      <c r="O62" s="295"/>
      <c r="P62" s="295"/>
    </row>
    <row r="63" spans="1:16" x14ac:dyDescent="0.2">
      <c r="A63" s="295" t="s">
        <v>76</v>
      </c>
      <c r="B63" s="295" t="str">
        <f>'将来負担比率（分子）の構造'!I$44</f>
        <v>-</v>
      </c>
      <c r="C63" s="295"/>
      <c r="D63" s="295"/>
      <c r="E63" s="295" t="str">
        <f>'将来負担比率（分子）の構造'!J$44</f>
        <v>-</v>
      </c>
      <c r="F63" s="295"/>
      <c r="G63" s="295"/>
      <c r="H63" s="295" t="str">
        <f>'将来負担比率（分子）の構造'!K$44</f>
        <v>-</v>
      </c>
      <c r="I63" s="295"/>
      <c r="J63" s="295"/>
      <c r="K63" s="295" t="str">
        <f>'将来負担比率（分子）の構造'!L$44</f>
        <v>-</v>
      </c>
      <c r="L63" s="295"/>
      <c r="M63" s="295"/>
      <c r="N63" s="295" t="str">
        <f>'将来負担比率（分子）の構造'!M$44</f>
        <v>-</v>
      </c>
      <c r="O63" s="295"/>
      <c r="P63" s="295"/>
    </row>
    <row r="64" spans="1:16" x14ac:dyDescent="0.2">
      <c r="A64" s="295" t="s">
        <v>74</v>
      </c>
      <c r="B64" s="295">
        <f>'将来負担比率（分子）の構造'!I$43</f>
        <v>11211</v>
      </c>
      <c r="C64" s="295"/>
      <c r="D64" s="295"/>
      <c r="E64" s="295">
        <f>'将来負担比率（分子）の構造'!J$43</f>
        <v>10115</v>
      </c>
      <c r="F64" s="295"/>
      <c r="G64" s="295"/>
      <c r="H64" s="295">
        <f>'将来負担比率（分子）の構造'!K$43</f>
        <v>9031</v>
      </c>
      <c r="I64" s="295"/>
      <c r="J64" s="295"/>
      <c r="K64" s="295">
        <f>'将来負担比率（分子）の構造'!L$43</f>
        <v>8203</v>
      </c>
      <c r="L64" s="295"/>
      <c r="M64" s="295"/>
      <c r="N64" s="295">
        <f>'将来負担比率（分子）の構造'!M$43</f>
        <v>7950</v>
      </c>
      <c r="O64" s="295"/>
      <c r="P64" s="295"/>
    </row>
    <row r="65" spans="1:16" x14ac:dyDescent="0.2">
      <c r="A65" s="295" t="s">
        <v>73</v>
      </c>
      <c r="B65" s="295" t="str">
        <f>'将来負担比率（分子）の構造'!I$42</f>
        <v>-</v>
      </c>
      <c r="C65" s="295"/>
      <c r="D65" s="295"/>
      <c r="E65" s="295" t="str">
        <f>'将来負担比率（分子）の構造'!J$42</f>
        <v>-</v>
      </c>
      <c r="F65" s="295"/>
      <c r="G65" s="295"/>
      <c r="H65" s="295">
        <f>'将来負担比率（分子）の構造'!K$42</f>
        <v>494</v>
      </c>
      <c r="I65" s="295"/>
      <c r="J65" s="295"/>
      <c r="K65" s="295">
        <f>'将来負担比率（分子）の構造'!L$42</f>
        <v>461</v>
      </c>
      <c r="L65" s="295"/>
      <c r="M65" s="295"/>
      <c r="N65" s="295">
        <f>'将来負担比率（分子）の構造'!M$42</f>
        <v>433</v>
      </c>
      <c r="O65" s="295"/>
      <c r="P65" s="295"/>
    </row>
    <row r="66" spans="1:16" x14ac:dyDescent="0.2">
      <c r="A66" s="295" t="s">
        <v>53</v>
      </c>
      <c r="B66" s="295">
        <f>'将来負担比率（分子）の構造'!I$41</f>
        <v>31662</v>
      </c>
      <c r="C66" s="295"/>
      <c r="D66" s="295"/>
      <c r="E66" s="295">
        <f>'将来負担比率（分子）の構造'!J$41</f>
        <v>32268</v>
      </c>
      <c r="F66" s="295"/>
      <c r="G66" s="295"/>
      <c r="H66" s="295">
        <f>'将来負担比率（分子）の構造'!K$41</f>
        <v>32156</v>
      </c>
      <c r="I66" s="295"/>
      <c r="J66" s="295"/>
      <c r="K66" s="295">
        <f>'将来負担比率（分子）の構造'!L$41</f>
        <v>31989</v>
      </c>
      <c r="L66" s="295"/>
      <c r="M66" s="295"/>
      <c r="N66" s="295">
        <f>'将来負担比率（分子）の構造'!M$41</f>
        <v>31781</v>
      </c>
      <c r="O66" s="295"/>
      <c r="P66" s="295"/>
    </row>
    <row r="67" spans="1:16" x14ac:dyDescent="0.2">
      <c r="A67" s="295" t="s">
        <v>99</v>
      </c>
      <c r="B67" s="295" t="e">
        <f>NA()</f>
        <v>#N/A</v>
      </c>
      <c r="C67" s="295">
        <f>IF(ISNUMBER('将来負担比率（分子）の構造'!I$53),IF('将来負担比率（分子）の構造'!I$53&lt;0,0,'将来負担比率（分子）の構造'!I$53),NA())</f>
        <v>96</v>
      </c>
      <c r="D67" s="295" t="e">
        <f>NA()</f>
        <v>#N/A</v>
      </c>
      <c r="E67" s="295" t="e">
        <f>NA()</f>
        <v>#N/A</v>
      </c>
      <c r="F67" s="295">
        <f>IF(ISNUMBER('将来負担比率（分子）の構造'!J$53),IF('将来負担比率（分子）の構造'!J$53&lt;0,0,'将来負担比率（分子）の構造'!J$53),NA())</f>
        <v>60</v>
      </c>
      <c r="G67" s="295" t="e">
        <f>NA()</f>
        <v>#N/A</v>
      </c>
      <c r="H67" s="295" t="e">
        <f>NA()</f>
        <v>#N/A</v>
      </c>
      <c r="I67" s="295">
        <f>IF(ISNUMBER('将来負担比率（分子）の構造'!K$53),IF('将来負担比率（分子）の構造'!K$53&lt;0,0,'将来負担比率（分子）の構造'!K$53),NA())</f>
        <v>0</v>
      </c>
      <c r="J67" s="295" t="e">
        <f>NA()</f>
        <v>#N/A</v>
      </c>
      <c r="K67" s="295" t="e">
        <f>NA()</f>
        <v>#N/A</v>
      </c>
      <c r="L67" s="295">
        <f>IF(ISNUMBER('将来負担比率（分子）の構造'!L$53),IF('将来負担比率（分子）の構造'!L$53&lt;0,0,'将来負担比率（分子）の構造'!L$53),NA())</f>
        <v>0</v>
      </c>
      <c r="M67" s="295" t="e">
        <f>NA()</f>
        <v>#N/A</v>
      </c>
      <c r="N67" s="295" t="e">
        <f>NA()</f>
        <v>#N/A</v>
      </c>
      <c r="O67" s="295">
        <f>IF(ISNUMBER('将来負担比率（分子）の構造'!M$53),IF('将来負担比率（分子）の構造'!M$53&lt;0,0,'将来負担比率（分子）の構造'!M$53),NA())</f>
        <v>231</v>
      </c>
      <c r="P67" s="295" t="e">
        <f>NA()</f>
        <v>#N/A</v>
      </c>
    </row>
    <row r="70" spans="1:16" x14ac:dyDescent="0.2">
      <c r="A70" s="298" t="s">
        <v>123</v>
      </c>
      <c r="B70" s="298"/>
      <c r="C70" s="298"/>
      <c r="D70" s="298"/>
      <c r="E70" s="298"/>
      <c r="F70" s="298"/>
    </row>
    <row r="71" spans="1:16" x14ac:dyDescent="0.2">
      <c r="A71" s="297"/>
      <c r="B71" s="297" t="str">
        <f>基金残高に係る経年分析!F54</f>
        <v>R03</v>
      </c>
      <c r="C71" s="297" t="str">
        <f>基金残高に係る経年分析!G54</f>
        <v>R04</v>
      </c>
      <c r="D71" s="297" t="str">
        <f>基金残高に係る経年分析!H54</f>
        <v>R05</v>
      </c>
    </row>
    <row r="72" spans="1:16" x14ac:dyDescent="0.2">
      <c r="A72" s="297" t="s">
        <v>124</v>
      </c>
      <c r="B72" s="299">
        <f>基金残高に係る経年分析!F55</f>
        <v>3634</v>
      </c>
      <c r="C72" s="299">
        <f>基金残高に係る経年分析!G55</f>
        <v>3548</v>
      </c>
      <c r="D72" s="299">
        <f>基金残高に係る経年分析!H55</f>
        <v>3600</v>
      </c>
    </row>
    <row r="73" spans="1:16" x14ac:dyDescent="0.2">
      <c r="A73" s="297" t="s">
        <v>125</v>
      </c>
      <c r="B73" s="299">
        <f>基金残高に係る経年分析!F56</f>
        <v>283</v>
      </c>
      <c r="C73" s="299">
        <f>基金残高に係る経年分析!G56</f>
        <v>284</v>
      </c>
      <c r="D73" s="299">
        <f>基金残高に係る経年分析!H56</f>
        <v>384</v>
      </c>
    </row>
    <row r="74" spans="1:16" x14ac:dyDescent="0.2">
      <c r="A74" s="297" t="s">
        <v>127</v>
      </c>
      <c r="B74" s="299">
        <f>基金残高に係る経年分析!F57</f>
        <v>4386</v>
      </c>
      <c r="C74" s="299">
        <f>基金残高に係る経年分析!G57</f>
        <v>4466</v>
      </c>
      <c r="D74" s="299">
        <f>基金残高に係る経年分析!H57</f>
        <v>3976</v>
      </c>
    </row>
  </sheetData>
  <sheetProtection algorithmName="SHA-512" hashValue="DHduCjONcgvmFjprGgrUcQHM+Xu1DP4h1Zyce3N9Qd/z7lDqlJCn4mxklctTu8F91f7VpgqtF3SWpZ33mKpmYg==" saltValue="aqqFnjYqAbIhtYPxjdqurg==" spinCount="100000" sheet="1" objects="1" scenarios="1"/>
  <phoneticPr fontId="6"/>
  <pageMargins left="0.78700000000000003" right="0.78700000000000003" top="0.98399999999999999" bottom="0.98399999999999999" header="0.51200000000000001" footer="0.51200000000000001"/>
  <pageSetup paperSize="9" orientation="portrait"/>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E85"/>
  <sheetViews>
    <sheetView showGridLines="0" zoomScaleSheetLayoutView="55" workbookViewId="0">
      <selection activeCell="AR63" sqref="AR63"/>
    </sheetView>
  </sheetViews>
  <sheetFormatPr defaultColWidth="0" defaultRowHeight="13.5" customHeight="1" zeroHeight="1" x14ac:dyDescent="0.2"/>
  <cols>
    <col min="1" max="1" width="6.36328125" style="46" customWidth="1"/>
    <col min="2" max="107" width="2.453125" style="46" customWidth="1"/>
    <col min="108" max="108" width="6.08984375" style="79" customWidth="1"/>
    <col min="109" max="109" width="5.90625" style="80" customWidth="1"/>
    <col min="110" max="110" width="8.6328125" style="46" hidden="1" customWidth="1"/>
    <col min="111" max="16384" width="8.6328125" style="46" hidden="1"/>
  </cols>
  <sheetData>
    <row r="1" spans="1:109" ht="42.75" customHeight="1" x14ac:dyDescent="0.2">
      <c r="A1" s="317"/>
      <c r="B1" s="319"/>
      <c r="DD1" s="90"/>
      <c r="DE1" s="90"/>
    </row>
    <row r="2" spans="1:109" ht="25.5" customHeight="1" x14ac:dyDescent="0.2">
      <c r="A2" s="318"/>
      <c r="C2" s="318"/>
      <c r="O2" s="318"/>
      <c r="P2" s="318"/>
      <c r="Q2" s="318"/>
      <c r="R2" s="318"/>
      <c r="S2" s="318"/>
      <c r="T2" s="318"/>
      <c r="U2" s="318"/>
      <c r="V2" s="318"/>
      <c r="W2" s="318"/>
      <c r="X2" s="318"/>
      <c r="Y2" s="318"/>
      <c r="Z2" s="318"/>
      <c r="AA2" s="318"/>
      <c r="AB2" s="318"/>
      <c r="AC2" s="318"/>
      <c r="AD2" s="318"/>
      <c r="AE2" s="318"/>
      <c r="AF2" s="318"/>
      <c r="AG2" s="318"/>
      <c r="AH2" s="318"/>
      <c r="AI2" s="318"/>
      <c r="AU2" s="318"/>
      <c r="BG2" s="318"/>
      <c r="BS2" s="318"/>
      <c r="CE2" s="318"/>
      <c r="CQ2" s="318"/>
      <c r="DD2" s="90"/>
      <c r="DE2" s="90"/>
    </row>
    <row r="3" spans="1:109" ht="25.5" customHeight="1" x14ac:dyDescent="0.2">
      <c r="A3" s="318"/>
      <c r="C3" s="318"/>
      <c r="O3" s="318"/>
      <c r="P3" s="318"/>
      <c r="Q3" s="318"/>
      <c r="R3" s="318"/>
      <c r="S3" s="318"/>
      <c r="T3" s="318"/>
      <c r="U3" s="318"/>
      <c r="V3" s="318"/>
      <c r="W3" s="318"/>
      <c r="X3" s="318"/>
      <c r="Y3" s="318"/>
      <c r="Z3" s="318"/>
      <c r="AA3" s="318"/>
      <c r="AB3" s="318"/>
      <c r="AC3" s="318"/>
      <c r="AD3" s="318"/>
      <c r="AE3" s="318"/>
      <c r="AF3" s="318"/>
      <c r="AG3" s="318"/>
      <c r="AH3" s="318"/>
      <c r="AI3" s="318"/>
      <c r="AU3" s="318"/>
      <c r="BG3" s="318"/>
      <c r="BS3" s="318"/>
      <c r="CE3" s="318"/>
      <c r="CQ3" s="318"/>
      <c r="DD3" s="90"/>
      <c r="DE3" s="90"/>
    </row>
    <row r="4" spans="1:109" s="78" customFormat="1" ht="13" x14ac:dyDescent="0.2">
      <c r="A4" s="318"/>
      <c r="B4" s="318"/>
      <c r="C4" s="318"/>
      <c r="D4" s="318"/>
      <c r="E4" s="318"/>
      <c r="F4" s="318"/>
      <c r="G4" s="318"/>
      <c r="H4" s="318"/>
      <c r="I4" s="318"/>
      <c r="J4" s="318"/>
      <c r="K4" s="318"/>
      <c r="L4" s="318"/>
      <c r="M4" s="318"/>
      <c r="N4" s="318"/>
      <c r="O4" s="318"/>
      <c r="P4" s="318"/>
      <c r="Q4" s="318"/>
      <c r="R4" s="318"/>
      <c r="S4" s="318"/>
      <c r="T4" s="318"/>
      <c r="U4" s="318"/>
      <c r="V4" s="318"/>
      <c r="W4" s="318"/>
      <c r="X4" s="318"/>
      <c r="Y4" s="318"/>
      <c r="Z4" s="318"/>
      <c r="AA4" s="318"/>
      <c r="AB4" s="318"/>
      <c r="AC4" s="318"/>
      <c r="AD4" s="318"/>
      <c r="AE4" s="318"/>
      <c r="AF4" s="318"/>
      <c r="AG4" s="318"/>
      <c r="AH4" s="318"/>
      <c r="AI4" s="318"/>
      <c r="AJ4" s="318"/>
      <c r="AK4" s="318"/>
      <c r="AL4" s="318"/>
      <c r="AM4" s="318"/>
      <c r="AN4" s="318"/>
      <c r="AO4" s="318"/>
      <c r="AP4" s="318"/>
      <c r="AQ4" s="318"/>
      <c r="AR4" s="318"/>
      <c r="AS4" s="318"/>
      <c r="AT4" s="318"/>
      <c r="AU4" s="318"/>
      <c r="AV4" s="318"/>
      <c r="AW4" s="318"/>
      <c r="AX4" s="318"/>
      <c r="AY4" s="318"/>
      <c r="AZ4" s="318"/>
      <c r="BA4" s="318"/>
      <c r="BB4" s="318"/>
      <c r="BC4" s="318"/>
      <c r="BD4" s="318"/>
      <c r="BE4" s="318"/>
      <c r="BF4" s="318"/>
      <c r="BG4" s="318"/>
      <c r="BH4" s="318"/>
      <c r="BI4" s="318"/>
      <c r="BJ4" s="318"/>
      <c r="BK4" s="318"/>
      <c r="BL4" s="318"/>
      <c r="BM4" s="318"/>
      <c r="BN4" s="318"/>
      <c r="BO4" s="318"/>
      <c r="BP4" s="318"/>
      <c r="BQ4" s="318"/>
      <c r="BR4" s="318"/>
      <c r="BS4" s="318"/>
      <c r="BT4" s="318"/>
      <c r="BU4" s="318"/>
      <c r="BV4" s="318"/>
      <c r="BW4" s="318"/>
      <c r="BX4" s="318"/>
      <c r="BY4" s="318"/>
      <c r="BZ4" s="318"/>
      <c r="CA4" s="318"/>
      <c r="CB4" s="318"/>
      <c r="CC4" s="318"/>
      <c r="CD4" s="318"/>
      <c r="CE4" s="318"/>
      <c r="CF4" s="318"/>
      <c r="CG4" s="318"/>
      <c r="CH4" s="318"/>
      <c r="CI4" s="318"/>
      <c r="CJ4" s="318"/>
      <c r="CK4" s="318"/>
      <c r="CL4" s="318"/>
      <c r="CM4" s="318"/>
      <c r="CN4" s="318"/>
      <c r="CO4" s="318"/>
      <c r="CP4" s="318"/>
      <c r="CQ4" s="318"/>
      <c r="CR4" s="318"/>
      <c r="CS4" s="318"/>
      <c r="CT4" s="318"/>
      <c r="CU4" s="318"/>
      <c r="CV4" s="318"/>
      <c r="CW4" s="318"/>
      <c r="CX4" s="318"/>
      <c r="CY4" s="318"/>
      <c r="CZ4" s="318"/>
      <c r="DA4" s="318"/>
      <c r="DB4" s="318"/>
      <c r="DC4" s="318"/>
      <c r="DD4" s="339"/>
      <c r="DE4" s="339"/>
    </row>
    <row r="5" spans="1:109" s="78" customFormat="1" ht="13" x14ac:dyDescent="0.2">
      <c r="A5" s="318"/>
      <c r="B5" s="318"/>
      <c r="C5" s="318"/>
      <c r="D5" s="318"/>
      <c r="E5" s="318"/>
      <c r="F5" s="318"/>
      <c r="G5" s="318"/>
      <c r="H5" s="318"/>
      <c r="I5" s="318"/>
      <c r="J5" s="318"/>
      <c r="K5" s="318"/>
      <c r="L5" s="318"/>
      <c r="M5" s="318"/>
      <c r="N5" s="318"/>
      <c r="O5" s="318"/>
      <c r="P5" s="318"/>
      <c r="Q5" s="318"/>
      <c r="R5" s="318"/>
      <c r="S5" s="318"/>
      <c r="T5" s="318"/>
      <c r="U5" s="318"/>
      <c r="V5" s="318"/>
      <c r="W5" s="318"/>
      <c r="X5" s="318"/>
      <c r="Y5" s="318"/>
      <c r="Z5" s="318"/>
      <c r="AA5" s="318"/>
      <c r="AB5" s="318"/>
      <c r="AC5" s="318"/>
      <c r="AD5" s="318"/>
      <c r="AE5" s="318"/>
      <c r="AF5" s="318"/>
      <c r="AG5" s="318"/>
      <c r="AH5" s="318"/>
      <c r="AI5" s="318"/>
      <c r="AJ5" s="318"/>
      <c r="AK5" s="318"/>
      <c r="AL5" s="318"/>
      <c r="AM5" s="318"/>
      <c r="AN5" s="318"/>
      <c r="AO5" s="318"/>
      <c r="AP5" s="318"/>
      <c r="AQ5" s="318"/>
      <c r="AR5" s="318"/>
      <c r="AS5" s="318"/>
      <c r="AT5" s="318"/>
      <c r="AU5" s="318"/>
      <c r="AV5" s="318"/>
      <c r="AW5" s="318"/>
      <c r="AX5" s="318"/>
      <c r="AY5" s="318"/>
      <c r="AZ5" s="318"/>
      <c r="BA5" s="318"/>
      <c r="BB5" s="318"/>
      <c r="BC5" s="318"/>
      <c r="BD5" s="318"/>
      <c r="BE5" s="318"/>
      <c r="BF5" s="318"/>
      <c r="BG5" s="318"/>
      <c r="BH5" s="318"/>
      <c r="BI5" s="318"/>
      <c r="BJ5" s="318"/>
      <c r="BK5" s="318"/>
      <c r="BL5" s="318"/>
      <c r="BM5" s="318"/>
      <c r="BN5" s="318"/>
      <c r="BO5" s="318"/>
      <c r="BP5" s="318"/>
      <c r="BQ5" s="318"/>
      <c r="BR5" s="318"/>
      <c r="BS5" s="318"/>
      <c r="BT5" s="318"/>
      <c r="BU5" s="318"/>
      <c r="BV5" s="318"/>
      <c r="BW5" s="318"/>
      <c r="BX5" s="318"/>
      <c r="BY5" s="318"/>
      <c r="BZ5" s="318"/>
      <c r="CA5" s="318"/>
      <c r="CB5" s="318"/>
      <c r="CC5" s="318"/>
      <c r="CD5" s="318"/>
      <c r="CE5" s="318"/>
      <c r="CF5" s="318"/>
      <c r="CG5" s="318"/>
      <c r="CH5" s="318"/>
      <c r="CI5" s="318"/>
      <c r="CJ5" s="318"/>
      <c r="CK5" s="318"/>
      <c r="CL5" s="318"/>
      <c r="CM5" s="318"/>
      <c r="CN5" s="318"/>
      <c r="CO5" s="318"/>
      <c r="CP5" s="318"/>
      <c r="CQ5" s="318"/>
      <c r="CR5" s="318"/>
      <c r="CS5" s="318"/>
      <c r="CT5" s="318"/>
      <c r="CU5" s="318"/>
      <c r="CV5" s="318"/>
      <c r="CW5" s="318"/>
      <c r="CX5" s="318"/>
      <c r="CY5" s="318"/>
      <c r="CZ5" s="318"/>
      <c r="DA5" s="318"/>
      <c r="DB5" s="318"/>
      <c r="DC5" s="318"/>
      <c r="DD5" s="339"/>
      <c r="DE5" s="339"/>
    </row>
    <row r="6" spans="1:109" s="78" customFormat="1" ht="13" x14ac:dyDescent="0.2">
      <c r="A6" s="318"/>
      <c r="B6" s="318"/>
      <c r="C6" s="318"/>
      <c r="D6" s="318"/>
      <c r="E6" s="318"/>
      <c r="F6" s="318"/>
      <c r="G6" s="318"/>
      <c r="H6" s="318"/>
      <c r="I6" s="318"/>
      <c r="J6" s="318"/>
      <c r="K6" s="318"/>
      <c r="L6" s="318"/>
      <c r="M6" s="318"/>
      <c r="N6" s="318"/>
      <c r="O6" s="318"/>
      <c r="P6" s="318"/>
      <c r="Q6" s="318"/>
      <c r="R6" s="318"/>
      <c r="S6" s="318"/>
      <c r="T6" s="318"/>
      <c r="U6" s="318"/>
      <c r="V6" s="318"/>
      <c r="W6" s="318"/>
      <c r="X6" s="318"/>
      <c r="Y6" s="318"/>
      <c r="Z6" s="318"/>
      <c r="AA6" s="318"/>
      <c r="AB6" s="318"/>
      <c r="AC6" s="318"/>
      <c r="AD6" s="318"/>
      <c r="AE6" s="318"/>
      <c r="AF6" s="318"/>
      <c r="AG6" s="318"/>
      <c r="AH6" s="318"/>
      <c r="AI6" s="318"/>
      <c r="AJ6" s="318"/>
      <c r="AK6" s="318"/>
      <c r="AL6" s="318"/>
      <c r="AM6" s="318"/>
      <c r="AN6" s="318"/>
      <c r="AO6" s="318"/>
      <c r="AP6" s="318"/>
      <c r="AQ6" s="318"/>
      <c r="AR6" s="318"/>
      <c r="AS6" s="318"/>
      <c r="AT6" s="318"/>
      <c r="AU6" s="318"/>
      <c r="AV6" s="318"/>
      <c r="AW6" s="318"/>
      <c r="AX6" s="318"/>
      <c r="AY6" s="318"/>
      <c r="AZ6" s="318"/>
      <c r="BA6" s="318"/>
      <c r="BB6" s="318"/>
      <c r="BC6" s="318"/>
      <c r="BD6" s="318"/>
      <c r="BE6" s="318"/>
      <c r="BF6" s="318"/>
      <c r="BG6" s="318"/>
      <c r="BH6" s="318"/>
      <c r="BI6" s="318"/>
      <c r="BJ6" s="318"/>
      <c r="BK6" s="318"/>
      <c r="BL6" s="318"/>
      <c r="BM6" s="318"/>
      <c r="BN6" s="318"/>
      <c r="BO6" s="318"/>
      <c r="BP6" s="318"/>
      <c r="BQ6" s="318"/>
      <c r="BR6" s="318"/>
      <c r="BS6" s="318"/>
      <c r="BT6" s="318"/>
      <c r="BU6" s="318"/>
      <c r="BV6" s="318"/>
      <c r="BW6" s="318"/>
      <c r="BX6" s="318"/>
      <c r="BY6" s="318"/>
      <c r="BZ6" s="318"/>
      <c r="CA6" s="318"/>
      <c r="CB6" s="318"/>
      <c r="CC6" s="318"/>
      <c r="CD6" s="318"/>
      <c r="CE6" s="318"/>
      <c r="CF6" s="318"/>
      <c r="CG6" s="318"/>
      <c r="CH6" s="318"/>
      <c r="CI6" s="318"/>
      <c r="CJ6" s="318"/>
      <c r="CK6" s="318"/>
      <c r="CL6" s="318"/>
      <c r="CM6" s="318"/>
      <c r="CN6" s="318"/>
      <c r="CO6" s="318"/>
      <c r="CP6" s="318"/>
      <c r="CQ6" s="318"/>
      <c r="CR6" s="318"/>
      <c r="CS6" s="318"/>
      <c r="CT6" s="318"/>
      <c r="CU6" s="318"/>
      <c r="CV6" s="318"/>
      <c r="CW6" s="318"/>
      <c r="CX6" s="318"/>
      <c r="CY6" s="318"/>
      <c r="CZ6" s="318"/>
      <c r="DA6" s="318"/>
      <c r="DB6" s="318"/>
      <c r="DC6" s="318"/>
      <c r="DD6" s="339"/>
      <c r="DE6" s="339"/>
    </row>
    <row r="7" spans="1:109" s="78" customFormat="1" ht="13" x14ac:dyDescent="0.2">
      <c r="A7" s="318"/>
      <c r="B7" s="318"/>
      <c r="C7" s="318"/>
      <c r="D7" s="318"/>
      <c r="E7" s="318"/>
      <c r="F7" s="318"/>
      <c r="G7" s="318"/>
      <c r="H7" s="318"/>
      <c r="I7" s="318"/>
      <c r="J7" s="318"/>
      <c r="K7" s="318"/>
      <c r="L7" s="318"/>
      <c r="M7" s="318"/>
      <c r="N7" s="318"/>
      <c r="O7" s="318"/>
      <c r="P7" s="318"/>
      <c r="Q7" s="318"/>
      <c r="R7" s="318"/>
      <c r="S7" s="318"/>
      <c r="T7" s="318"/>
      <c r="U7" s="318"/>
      <c r="V7" s="318"/>
      <c r="W7" s="318"/>
      <c r="X7" s="318"/>
      <c r="Y7" s="318"/>
      <c r="Z7" s="318"/>
      <c r="AA7" s="318"/>
      <c r="AB7" s="318"/>
      <c r="AC7" s="318"/>
      <c r="AD7" s="318"/>
      <c r="AE7" s="318"/>
      <c r="AF7" s="318"/>
      <c r="AG7" s="318"/>
      <c r="AH7" s="318"/>
      <c r="AI7" s="318"/>
      <c r="AJ7" s="318"/>
      <c r="AK7" s="318"/>
      <c r="AL7" s="318"/>
      <c r="AM7" s="318"/>
      <c r="AN7" s="318"/>
      <c r="AO7" s="318"/>
      <c r="AP7" s="318"/>
      <c r="AQ7" s="318"/>
      <c r="AR7" s="318"/>
      <c r="AS7" s="318"/>
      <c r="AT7" s="318"/>
      <c r="AU7" s="318"/>
      <c r="AV7" s="318"/>
      <c r="AW7" s="318"/>
      <c r="AX7" s="318"/>
      <c r="AY7" s="318"/>
      <c r="AZ7" s="318"/>
      <c r="BA7" s="318"/>
      <c r="BB7" s="318"/>
      <c r="BC7" s="318"/>
      <c r="BD7" s="318"/>
      <c r="BE7" s="318"/>
      <c r="BF7" s="318"/>
      <c r="BG7" s="318"/>
      <c r="BH7" s="318"/>
      <c r="BI7" s="318"/>
      <c r="BJ7" s="318"/>
      <c r="BK7" s="318"/>
      <c r="BL7" s="318"/>
      <c r="BM7" s="318"/>
      <c r="BN7" s="318"/>
      <c r="BO7" s="318"/>
      <c r="BP7" s="318"/>
      <c r="BQ7" s="318"/>
      <c r="BR7" s="318"/>
      <c r="BS7" s="318"/>
      <c r="BT7" s="318"/>
      <c r="BU7" s="318"/>
      <c r="BV7" s="318"/>
      <c r="BW7" s="318"/>
      <c r="BX7" s="318"/>
      <c r="BY7" s="318"/>
      <c r="BZ7" s="318"/>
      <c r="CA7" s="318"/>
      <c r="CB7" s="318"/>
      <c r="CC7" s="318"/>
      <c r="CD7" s="318"/>
      <c r="CE7" s="318"/>
      <c r="CF7" s="318"/>
      <c r="CG7" s="318"/>
      <c r="CH7" s="318"/>
      <c r="CI7" s="318"/>
      <c r="CJ7" s="318"/>
      <c r="CK7" s="318"/>
      <c r="CL7" s="318"/>
      <c r="CM7" s="318"/>
      <c r="CN7" s="318"/>
      <c r="CO7" s="318"/>
      <c r="CP7" s="318"/>
      <c r="CQ7" s="318"/>
      <c r="CR7" s="318"/>
      <c r="CS7" s="318"/>
      <c r="CT7" s="318"/>
      <c r="CU7" s="318"/>
      <c r="CV7" s="318"/>
      <c r="CW7" s="318"/>
      <c r="CX7" s="318"/>
      <c r="CY7" s="318"/>
      <c r="CZ7" s="318"/>
      <c r="DA7" s="318"/>
      <c r="DB7" s="318"/>
      <c r="DC7" s="318"/>
      <c r="DD7" s="339"/>
      <c r="DE7" s="339"/>
    </row>
    <row r="8" spans="1:109" s="78" customFormat="1" ht="13" x14ac:dyDescent="0.2">
      <c r="A8" s="318"/>
      <c r="B8" s="318"/>
      <c r="C8" s="318"/>
      <c r="D8" s="318"/>
      <c r="E8" s="318"/>
      <c r="F8" s="318"/>
      <c r="G8" s="318"/>
      <c r="H8" s="318"/>
      <c r="I8" s="318"/>
      <c r="J8" s="318"/>
      <c r="K8" s="318"/>
      <c r="L8" s="318"/>
      <c r="M8" s="318"/>
      <c r="N8" s="318"/>
      <c r="O8" s="318"/>
      <c r="P8" s="318"/>
      <c r="Q8" s="318"/>
      <c r="R8" s="318"/>
      <c r="S8" s="318"/>
      <c r="T8" s="318"/>
      <c r="U8" s="318"/>
      <c r="V8" s="318"/>
      <c r="W8" s="318"/>
      <c r="X8" s="318"/>
      <c r="Y8" s="318"/>
      <c r="Z8" s="318"/>
      <c r="AA8" s="318"/>
      <c r="AB8" s="318"/>
      <c r="AC8" s="318"/>
      <c r="AD8" s="318"/>
      <c r="AE8" s="318"/>
      <c r="AF8" s="318"/>
      <c r="AG8" s="318"/>
      <c r="AH8" s="318"/>
      <c r="AI8" s="318"/>
      <c r="AJ8" s="318"/>
      <c r="AK8" s="318"/>
      <c r="AL8" s="318"/>
      <c r="AM8" s="318"/>
      <c r="AN8" s="318"/>
      <c r="AO8" s="318"/>
      <c r="AP8" s="318"/>
      <c r="AQ8" s="318"/>
      <c r="AR8" s="318"/>
      <c r="AS8" s="318"/>
      <c r="AT8" s="318"/>
      <c r="AU8" s="318"/>
      <c r="AV8" s="318"/>
      <c r="AW8" s="318"/>
      <c r="AX8" s="318"/>
      <c r="AY8" s="318"/>
      <c r="AZ8" s="318"/>
      <c r="BA8" s="318"/>
      <c r="BB8" s="318"/>
      <c r="BC8" s="318"/>
      <c r="BD8" s="318"/>
      <c r="BE8" s="318"/>
      <c r="BF8" s="318"/>
      <c r="BG8" s="318"/>
      <c r="BH8" s="318"/>
      <c r="BI8" s="318"/>
      <c r="BJ8" s="318"/>
      <c r="BK8" s="318"/>
      <c r="BL8" s="318"/>
      <c r="BM8" s="318"/>
      <c r="BN8" s="318"/>
      <c r="BO8" s="318"/>
      <c r="BP8" s="318"/>
      <c r="BQ8" s="318"/>
      <c r="BR8" s="318"/>
      <c r="BS8" s="318"/>
      <c r="BT8" s="318"/>
      <c r="BU8" s="318"/>
      <c r="BV8" s="318"/>
      <c r="BW8" s="318"/>
      <c r="BX8" s="318"/>
      <c r="BY8" s="318"/>
      <c r="BZ8" s="318"/>
      <c r="CA8" s="318"/>
      <c r="CB8" s="318"/>
      <c r="CC8" s="318"/>
      <c r="CD8" s="318"/>
      <c r="CE8" s="318"/>
      <c r="CF8" s="318"/>
      <c r="CG8" s="318"/>
      <c r="CH8" s="318"/>
      <c r="CI8" s="318"/>
      <c r="CJ8" s="318"/>
      <c r="CK8" s="318"/>
      <c r="CL8" s="318"/>
      <c r="CM8" s="318"/>
      <c r="CN8" s="318"/>
      <c r="CO8" s="318"/>
      <c r="CP8" s="318"/>
      <c r="CQ8" s="318"/>
      <c r="CR8" s="318"/>
      <c r="CS8" s="318"/>
      <c r="CT8" s="318"/>
      <c r="CU8" s="318"/>
      <c r="CV8" s="318"/>
      <c r="CW8" s="318"/>
      <c r="CX8" s="318"/>
      <c r="CY8" s="318"/>
      <c r="CZ8" s="318"/>
      <c r="DA8" s="318"/>
      <c r="DB8" s="318"/>
      <c r="DC8" s="318"/>
      <c r="DD8" s="339"/>
      <c r="DE8" s="339"/>
    </row>
    <row r="9" spans="1:109" s="78" customFormat="1" ht="13" x14ac:dyDescent="0.2">
      <c r="A9" s="318"/>
      <c r="B9" s="318"/>
      <c r="C9" s="318"/>
      <c r="D9" s="318"/>
      <c r="E9" s="318"/>
      <c r="F9" s="318"/>
      <c r="G9" s="318"/>
      <c r="H9" s="318"/>
      <c r="I9" s="318"/>
      <c r="J9" s="318"/>
      <c r="K9" s="318"/>
      <c r="L9" s="318"/>
      <c r="M9" s="318"/>
      <c r="N9" s="318"/>
      <c r="O9" s="318"/>
      <c r="P9" s="318"/>
      <c r="Q9" s="318"/>
      <c r="R9" s="318"/>
      <c r="S9" s="318"/>
      <c r="T9" s="318"/>
      <c r="U9" s="318"/>
      <c r="V9" s="318"/>
      <c r="W9" s="318"/>
      <c r="X9" s="318"/>
      <c r="Y9" s="318"/>
      <c r="Z9" s="318"/>
      <c r="AA9" s="318"/>
      <c r="AB9" s="318"/>
      <c r="AC9" s="318"/>
      <c r="AD9" s="318"/>
      <c r="AE9" s="318"/>
      <c r="AF9" s="318"/>
      <c r="AG9" s="318"/>
      <c r="AH9" s="318"/>
      <c r="AI9" s="318"/>
      <c r="AJ9" s="318"/>
      <c r="AK9" s="318"/>
      <c r="AL9" s="318"/>
      <c r="AM9" s="318"/>
      <c r="AN9" s="318"/>
      <c r="AO9" s="318"/>
      <c r="AP9" s="318"/>
      <c r="AQ9" s="318"/>
      <c r="AR9" s="318"/>
      <c r="AS9" s="318"/>
      <c r="AT9" s="318"/>
      <c r="AU9" s="318"/>
      <c r="AV9" s="318"/>
      <c r="AW9" s="318"/>
      <c r="AX9" s="318"/>
      <c r="AY9" s="318"/>
      <c r="AZ9" s="318"/>
      <c r="BA9" s="318"/>
      <c r="BB9" s="318"/>
      <c r="BC9" s="318"/>
      <c r="BD9" s="318"/>
      <c r="BE9" s="318"/>
      <c r="BF9" s="318"/>
      <c r="BG9" s="318"/>
      <c r="BH9" s="318"/>
      <c r="BI9" s="318"/>
      <c r="BJ9" s="318"/>
      <c r="BK9" s="318"/>
      <c r="BL9" s="318"/>
      <c r="BM9" s="318"/>
      <c r="BN9" s="318"/>
      <c r="BO9" s="318"/>
      <c r="BP9" s="318"/>
      <c r="BQ9" s="318"/>
      <c r="BR9" s="318"/>
      <c r="BS9" s="318"/>
      <c r="BT9" s="318"/>
      <c r="BU9" s="318"/>
      <c r="BV9" s="318"/>
      <c r="BW9" s="318"/>
      <c r="BX9" s="318"/>
      <c r="BY9" s="318"/>
      <c r="BZ9" s="318"/>
      <c r="CA9" s="318"/>
      <c r="CB9" s="318"/>
      <c r="CC9" s="318"/>
      <c r="CD9" s="318"/>
      <c r="CE9" s="318"/>
      <c r="CF9" s="318"/>
      <c r="CG9" s="318"/>
      <c r="CH9" s="318"/>
      <c r="CI9" s="318"/>
      <c r="CJ9" s="318"/>
      <c r="CK9" s="318"/>
      <c r="CL9" s="318"/>
      <c r="CM9" s="318"/>
      <c r="CN9" s="318"/>
      <c r="CO9" s="318"/>
      <c r="CP9" s="318"/>
      <c r="CQ9" s="318"/>
      <c r="CR9" s="318"/>
      <c r="CS9" s="318"/>
      <c r="CT9" s="318"/>
      <c r="CU9" s="318"/>
      <c r="CV9" s="318"/>
      <c r="CW9" s="318"/>
      <c r="CX9" s="318"/>
      <c r="CY9" s="318"/>
      <c r="CZ9" s="318"/>
      <c r="DA9" s="318"/>
      <c r="DB9" s="318"/>
      <c r="DC9" s="318"/>
      <c r="DD9" s="339"/>
      <c r="DE9" s="339"/>
    </row>
    <row r="10" spans="1:109" s="78" customFormat="1" ht="13" x14ac:dyDescent="0.2">
      <c r="A10" s="318"/>
      <c r="B10" s="318"/>
      <c r="C10" s="318"/>
      <c r="D10" s="318"/>
      <c r="E10" s="318"/>
      <c r="F10" s="318"/>
      <c r="G10" s="318"/>
      <c r="H10" s="318"/>
      <c r="I10" s="318"/>
      <c r="J10" s="318"/>
      <c r="K10" s="318"/>
      <c r="L10" s="318"/>
      <c r="M10" s="318"/>
      <c r="N10" s="318"/>
      <c r="O10" s="318"/>
      <c r="P10" s="318"/>
      <c r="Q10" s="318"/>
      <c r="R10" s="318"/>
      <c r="S10" s="318"/>
      <c r="T10" s="318"/>
      <c r="U10" s="318"/>
      <c r="V10" s="318"/>
      <c r="W10" s="318"/>
      <c r="X10" s="318"/>
      <c r="Y10" s="318"/>
      <c r="Z10" s="318"/>
      <c r="AA10" s="318"/>
      <c r="AB10" s="318"/>
      <c r="AC10" s="318"/>
      <c r="AD10" s="318"/>
      <c r="AE10" s="318"/>
      <c r="AF10" s="318"/>
      <c r="AG10" s="318"/>
      <c r="AH10" s="318"/>
      <c r="AI10" s="318"/>
      <c r="AJ10" s="318"/>
      <c r="AK10" s="318"/>
      <c r="AL10" s="318"/>
      <c r="AM10" s="318"/>
      <c r="AN10" s="318"/>
      <c r="AO10" s="318"/>
      <c r="AP10" s="318"/>
      <c r="AQ10" s="318"/>
      <c r="AR10" s="318"/>
      <c r="AS10" s="318"/>
      <c r="AT10" s="318"/>
      <c r="AU10" s="318"/>
      <c r="AV10" s="318"/>
      <c r="AW10" s="318"/>
      <c r="AX10" s="318"/>
      <c r="AY10" s="318"/>
      <c r="AZ10" s="318"/>
      <c r="BA10" s="318"/>
      <c r="BB10" s="318"/>
      <c r="BC10" s="318"/>
      <c r="BD10" s="318"/>
      <c r="BE10" s="318"/>
      <c r="BF10" s="318"/>
      <c r="BG10" s="318"/>
      <c r="BH10" s="318"/>
      <c r="BI10" s="318"/>
      <c r="BJ10" s="318"/>
      <c r="BK10" s="318"/>
      <c r="BL10" s="318"/>
      <c r="BM10" s="318"/>
      <c r="BN10" s="318"/>
      <c r="BO10" s="318"/>
      <c r="BP10" s="318"/>
      <c r="BQ10" s="318"/>
      <c r="BR10" s="318"/>
      <c r="BS10" s="318"/>
      <c r="BT10" s="318"/>
      <c r="BU10" s="318"/>
      <c r="BV10" s="318"/>
      <c r="BW10" s="318"/>
      <c r="BX10" s="318"/>
      <c r="BY10" s="318"/>
      <c r="BZ10" s="318"/>
      <c r="CA10" s="318"/>
      <c r="CB10" s="318"/>
      <c r="CC10" s="318"/>
      <c r="CD10" s="318"/>
      <c r="CE10" s="318"/>
      <c r="CF10" s="318"/>
      <c r="CG10" s="318"/>
      <c r="CH10" s="318"/>
      <c r="CI10" s="318"/>
      <c r="CJ10" s="318"/>
      <c r="CK10" s="318"/>
      <c r="CL10" s="318"/>
      <c r="CM10" s="318"/>
      <c r="CN10" s="318"/>
      <c r="CO10" s="318"/>
      <c r="CP10" s="318"/>
      <c r="CQ10" s="318"/>
      <c r="CR10" s="318"/>
      <c r="CS10" s="318"/>
      <c r="CT10" s="318"/>
      <c r="CU10" s="318"/>
      <c r="CV10" s="318"/>
      <c r="CW10" s="318"/>
      <c r="CX10" s="318"/>
      <c r="CY10" s="318"/>
      <c r="CZ10" s="318"/>
      <c r="DA10" s="318"/>
      <c r="DB10" s="318"/>
      <c r="DC10" s="318"/>
      <c r="DD10" s="339"/>
      <c r="DE10" s="339"/>
    </row>
    <row r="11" spans="1:109" s="78" customFormat="1" ht="13" x14ac:dyDescent="0.2">
      <c r="A11" s="318"/>
      <c r="B11" s="318"/>
      <c r="C11" s="318"/>
      <c r="D11" s="318"/>
      <c r="E11" s="318"/>
      <c r="F11" s="318"/>
      <c r="G11" s="318"/>
      <c r="H11" s="318"/>
      <c r="I11" s="318"/>
      <c r="J11" s="318"/>
      <c r="K11" s="318"/>
      <c r="L11" s="318"/>
      <c r="M11" s="318"/>
      <c r="N11" s="318"/>
      <c r="O11" s="318"/>
      <c r="P11" s="318"/>
      <c r="Q11" s="318"/>
      <c r="R11" s="318"/>
      <c r="S11" s="318"/>
      <c r="T11" s="318"/>
      <c r="U11" s="318"/>
      <c r="V11" s="318"/>
      <c r="W11" s="318"/>
      <c r="X11" s="318"/>
      <c r="Y11" s="318"/>
      <c r="Z11" s="318"/>
      <c r="AA11" s="318"/>
      <c r="AB11" s="318"/>
      <c r="AC11" s="318"/>
      <c r="AD11" s="318"/>
      <c r="AE11" s="318"/>
      <c r="AF11" s="318"/>
      <c r="AG11" s="318"/>
      <c r="AH11" s="318"/>
      <c r="AI11" s="318"/>
      <c r="AJ11" s="318"/>
      <c r="AK11" s="318"/>
      <c r="AL11" s="318"/>
      <c r="AM11" s="318"/>
      <c r="AN11" s="318"/>
      <c r="AO11" s="318"/>
      <c r="AP11" s="318"/>
      <c r="AQ11" s="318"/>
      <c r="AR11" s="318"/>
      <c r="AS11" s="318"/>
      <c r="AT11" s="318"/>
      <c r="AU11" s="318"/>
      <c r="AV11" s="318"/>
      <c r="AW11" s="318"/>
      <c r="AX11" s="318"/>
      <c r="AY11" s="318"/>
      <c r="AZ11" s="318"/>
      <c r="BA11" s="318"/>
      <c r="BB11" s="318"/>
      <c r="BC11" s="318"/>
      <c r="BD11" s="318"/>
      <c r="BE11" s="318"/>
      <c r="BF11" s="318"/>
      <c r="BG11" s="318"/>
      <c r="BH11" s="318"/>
      <c r="BI11" s="318"/>
      <c r="BJ11" s="318"/>
      <c r="BK11" s="318"/>
      <c r="BL11" s="318"/>
      <c r="BM11" s="318"/>
      <c r="BN11" s="318"/>
      <c r="BO11" s="318"/>
      <c r="BP11" s="318"/>
      <c r="BQ11" s="318"/>
      <c r="BR11" s="318"/>
      <c r="BS11" s="318"/>
      <c r="BT11" s="318"/>
      <c r="BU11" s="318"/>
      <c r="BV11" s="318"/>
      <c r="BW11" s="318"/>
      <c r="BX11" s="318"/>
      <c r="BY11" s="318"/>
      <c r="BZ11" s="318"/>
      <c r="CA11" s="318"/>
      <c r="CB11" s="318"/>
      <c r="CC11" s="318"/>
      <c r="CD11" s="318"/>
      <c r="CE11" s="318"/>
      <c r="CF11" s="318"/>
      <c r="CG11" s="318"/>
      <c r="CH11" s="318"/>
      <c r="CI11" s="318"/>
      <c r="CJ11" s="318"/>
      <c r="CK11" s="318"/>
      <c r="CL11" s="318"/>
      <c r="CM11" s="318"/>
      <c r="CN11" s="318"/>
      <c r="CO11" s="318"/>
      <c r="CP11" s="318"/>
      <c r="CQ11" s="318"/>
      <c r="CR11" s="318"/>
      <c r="CS11" s="318"/>
      <c r="CT11" s="318"/>
      <c r="CU11" s="318"/>
      <c r="CV11" s="318"/>
      <c r="CW11" s="318"/>
      <c r="CX11" s="318"/>
      <c r="CY11" s="318"/>
      <c r="CZ11" s="318"/>
      <c r="DA11" s="318"/>
      <c r="DB11" s="318"/>
      <c r="DC11" s="318"/>
      <c r="DD11" s="339"/>
      <c r="DE11" s="339"/>
    </row>
    <row r="12" spans="1:109" s="78" customFormat="1" ht="13" x14ac:dyDescent="0.2">
      <c r="A12" s="318"/>
      <c r="B12" s="318"/>
      <c r="C12" s="318"/>
      <c r="D12" s="318"/>
      <c r="E12" s="318"/>
      <c r="F12" s="318"/>
      <c r="G12" s="318"/>
      <c r="H12" s="318"/>
      <c r="I12" s="318"/>
      <c r="J12" s="318"/>
      <c r="K12" s="318"/>
      <c r="L12" s="318"/>
      <c r="M12" s="318"/>
      <c r="N12" s="318"/>
      <c r="O12" s="318"/>
      <c r="P12" s="318"/>
      <c r="Q12" s="318"/>
      <c r="R12" s="318"/>
      <c r="S12" s="318"/>
      <c r="T12" s="318"/>
      <c r="U12" s="318"/>
      <c r="V12" s="318"/>
      <c r="W12" s="318"/>
      <c r="X12" s="318"/>
      <c r="Y12" s="318"/>
      <c r="Z12" s="318"/>
      <c r="AA12" s="318"/>
      <c r="AB12" s="318"/>
      <c r="AC12" s="318"/>
      <c r="AD12" s="318"/>
      <c r="AE12" s="318"/>
      <c r="AF12" s="318"/>
      <c r="AG12" s="318"/>
      <c r="AH12" s="318"/>
      <c r="AI12" s="318"/>
      <c r="AJ12" s="318"/>
      <c r="AK12" s="318"/>
      <c r="AL12" s="318"/>
      <c r="AM12" s="318"/>
      <c r="AN12" s="318"/>
      <c r="AO12" s="318"/>
      <c r="AP12" s="318"/>
      <c r="AQ12" s="318"/>
      <c r="AR12" s="318"/>
      <c r="AS12" s="318"/>
      <c r="AT12" s="318"/>
      <c r="AU12" s="318"/>
      <c r="AV12" s="318"/>
      <c r="AW12" s="318"/>
      <c r="AX12" s="318"/>
      <c r="AY12" s="318"/>
      <c r="AZ12" s="318"/>
      <c r="BA12" s="318"/>
      <c r="BB12" s="318"/>
      <c r="BC12" s="318"/>
      <c r="BD12" s="318"/>
      <c r="BE12" s="318"/>
      <c r="BF12" s="318"/>
      <c r="BG12" s="318"/>
      <c r="BH12" s="318"/>
      <c r="BI12" s="318"/>
      <c r="BJ12" s="318"/>
      <c r="BK12" s="318"/>
      <c r="BL12" s="318"/>
      <c r="BM12" s="318"/>
      <c r="BN12" s="318"/>
      <c r="BO12" s="318"/>
      <c r="BP12" s="318"/>
      <c r="BQ12" s="318"/>
      <c r="BR12" s="318"/>
      <c r="BS12" s="318"/>
      <c r="BT12" s="318"/>
      <c r="BU12" s="318"/>
      <c r="BV12" s="318"/>
      <c r="BW12" s="318"/>
      <c r="BX12" s="318"/>
      <c r="BY12" s="318"/>
      <c r="BZ12" s="318"/>
      <c r="CA12" s="318"/>
      <c r="CB12" s="318"/>
      <c r="CC12" s="318"/>
      <c r="CD12" s="318"/>
      <c r="CE12" s="318"/>
      <c r="CF12" s="318"/>
      <c r="CG12" s="318"/>
      <c r="CH12" s="318"/>
      <c r="CI12" s="318"/>
      <c r="CJ12" s="318"/>
      <c r="CK12" s="318"/>
      <c r="CL12" s="318"/>
      <c r="CM12" s="318"/>
      <c r="CN12" s="318"/>
      <c r="CO12" s="318"/>
      <c r="CP12" s="318"/>
      <c r="CQ12" s="318"/>
      <c r="CR12" s="318"/>
      <c r="CS12" s="318"/>
      <c r="CT12" s="318"/>
      <c r="CU12" s="318"/>
      <c r="CV12" s="318"/>
      <c r="CW12" s="318"/>
      <c r="CX12" s="318"/>
      <c r="CY12" s="318"/>
      <c r="CZ12" s="318"/>
      <c r="DA12" s="318"/>
      <c r="DB12" s="318"/>
      <c r="DC12" s="318"/>
      <c r="DD12" s="339"/>
      <c r="DE12" s="339"/>
    </row>
    <row r="13" spans="1:109" s="78" customFormat="1" ht="13" x14ac:dyDescent="0.2">
      <c r="A13" s="318"/>
      <c r="B13" s="318"/>
      <c r="C13" s="318"/>
      <c r="D13" s="318"/>
      <c r="E13" s="318"/>
      <c r="F13" s="318"/>
      <c r="G13" s="318"/>
      <c r="H13" s="318"/>
      <c r="I13" s="318"/>
      <c r="J13" s="318"/>
      <c r="K13" s="318"/>
      <c r="L13" s="318"/>
      <c r="M13" s="318"/>
      <c r="N13" s="318"/>
      <c r="O13" s="318"/>
      <c r="P13" s="318"/>
      <c r="Q13" s="318"/>
      <c r="R13" s="318"/>
      <c r="S13" s="318"/>
      <c r="T13" s="318"/>
      <c r="U13" s="318"/>
      <c r="V13" s="318"/>
      <c r="W13" s="318"/>
      <c r="X13" s="318"/>
      <c r="Y13" s="318"/>
      <c r="Z13" s="318"/>
      <c r="AA13" s="318"/>
      <c r="AB13" s="318"/>
      <c r="AC13" s="318"/>
      <c r="AD13" s="318"/>
      <c r="AE13" s="318"/>
      <c r="AF13" s="318"/>
      <c r="AG13" s="318"/>
      <c r="AH13" s="318"/>
      <c r="AI13" s="318"/>
      <c r="AJ13" s="318"/>
      <c r="AK13" s="318"/>
      <c r="AL13" s="318"/>
      <c r="AM13" s="318"/>
      <c r="AN13" s="318"/>
      <c r="AO13" s="318"/>
      <c r="AP13" s="318"/>
      <c r="AQ13" s="318"/>
      <c r="AR13" s="318"/>
      <c r="AS13" s="318"/>
      <c r="AT13" s="318"/>
      <c r="AU13" s="318"/>
      <c r="AV13" s="318"/>
      <c r="AW13" s="318"/>
      <c r="AX13" s="318"/>
      <c r="AY13" s="318"/>
      <c r="AZ13" s="318"/>
      <c r="BA13" s="318"/>
      <c r="BB13" s="318"/>
      <c r="BC13" s="318"/>
      <c r="BD13" s="318"/>
      <c r="BE13" s="318"/>
      <c r="BF13" s="318"/>
      <c r="BG13" s="318"/>
      <c r="BH13" s="318"/>
      <c r="BI13" s="318"/>
      <c r="BJ13" s="318"/>
      <c r="BK13" s="318"/>
      <c r="BL13" s="318"/>
      <c r="BM13" s="318"/>
      <c r="BN13" s="318"/>
      <c r="BO13" s="318"/>
      <c r="BP13" s="318"/>
      <c r="BQ13" s="318"/>
      <c r="BR13" s="318"/>
      <c r="BS13" s="318"/>
      <c r="BT13" s="318"/>
      <c r="BU13" s="318"/>
      <c r="BV13" s="318"/>
      <c r="BW13" s="318"/>
      <c r="BX13" s="318"/>
      <c r="BY13" s="318"/>
      <c r="BZ13" s="318"/>
      <c r="CA13" s="318"/>
      <c r="CB13" s="318"/>
      <c r="CC13" s="318"/>
      <c r="CD13" s="318"/>
      <c r="CE13" s="318"/>
      <c r="CF13" s="318"/>
      <c r="CG13" s="318"/>
      <c r="CH13" s="318"/>
      <c r="CI13" s="318"/>
      <c r="CJ13" s="318"/>
      <c r="CK13" s="318"/>
      <c r="CL13" s="318"/>
      <c r="CM13" s="318"/>
      <c r="CN13" s="318"/>
      <c r="CO13" s="318"/>
      <c r="CP13" s="318"/>
      <c r="CQ13" s="318"/>
      <c r="CR13" s="318"/>
      <c r="CS13" s="318"/>
      <c r="CT13" s="318"/>
      <c r="CU13" s="318"/>
      <c r="CV13" s="318"/>
      <c r="CW13" s="318"/>
      <c r="CX13" s="318"/>
      <c r="CY13" s="318"/>
      <c r="CZ13" s="318"/>
      <c r="DA13" s="318"/>
      <c r="DB13" s="318"/>
      <c r="DC13" s="318"/>
      <c r="DD13" s="339"/>
      <c r="DE13" s="339"/>
    </row>
    <row r="14" spans="1:109" s="78" customFormat="1" ht="13" x14ac:dyDescent="0.2">
      <c r="A14" s="318"/>
      <c r="B14" s="318"/>
      <c r="C14" s="318"/>
      <c r="D14" s="318"/>
      <c r="E14" s="318"/>
      <c r="F14" s="318"/>
      <c r="G14" s="318"/>
      <c r="H14" s="318"/>
      <c r="I14" s="318"/>
      <c r="J14" s="318"/>
      <c r="K14" s="318"/>
      <c r="L14" s="318"/>
      <c r="M14" s="318"/>
      <c r="N14" s="318"/>
      <c r="O14" s="318"/>
      <c r="P14" s="318"/>
      <c r="Q14" s="318"/>
      <c r="R14" s="318"/>
      <c r="S14" s="318"/>
      <c r="T14" s="318"/>
      <c r="U14" s="318"/>
      <c r="V14" s="318"/>
      <c r="W14" s="318"/>
      <c r="X14" s="318"/>
      <c r="Y14" s="318"/>
      <c r="Z14" s="318"/>
      <c r="AA14" s="318"/>
      <c r="AB14" s="318"/>
      <c r="AC14" s="318"/>
      <c r="AD14" s="318"/>
      <c r="AE14" s="318"/>
      <c r="AF14" s="318"/>
      <c r="AG14" s="318"/>
      <c r="AH14" s="318"/>
      <c r="AI14" s="318"/>
      <c r="AJ14" s="318"/>
      <c r="AK14" s="318"/>
      <c r="AL14" s="318"/>
      <c r="AM14" s="318"/>
      <c r="AN14" s="318"/>
      <c r="AO14" s="318"/>
      <c r="AP14" s="318"/>
      <c r="AQ14" s="318"/>
      <c r="AR14" s="318"/>
      <c r="AS14" s="318"/>
      <c r="AT14" s="318"/>
      <c r="AU14" s="318"/>
      <c r="AV14" s="318"/>
      <c r="AW14" s="318"/>
      <c r="AX14" s="318"/>
      <c r="AY14" s="318"/>
      <c r="AZ14" s="318"/>
      <c r="BA14" s="318"/>
      <c r="BB14" s="318"/>
      <c r="BC14" s="318"/>
      <c r="BD14" s="318"/>
      <c r="BE14" s="318"/>
      <c r="BF14" s="318"/>
      <c r="BG14" s="318"/>
      <c r="BH14" s="318"/>
      <c r="BI14" s="318"/>
      <c r="BJ14" s="318"/>
      <c r="BK14" s="318"/>
      <c r="BL14" s="318"/>
      <c r="BM14" s="318"/>
      <c r="BN14" s="318"/>
      <c r="BO14" s="318"/>
      <c r="BP14" s="318"/>
      <c r="BQ14" s="318"/>
      <c r="BR14" s="318"/>
      <c r="BS14" s="318"/>
      <c r="BT14" s="318"/>
      <c r="BU14" s="318"/>
      <c r="BV14" s="318"/>
      <c r="BW14" s="318"/>
      <c r="BX14" s="318"/>
      <c r="BY14" s="318"/>
      <c r="BZ14" s="318"/>
      <c r="CA14" s="318"/>
      <c r="CB14" s="318"/>
      <c r="CC14" s="318"/>
      <c r="CD14" s="318"/>
      <c r="CE14" s="318"/>
      <c r="CF14" s="318"/>
      <c r="CG14" s="318"/>
      <c r="CH14" s="318"/>
      <c r="CI14" s="318"/>
      <c r="CJ14" s="318"/>
      <c r="CK14" s="318"/>
      <c r="CL14" s="318"/>
      <c r="CM14" s="318"/>
      <c r="CN14" s="318"/>
      <c r="CO14" s="318"/>
      <c r="CP14" s="318"/>
      <c r="CQ14" s="318"/>
      <c r="CR14" s="318"/>
      <c r="CS14" s="318"/>
      <c r="CT14" s="318"/>
      <c r="CU14" s="318"/>
      <c r="CV14" s="318"/>
      <c r="CW14" s="318"/>
      <c r="CX14" s="318"/>
      <c r="CY14" s="318"/>
      <c r="CZ14" s="318"/>
      <c r="DA14" s="318"/>
      <c r="DB14" s="318"/>
      <c r="DC14" s="318"/>
      <c r="DD14" s="339"/>
      <c r="DE14" s="339"/>
    </row>
    <row r="15" spans="1:109" s="78" customFormat="1" ht="13" x14ac:dyDescent="0.2">
      <c r="A15" s="46"/>
      <c r="B15" s="318"/>
      <c r="C15" s="318"/>
      <c r="D15" s="318"/>
      <c r="E15" s="318"/>
      <c r="F15" s="318"/>
      <c r="G15" s="318"/>
      <c r="H15" s="318"/>
      <c r="I15" s="318"/>
      <c r="J15" s="318"/>
      <c r="K15" s="318"/>
      <c r="L15" s="318"/>
      <c r="M15" s="318"/>
      <c r="N15" s="318"/>
      <c r="O15" s="318"/>
      <c r="P15" s="318"/>
      <c r="Q15" s="318"/>
      <c r="R15" s="318"/>
      <c r="S15" s="318"/>
      <c r="T15" s="318"/>
      <c r="U15" s="318"/>
      <c r="V15" s="318"/>
      <c r="W15" s="318"/>
      <c r="X15" s="318"/>
      <c r="Y15" s="318"/>
      <c r="Z15" s="318"/>
      <c r="AA15" s="318"/>
      <c r="AB15" s="318"/>
      <c r="AC15" s="318"/>
      <c r="AD15" s="318"/>
      <c r="AE15" s="318"/>
      <c r="AF15" s="318"/>
      <c r="AG15" s="318"/>
      <c r="AH15" s="318"/>
      <c r="AI15" s="318"/>
      <c r="AJ15" s="318"/>
      <c r="AK15" s="318"/>
      <c r="AL15" s="318"/>
      <c r="AM15" s="318"/>
      <c r="AN15" s="318"/>
      <c r="AO15" s="318"/>
      <c r="AP15" s="318"/>
      <c r="AQ15" s="318"/>
      <c r="AR15" s="318"/>
      <c r="AS15" s="318"/>
      <c r="AT15" s="318"/>
      <c r="AU15" s="318"/>
      <c r="AV15" s="318"/>
      <c r="AW15" s="318"/>
      <c r="AX15" s="318"/>
      <c r="AY15" s="318"/>
      <c r="AZ15" s="318"/>
      <c r="BA15" s="318"/>
      <c r="BB15" s="318"/>
      <c r="BC15" s="318"/>
      <c r="BD15" s="318"/>
      <c r="BE15" s="318"/>
      <c r="BF15" s="318"/>
      <c r="BG15" s="318"/>
      <c r="BH15" s="318"/>
      <c r="BI15" s="318"/>
      <c r="BJ15" s="318"/>
      <c r="BK15" s="318"/>
      <c r="BL15" s="318"/>
      <c r="BM15" s="318"/>
      <c r="BN15" s="318"/>
      <c r="BO15" s="318"/>
      <c r="BP15" s="318"/>
      <c r="BQ15" s="318"/>
      <c r="BR15" s="318"/>
      <c r="BS15" s="318"/>
      <c r="BT15" s="318"/>
      <c r="BU15" s="318"/>
      <c r="BV15" s="318"/>
      <c r="BW15" s="318"/>
      <c r="BX15" s="318"/>
      <c r="BY15" s="318"/>
      <c r="BZ15" s="318"/>
      <c r="CA15" s="318"/>
      <c r="CB15" s="318"/>
      <c r="CC15" s="318"/>
      <c r="CD15" s="318"/>
      <c r="CE15" s="318"/>
      <c r="CF15" s="318"/>
      <c r="CG15" s="318"/>
      <c r="CH15" s="318"/>
      <c r="CI15" s="318"/>
      <c r="CJ15" s="318"/>
      <c r="CK15" s="318"/>
      <c r="CL15" s="318"/>
      <c r="CM15" s="318"/>
      <c r="CN15" s="318"/>
      <c r="CO15" s="318"/>
      <c r="CP15" s="318"/>
      <c r="CQ15" s="318"/>
      <c r="CR15" s="318"/>
      <c r="CS15" s="318"/>
      <c r="CT15" s="318"/>
      <c r="CU15" s="318"/>
      <c r="CV15" s="318"/>
      <c r="CW15" s="318"/>
      <c r="CX15" s="318"/>
      <c r="CY15" s="318"/>
      <c r="CZ15" s="318"/>
      <c r="DA15" s="318"/>
      <c r="DB15" s="318"/>
      <c r="DC15" s="318"/>
      <c r="DD15" s="339"/>
      <c r="DE15" s="339"/>
    </row>
    <row r="16" spans="1:109" s="78" customFormat="1" ht="13" x14ac:dyDescent="0.2">
      <c r="A16" s="46"/>
      <c r="B16" s="318"/>
      <c r="C16" s="318"/>
      <c r="D16" s="318"/>
      <c r="E16" s="318"/>
      <c r="F16" s="318"/>
      <c r="G16" s="318"/>
      <c r="H16" s="318"/>
      <c r="I16" s="318"/>
      <c r="J16" s="318"/>
      <c r="K16" s="318"/>
      <c r="L16" s="318"/>
      <c r="M16" s="318"/>
      <c r="N16" s="318"/>
      <c r="O16" s="318"/>
      <c r="P16" s="318"/>
      <c r="Q16" s="318"/>
      <c r="R16" s="318"/>
      <c r="S16" s="318"/>
      <c r="T16" s="318"/>
      <c r="U16" s="318"/>
      <c r="V16" s="318"/>
      <c r="W16" s="318"/>
      <c r="X16" s="318"/>
      <c r="Y16" s="318"/>
      <c r="Z16" s="318"/>
      <c r="AA16" s="318"/>
      <c r="AB16" s="318"/>
      <c r="AC16" s="318"/>
      <c r="AD16" s="318"/>
      <c r="AE16" s="318"/>
      <c r="AF16" s="318"/>
      <c r="AG16" s="318"/>
      <c r="AH16" s="318"/>
      <c r="AI16" s="318"/>
      <c r="AJ16" s="318"/>
      <c r="AK16" s="318"/>
      <c r="AL16" s="318"/>
      <c r="AM16" s="318"/>
      <c r="AN16" s="318"/>
      <c r="AO16" s="318"/>
      <c r="AP16" s="318"/>
      <c r="AQ16" s="318"/>
      <c r="AR16" s="318"/>
      <c r="AS16" s="318"/>
      <c r="AT16" s="318"/>
      <c r="AU16" s="318"/>
      <c r="AV16" s="318"/>
      <c r="AW16" s="318"/>
      <c r="AX16" s="318"/>
      <c r="AY16" s="318"/>
      <c r="AZ16" s="318"/>
      <c r="BA16" s="318"/>
      <c r="BB16" s="318"/>
      <c r="BC16" s="318"/>
      <c r="BD16" s="318"/>
      <c r="BE16" s="318"/>
      <c r="BF16" s="318"/>
      <c r="BG16" s="318"/>
      <c r="BH16" s="318"/>
      <c r="BI16" s="318"/>
      <c r="BJ16" s="318"/>
      <c r="BK16" s="318"/>
      <c r="BL16" s="318"/>
      <c r="BM16" s="318"/>
      <c r="BN16" s="318"/>
      <c r="BO16" s="318"/>
      <c r="BP16" s="318"/>
      <c r="BQ16" s="318"/>
      <c r="BR16" s="318"/>
      <c r="BS16" s="318"/>
      <c r="BT16" s="318"/>
      <c r="BU16" s="318"/>
      <c r="BV16" s="318"/>
      <c r="BW16" s="318"/>
      <c r="BX16" s="318"/>
      <c r="BY16" s="318"/>
      <c r="BZ16" s="318"/>
      <c r="CA16" s="318"/>
      <c r="CB16" s="318"/>
      <c r="CC16" s="318"/>
      <c r="CD16" s="318"/>
      <c r="CE16" s="318"/>
      <c r="CF16" s="318"/>
      <c r="CG16" s="318"/>
      <c r="CH16" s="318"/>
      <c r="CI16" s="318"/>
      <c r="CJ16" s="318"/>
      <c r="CK16" s="318"/>
      <c r="CL16" s="318"/>
      <c r="CM16" s="318"/>
      <c r="CN16" s="318"/>
      <c r="CO16" s="318"/>
      <c r="CP16" s="318"/>
      <c r="CQ16" s="318"/>
      <c r="CR16" s="318"/>
      <c r="CS16" s="318"/>
      <c r="CT16" s="318"/>
      <c r="CU16" s="318"/>
      <c r="CV16" s="318"/>
      <c r="CW16" s="318"/>
      <c r="CX16" s="318"/>
      <c r="CY16" s="318"/>
      <c r="CZ16" s="318"/>
      <c r="DA16" s="318"/>
      <c r="DB16" s="318"/>
      <c r="DC16" s="318"/>
      <c r="DD16" s="339"/>
      <c r="DE16" s="339"/>
    </row>
    <row r="17" spans="1:109" s="78" customFormat="1" ht="13" x14ac:dyDescent="0.2">
      <c r="A17" s="46"/>
      <c r="B17" s="318"/>
      <c r="C17" s="318"/>
      <c r="D17" s="318"/>
      <c r="E17" s="318"/>
      <c r="F17" s="318"/>
      <c r="G17" s="318"/>
      <c r="H17" s="318"/>
      <c r="I17" s="318"/>
      <c r="J17" s="318"/>
      <c r="K17" s="318"/>
      <c r="L17" s="318"/>
      <c r="M17" s="318"/>
      <c r="N17" s="318"/>
      <c r="O17" s="318"/>
      <c r="P17" s="318"/>
      <c r="Q17" s="318"/>
      <c r="R17" s="318"/>
      <c r="S17" s="318"/>
      <c r="T17" s="318"/>
      <c r="U17" s="318"/>
      <c r="V17" s="318"/>
      <c r="W17" s="318"/>
      <c r="X17" s="318"/>
      <c r="Y17" s="318"/>
      <c r="Z17" s="318"/>
      <c r="AA17" s="318"/>
      <c r="AB17" s="318"/>
      <c r="AC17" s="318"/>
      <c r="AD17" s="318"/>
      <c r="AE17" s="318"/>
      <c r="AF17" s="318"/>
      <c r="AG17" s="318"/>
      <c r="AH17" s="318"/>
      <c r="AI17" s="318"/>
      <c r="AJ17" s="318"/>
      <c r="AK17" s="318"/>
      <c r="AL17" s="318"/>
      <c r="AM17" s="318"/>
      <c r="AN17" s="318"/>
      <c r="AO17" s="318"/>
      <c r="AP17" s="318"/>
      <c r="AQ17" s="318"/>
      <c r="AR17" s="318"/>
      <c r="AS17" s="318"/>
      <c r="AT17" s="318"/>
      <c r="AU17" s="318"/>
      <c r="AV17" s="318"/>
      <c r="AW17" s="318"/>
      <c r="AX17" s="318"/>
      <c r="AY17" s="318"/>
      <c r="AZ17" s="318"/>
      <c r="BA17" s="318"/>
      <c r="BB17" s="318"/>
      <c r="BC17" s="318"/>
      <c r="BD17" s="318"/>
      <c r="BE17" s="318"/>
      <c r="BF17" s="318"/>
      <c r="BG17" s="318"/>
      <c r="BH17" s="318"/>
      <c r="BI17" s="318"/>
      <c r="BJ17" s="318"/>
      <c r="BK17" s="318"/>
      <c r="BL17" s="318"/>
      <c r="BM17" s="318"/>
      <c r="BN17" s="318"/>
      <c r="BO17" s="318"/>
      <c r="BP17" s="318"/>
      <c r="BQ17" s="318"/>
      <c r="BR17" s="318"/>
      <c r="BS17" s="318"/>
      <c r="BT17" s="318"/>
      <c r="BU17" s="318"/>
      <c r="BV17" s="318"/>
      <c r="BW17" s="318"/>
      <c r="BX17" s="318"/>
      <c r="BY17" s="318"/>
      <c r="BZ17" s="318"/>
      <c r="CA17" s="318"/>
      <c r="CB17" s="318"/>
      <c r="CC17" s="318"/>
      <c r="CD17" s="318"/>
      <c r="CE17" s="318"/>
      <c r="CF17" s="318"/>
      <c r="CG17" s="318"/>
      <c r="CH17" s="318"/>
      <c r="CI17" s="318"/>
      <c r="CJ17" s="318"/>
      <c r="CK17" s="318"/>
      <c r="CL17" s="318"/>
      <c r="CM17" s="318"/>
      <c r="CN17" s="318"/>
      <c r="CO17" s="318"/>
      <c r="CP17" s="318"/>
      <c r="CQ17" s="318"/>
      <c r="CR17" s="318"/>
      <c r="CS17" s="318"/>
      <c r="CT17" s="318"/>
      <c r="CU17" s="318"/>
      <c r="CV17" s="318"/>
      <c r="CW17" s="318"/>
      <c r="CX17" s="318"/>
      <c r="CY17" s="318"/>
      <c r="CZ17" s="318"/>
      <c r="DA17" s="318"/>
      <c r="DB17" s="318"/>
      <c r="DC17" s="318"/>
      <c r="DD17" s="339"/>
      <c r="DE17" s="339"/>
    </row>
    <row r="18" spans="1:109" s="78" customFormat="1" ht="13" x14ac:dyDescent="0.2">
      <c r="A18" s="46"/>
      <c r="B18" s="318"/>
      <c r="C18" s="318"/>
      <c r="D18" s="318"/>
      <c r="E18" s="318"/>
      <c r="F18" s="318"/>
      <c r="G18" s="318"/>
      <c r="H18" s="318"/>
      <c r="I18" s="318"/>
      <c r="J18" s="318"/>
      <c r="K18" s="318"/>
      <c r="L18" s="318"/>
      <c r="M18" s="318"/>
      <c r="N18" s="318"/>
      <c r="O18" s="318"/>
      <c r="P18" s="318"/>
      <c r="Q18" s="318"/>
      <c r="R18" s="318"/>
      <c r="S18" s="318"/>
      <c r="T18" s="318"/>
      <c r="U18" s="318"/>
      <c r="V18" s="318"/>
      <c r="W18" s="318"/>
      <c r="X18" s="318"/>
      <c r="Y18" s="318"/>
      <c r="Z18" s="318"/>
      <c r="AA18" s="318"/>
      <c r="AB18" s="318"/>
      <c r="AC18" s="318"/>
      <c r="AD18" s="318"/>
      <c r="AE18" s="318"/>
      <c r="AF18" s="318"/>
      <c r="AG18" s="318"/>
      <c r="AH18" s="318"/>
      <c r="AI18" s="318"/>
      <c r="AJ18" s="318"/>
      <c r="AK18" s="318"/>
      <c r="AL18" s="318"/>
      <c r="AM18" s="318"/>
      <c r="AN18" s="318"/>
      <c r="AO18" s="318"/>
      <c r="AP18" s="318"/>
      <c r="AQ18" s="318"/>
      <c r="AR18" s="318"/>
      <c r="AS18" s="318"/>
      <c r="AT18" s="318"/>
      <c r="AU18" s="318"/>
      <c r="AV18" s="318"/>
      <c r="AW18" s="318"/>
      <c r="AX18" s="318"/>
      <c r="AY18" s="318"/>
      <c r="AZ18" s="318"/>
      <c r="BA18" s="318"/>
      <c r="BB18" s="318"/>
      <c r="BC18" s="318"/>
      <c r="BD18" s="318"/>
      <c r="BE18" s="318"/>
      <c r="BF18" s="318"/>
      <c r="BG18" s="318"/>
      <c r="BH18" s="318"/>
      <c r="BI18" s="318"/>
      <c r="BJ18" s="318"/>
      <c r="BK18" s="318"/>
      <c r="BL18" s="318"/>
      <c r="BM18" s="318"/>
      <c r="BN18" s="318"/>
      <c r="BO18" s="318"/>
      <c r="BP18" s="318"/>
      <c r="BQ18" s="318"/>
      <c r="BR18" s="318"/>
      <c r="BS18" s="318"/>
      <c r="BT18" s="318"/>
      <c r="BU18" s="318"/>
      <c r="BV18" s="318"/>
      <c r="BW18" s="318"/>
      <c r="BX18" s="318"/>
      <c r="BY18" s="318"/>
      <c r="BZ18" s="318"/>
      <c r="CA18" s="318"/>
      <c r="CB18" s="318"/>
      <c r="CC18" s="318"/>
      <c r="CD18" s="318"/>
      <c r="CE18" s="318"/>
      <c r="CF18" s="318"/>
      <c r="CG18" s="318"/>
      <c r="CH18" s="318"/>
      <c r="CI18" s="318"/>
      <c r="CJ18" s="318"/>
      <c r="CK18" s="318"/>
      <c r="CL18" s="318"/>
      <c r="CM18" s="318"/>
      <c r="CN18" s="318"/>
      <c r="CO18" s="318"/>
      <c r="CP18" s="318"/>
      <c r="CQ18" s="318"/>
      <c r="CR18" s="318"/>
      <c r="CS18" s="318"/>
      <c r="CT18" s="318"/>
      <c r="CU18" s="318"/>
      <c r="CV18" s="318"/>
      <c r="CW18" s="318"/>
      <c r="CX18" s="318"/>
      <c r="CY18" s="318"/>
      <c r="CZ18" s="318"/>
      <c r="DA18" s="318"/>
      <c r="DB18" s="318"/>
      <c r="DC18" s="318"/>
      <c r="DD18" s="339"/>
      <c r="DE18" s="339"/>
    </row>
    <row r="19" spans="1:109" ht="13" x14ac:dyDescent="0.2">
      <c r="DD19" s="90"/>
      <c r="DE19" s="90"/>
    </row>
    <row r="20" spans="1:109" ht="13" x14ac:dyDescent="0.2">
      <c r="DD20" s="90"/>
      <c r="DE20" s="90"/>
    </row>
    <row r="21" spans="1:109" ht="17.25" customHeight="1" x14ac:dyDescent="0.2">
      <c r="B21" s="320"/>
      <c r="C21" s="86"/>
      <c r="D21" s="86"/>
      <c r="E21" s="86"/>
      <c r="F21" s="86"/>
      <c r="G21" s="86"/>
      <c r="H21" s="86"/>
      <c r="I21" s="86"/>
      <c r="J21" s="86"/>
      <c r="K21" s="86"/>
      <c r="L21" s="86"/>
      <c r="M21" s="86"/>
      <c r="N21" s="337"/>
      <c r="O21" s="86"/>
      <c r="P21" s="86"/>
      <c r="Q21" s="86"/>
      <c r="R21" s="86"/>
      <c r="S21" s="86"/>
      <c r="T21" s="86"/>
      <c r="U21" s="86"/>
      <c r="V21" s="86"/>
      <c r="W21" s="86"/>
      <c r="X21" s="86"/>
      <c r="Y21" s="86"/>
      <c r="Z21" s="86"/>
      <c r="AA21" s="86"/>
      <c r="AB21" s="86"/>
      <c r="AC21" s="86"/>
      <c r="AD21" s="86"/>
      <c r="AE21" s="86"/>
      <c r="AF21" s="86"/>
      <c r="AG21" s="86"/>
      <c r="AH21" s="86"/>
      <c r="AI21" s="86"/>
      <c r="AJ21" s="86"/>
      <c r="AK21" s="86"/>
      <c r="AL21" s="86"/>
      <c r="AM21" s="86"/>
      <c r="AN21" s="86"/>
      <c r="AO21" s="86"/>
      <c r="AP21" s="86"/>
      <c r="AQ21" s="86"/>
      <c r="AR21" s="86"/>
      <c r="AS21" s="86"/>
      <c r="AT21" s="337"/>
      <c r="AU21" s="86"/>
      <c r="AV21" s="86"/>
      <c r="AW21" s="86"/>
      <c r="AX21" s="86"/>
      <c r="AY21" s="86"/>
      <c r="AZ21" s="86"/>
      <c r="BA21" s="86"/>
      <c r="BB21" s="86"/>
      <c r="BC21" s="86"/>
      <c r="BD21" s="86"/>
      <c r="BE21" s="86"/>
      <c r="BF21" s="337"/>
      <c r="BG21" s="86"/>
      <c r="BH21" s="86"/>
      <c r="BI21" s="86"/>
      <c r="BJ21" s="86"/>
      <c r="BK21" s="86"/>
      <c r="BL21" s="86"/>
      <c r="BM21" s="86"/>
      <c r="BN21" s="86"/>
      <c r="BO21" s="86"/>
      <c r="BP21" s="86"/>
      <c r="BQ21" s="86"/>
      <c r="BR21" s="337"/>
      <c r="BS21" s="86"/>
      <c r="BT21" s="86"/>
      <c r="BU21" s="86"/>
      <c r="BV21" s="86"/>
      <c r="BW21" s="86"/>
      <c r="BX21" s="86"/>
      <c r="BY21" s="86"/>
      <c r="BZ21" s="86"/>
      <c r="CA21" s="86"/>
      <c r="CB21" s="86"/>
      <c r="CC21" s="86"/>
      <c r="CD21" s="337"/>
      <c r="CE21" s="86"/>
      <c r="CF21" s="86"/>
      <c r="CG21" s="86"/>
      <c r="CH21" s="86"/>
      <c r="CI21" s="86"/>
      <c r="CJ21" s="86"/>
      <c r="CK21" s="86"/>
      <c r="CL21" s="86"/>
      <c r="CM21" s="86"/>
      <c r="CN21" s="86"/>
      <c r="CO21" s="86"/>
      <c r="CP21" s="337"/>
      <c r="CQ21" s="86"/>
      <c r="CR21" s="86"/>
      <c r="CS21" s="86"/>
      <c r="CT21" s="86"/>
      <c r="CU21" s="86"/>
      <c r="CV21" s="86"/>
      <c r="CW21" s="86"/>
      <c r="CX21" s="86"/>
      <c r="CY21" s="86"/>
      <c r="CZ21" s="86"/>
      <c r="DA21" s="86"/>
      <c r="DB21" s="337"/>
      <c r="DC21" s="86"/>
      <c r="DD21" s="161"/>
      <c r="DE21" s="90"/>
    </row>
    <row r="22" spans="1:109" ht="17.25" customHeight="1" x14ac:dyDescent="0.2">
      <c r="B22" s="80"/>
    </row>
    <row r="23" spans="1:109" ht="13" x14ac:dyDescent="0.2">
      <c r="B23" s="80"/>
    </row>
    <row r="24" spans="1:109" ht="13" x14ac:dyDescent="0.2">
      <c r="B24" s="80"/>
    </row>
    <row r="25" spans="1:109" ht="13" x14ac:dyDescent="0.2">
      <c r="B25" s="80"/>
    </row>
    <row r="26" spans="1:109" ht="13" x14ac:dyDescent="0.2">
      <c r="B26" s="80"/>
    </row>
    <row r="27" spans="1:109" ht="13" x14ac:dyDescent="0.2">
      <c r="B27" s="80"/>
    </row>
    <row r="28" spans="1:109" ht="13" x14ac:dyDescent="0.2">
      <c r="B28" s="80"/>
    </row>
    <row r="29" spans="1:109" ht="13" x14ac:dyDescent="0.2">
      <c r="B29" s="80"/>
    </row>
    <row r="30" spans="1:109" ht="13" x14ac:dyDescent="0.2">
      <c r="B30" s="80"/>
    </row>
    <row r="31" spans="1:109" ht="13" x14ac:dyDescent="0.2">
      <c r="B31" s="80"/>
    </row>
    <row r="32" spans="1:109" ht="13" x14ac:dyDescent="0.2">
      <c r="B32" s="80"/>
    </row>
    <row r="33" spans="2:109" ht="13" x14ac:dyDescent="0.2">
      <c r="B33" s="80"/>
    </row>
    <row r="34" spans="2:109" ht="13" x14ac:dyDescent="0.2">
      <c r="B34" s="80"/>
    </row>
    <row r="35" spans="2:109" ht="13" x14ac:dyDescent="0.2">
      <c r="B35" s="80"/>
    </row>
    <row r="36" spans="2:109" ht="13" x14ac:dyDescent="0.2">
      <c r="B36" s="80"/>
    </row>
    <row r="37" spans="2:109" ht="13" x14ac:dyDescent="0.2">
      <c r="B37" s="80"/>
    </row>
    <row r="38" spans="2:109" ht="13" x14ac:dyDescent="0.2">
      <c r="B38" s="80"/>
    </row>
    <row r="39" spans="2:109" ht="13" x14ac:dyDescent="0.2">
      <c r="B39" s="89"/>
      <c r="C39" s="87"/>
      <c r="D39" s="87"/>
      <c r="E39" s="87"/>
      <c r="F39" s="87"/>
      <c r="G39" s="87"/>
      <c r="H39" s="87"/>
      <c r="I39" s="87"/>
      <c r="J39" s="87"/>
      <c r="K39" s="87"/>
      <c r="L39" s="87"/>
      <c r="M39" s="87"/>
      <c r="N39" s="87"/>
      <c r="O39" s="87"/>
      <c r="P39" s="87"/>
      <c r="Q39" s="87"/>
      <c r="R39" s="87"/>
      <c r="S39" s="87"/>
      <c r="T39" s="87"/>
      <c r="U39" s="87"/>
      <c r="V39" s="87"/>
      <c r="W39" s="87"/>
      <c r="X39" s="87"/>
      <c r="Y39" s="87"/>
      <c r="Z39" s="87"/>
      <c r="AA39" s="87"/>
      <c r="AB39" s="87"/>
      <c r="AC39" s="87"/>
      <c r="AD39" s="87"/>
      <c r="AE39" s="87"/>
      <c r="AF39" s="87"/>
      <c r="AG39" s="87"/>
      <c r="AH39" s="87"/>
      <c r="AI39" s="87"/>
      <c r="AJ39" s="87"/>
      <c r="AK39" s="87"/>
      <c r="AL39" s="87"/>
      <c r="AM39" s="87"/>
      <c r="AN39" s="87"/>
      <c r="AO39" s="87"/>
      <c r="AP39" s="87"/>
      <c r="AQ39" s="87"/>
      <c r="AR39" s="87"/>
      <c r="AS39" s="87"/>
      <c r="AT39" s="87"/>
      <c r="AU39" s="87"/>
      <c r="AV39" s="87"/>
      <c r="AW39" s="87"/>
      <c r="AX39" s="87"/>
      <c r="AY39" s="87"/>
      <c r="AZ39" s="87"/>
      <c r="BA39" s="87"/>
      <c r="BB39" s="87"/>
      <c r="BC39" s="87"/>
      <c r="BD39" s="87"/>
      <c r="BE39" s="87"/>
      <c r="BF39" s="87"/>
      <c r="BG39" s="87"/>
      <c r="BH39" s="87"/>
      <c r="BI39" s="87"/>
      <c r="BJ39" s="87"/>
      <c r="BK39" s="87"/>
      <c r="BL39" s="87"/>
      <c r="BM39" s="87"/>
      <c r="BN39" s="87"/>
      <c r="BO39" s="87"/>
      <c r="BP39" s="87"/>
      <c r="BQ39" s="87"/>
      <c r="BR39" s="87"/>
      <c r="BS39" s="87"/>
      <c r="BT39" s="87"/>
      <c r="BU39" s="87"/>
      <c r="BV39" s="87"/>
      <c r="BW39" s="87"/>
      <c r="BX39" s="87"/>
      <c r="BY39" s="87"/>
      <c r="BZ39" s="87"/>
      <c r="CA39" s="87"/>
      <c r="CB39" s="87"/>
      <c r="CC39" s="87"/>
      <c r="CD39" s="87"/>
      <c r="CE39" s="87"/>
      <c r="CF39" s="87"/>
      <c r="CG39" s="87"/>
      <c r="CH39" s="87"/>
      <c r="CI39" s="87"/>
      <c r="CJ39" s="87"/>
      <c r="CK39" s="87"/>
      <c r="CL39" s="87"/>
      <c r="CM39" s="87"/>
      <c r="CN39" s="87"/>
      <c r="CO39" s="87"/>
      <c r="CP39" s="87"/>
      <c r="CQ39" s="87"/>
      <c r="CR39" s="87"/>
      <c r="CS39" s="87"/>
      <c r="CT39" s="87"/>
      <c r="CU39" s="87"/>
      <c r="CV39" s="87"/>
      <c r="CW39" s="87"/>
      <c r="CX39" s="87"/>
      <c r="CY39" s="87"/>
      <c r="CZ39" s="87"/>
      <c r="DA39" s="87"/>
      <c r="DB39" s="87"/>
      <c r="DC39" s="87"/>
      <c r="DD39" s="166"/>
    </row>
    <row r="40" spans="2:109" ht="13" x14ac:dyDescent="0.2">
      <c r="B40" s="321"/>
      <c r="DD40" s="321"/>
      <c r="DE40" s="90"/>
    </row>
    <row r="41" spans="2:109" ht="16.5" x14ac:dyDescent="0.2">
      <c r="B41" s="82" t="s">
        <v>552</v>
      </c>
      <c r="C41" s="86"/>
      <c r="D41" s="86"/>
      <c r="E41" s="86"/>
      <c r="F41" s="86"/>
      <c r="G41" s="86"/>
      <c r="H41" s="86"/>
      <c r="I41" s="86"/>
      <c r="J41" s="86"/>
      <c r="K41" s="86"/>
      <c r="L41" s="86"/>
      <c r="M41" s="86"/>
      <c r="N41" s="86"/>
      <c r="O41" s="86"/>
      <c r="P41" s="86"/>
      <c r="Q41" s="86"/>
      <c r="R41" s="86"/>
      <c r="S41" s="86"/>
      <c r="T41" s="86"/>
      <c r="U41" s="86"/>
      <c r="V41" s="86"/>
      <c r="W41" s="86"/>
      <c r="X41" s="86"/>
      <c r="Y41" s="86"/>
      <c r="Z41" s="86"/>
      <c r="AA41" s="86"/>
      <c r="AB41" s="86"/>
      <c r="AC41" s="86"/>
      <c r="AD41" s="86"/>
      <c r="AE41" s="86"/>
      <c r="AF41" s="86"/>
      <c r="AG41" s="86"/>
      <c r="AH41" s="86"/>
      <c r="AI41" s="86"/>
      <c r="AJ41" s="86"/>
      <c r="AK41" s="86"/>
      <c r="AL41" s="86"/>
      <c r="AM41" s="86"/>
      <c r="AN41" s="86"/>
      <c r="AO41" s="86"/>
      <c r="AP41" s="86"/>
      <c r="AQ41" s="86"/>
      <c r="AR41" s="86"/>
      <c r="AS41" s="86"/>
      <c r="AT41" s="86"/>
      <c r="AU41" s="86"/>
      <c r="AV41" s="86"/>
      <c r="AW41" s="86"/>
      <c r="AX41" s="86"/>
      <c r="AY41" s="86"/>
      <c r="AZ41" s="86"/>
      <c r="BA41" s="86"/>
      <c r="BB41" s="86"/>
      <c r="BC41" s="86"/>
      <c r="BD41" s="86"/>
      <c r="BE41" s="86"/>
      <c r="BF41" s="86"/>
      <c r="BG41" s="86"/>
      <c r="BH41" s="86"/>
      <c r="BI41" s="86"/>
      <c r="BJ41" s="86"/>
      <c r="BK41" s="86"/>
      <c r="BL41" s="86"/>
      <c r="BM41" s="86"/>
      <c r="BN41" s="86"/>
      <c r="BO41" s="86"/>
      <c r="BP41" s="86"/>
      <c r="BQ41" s="86"/>
      <c r="BR41" s="86"/>
      <c r="BS41" s="86"/>
      <c r="BT41" s="86"/>
      <c r="BU41" s="86"/>
      <c r="BV41" s="86"/>
      <c r="BW41" s="86"/>
      <c r="BX41" s="86"/>
      <c r="BY41" s="86"/>
      <c r="BZ41" s="86"/>
      <c r="CA41" s="86"/>
      <c r="CB41" s="86"/>
      <c r="CC41" s="86"/>
      <c r="CD41" s="86"/>
      <c r="CE41" s="86"/>
      <c r="CF41" s="86"/>
      <c r="CG41" s="86"/>
      <c r="CH41" s="86"/>
      <c r="CI41" s="86"/>
      <c r="CJ41" s="86"/>
      <c r="CK41" s="86"/>
      <c r="CL41" s="86"/>
      <c r="CM41" s="86"/>
      <c r="CN41" s="86"/>
      <c r="CO41" s="86"/>
      <c r="CP41" s="86"/>
      <c r="CQ41" s="86"/>
      <c r="CR41" s="86"/>
      <c r="CS41" s="86"/>
      <c r="CT41" s="86"/>
      <c r="CU41" s="86"/>
      <c r="CV41" s="86"/>
      <c r="CW41" s="86"/>
      <c r="CX41" s="86"/>
      <c r="CY41" s="86"/>
      <c r="CZ41" s="86"/>
      <c r="DA41" s="86"/>
      <c r="DB41" s="86"/>
      <c r="DC41" s="86"/>
      <c r="DD41" s="161"/>
    </row>
    <row r="42" spans="2:109" ht="13" x14ac:dyDescent="0.2">
      <c r="B42" s="80"/>
      <c r="G42" s="325"/>
      <c r="I42" s="316"/>
      <c r="J42" s="316"/>
      <c r="K42" s="316"/>
      <c r="AM42" s="325"/>
      <c r="AN42" s="325" t="s">
        <v>553</v>
      </c>
      <c r="AP42" s="316"/>
      <c r="AQ42" s="316"/>
      <c r="AR42" s="316"/>
      <c r="AY42" s="325"/>
      <c r="BA42" s="316"/>
      <c r="BB42" s="316"/>
      <c r="BC42" s="316"/>
      <c r="BK42" s="325"/>
      <c r="BM42" s="316"/>
      <c r="BN42" s="316"/>
      <c r="BO42" s="316"/>
      <c r="BW42" s="325"/>
      <c r="BY42" s="316"/>
      <c r="BZ42" s="316"/>
      <c r="CA42" s="316"/>
      <c r="CI42" s="325"/>
      <c r="CK42" s="316"/>
      <c r="CL42" s="316"/>
      <c r="CM42" s="316"/>
      <c r="CU42" s="325"/>
      <c r="CW42" s="316"/>
      <c r="CX42" s="316"/>
      <c r="CY42" s="316"/>
    </row>
    <row r="43" spans="2:109" ht="13.5" customHeight="1" x14ac:dyDescent="0.2">
      <c r="B43" s="80"/>
      <c r="AN43" s="1116" t="s">
        <v>554</v>
      </c>
      <c r="AO43" s="1117"/>
      <c r="AP43" s="1117"/>
      <c r="AQ43" s="1117"/>
      <c r="AR43" s="1117"/>
      <c r="AS43" s="1117"/>
      <c r="AT43" s="1117"/>
      <c r="AU43" s="1117"/>
      <c r="AV43" s="1117"/>
      <c r="AW43" s="1117"/>
      <c r="AX43" s="1117"/>
      <c r="AY43" s="1117"/>
      <c r="AZ43" s="1117"/>
      <c r="BA43" s="1117"/>
      <c r="BB43" s="1117"/>
      <c r="BC43" s="1117"/>
      <c r="BD43" s="1117"/>
      <c r="BE43" s="1117"/>
      <c r="BF43" s="1117"/>
      <c r="BG43" s="1117"/>
      <c r="BH43" s="1117"/>
      <c r="BI43" s="1117"/>
      <c r="BJ43" s="1117"/>
      <c r="BK43" s="1117"/>
      <c r="BL43" s="1117"/>
      <c r="BM43" s="1117"/>
      <c r="BN43" s="1117"/>
      <c r="BO43" s="1117"/>
      <c r="BP43" s="1117"/>
      <c r="BQ43" s="1117"/>
      <c r="BR43" s="1117"/>
      <c r="BS43" s="1117"/>
      <c r="BT43" s="1117"/>
      <c r="BU43" s="1117"/>
      <c r="BV43" s="1117"/>
      <c r="BW43" s="1117"/>
      <c r="BX43" s="1117"/>
      <c r="BY43" s="1117"/>
      <c r="BZ43" s="1117"/>
      <c r="CA43" s="1117"/>
      <c r="CB43" s="1117"/>
      <c r="CC43" s="1117"/>
      <c r="CD43" s="1117"/>
      <c r="CE43" s="1117"/>
      <c r="CF43" s="1117"/>
      <c r="CG43" s="1117"/>
      <c r="CH43" s="1117"/>
      <c r="CI43" s="1117"/>
      <c r="CJ43" s="1117"/>
      <c r="CK43" s="1117"/>
      <c r="CL43" s="1117"/>
      <c r="CM43" s="1117"/>
      <c r="CN43" s="1117"/>
      <c r="CO43" s="1117"/>
      <c r="CP43" s="1117"/>
      <c r="CQ43" s="1117"/>
      <c r="CR43" s="1117"/>
      <c r="CS43" s="1117"/>
      <c r="CT43" s="1117"/>
      <c r="CU43" s="1117"/>
      <c r="CV43" s="1117"/>
      <c r="CW43" s="1117"/>
      <c r="CX43" s="1117"/>
      <c r="CY43" s="1117"/>
      <c r="CZ43" s="1117"/>
      <c r="DA43" s="1117"/>
      <c r="DB43" s="1117"/>
      <c r="DC43" s="1118"/>
    </row>
    <row r="44" spans="2:109" ht="13" x14ac:dyDescent="0.2">
      <c r="B44" s="80"/>
      <c r="AN44" s="1119"/>
      <c r="AO44" s="1120"/>
      <c r="AP44" s="1120"/>
      <c r="AQ44" s="1120"/>
      <c r="AR44" s="1120"/>
      <c r="AS44" s="1120"/>
      <c r="AT44" s="1120"/>
      <c r="AU44" s="1120"/>
      <c r="AV44" s="1120"/>
      <c r="AW44" s="1120"/>
      <c r="AX44" s="1120"/>
      <c r="AY44" s="1120"/>
      <c r="AZ44" s="1120"/>
      <c r="BA44" s="1120"/>
      <c r="BB44" s="1120"/>
      <c r="BC44" s="1120"/>
      <c r="BD44" s="1120"/>
      <c r="BE44" s="1120"/>
      <c r="BF44" s="1120"/>
      <c r="BG44" s="1120"/>
      <c r="BH44" s="1120"/>
      <c r="BI44" s="1120"/>
      <c r="BJ44" s="1120"/>
      <c r="BK44" s="1120"/>
      <c r="BL44" s="1120"/>
      <c r="BM44" s="1120"/>
      <c r="BN44" s="1120"/>
      <c r="BO44" s="1120"/>
      <c r="BP44" s="1120"/>
      <c r="BQ44" s="1120"/>
      <c r="BR44" s="1120"/>
      <c r="BS44" s="1120"/>
      <c r="BT44" s="1120"/>
      <c r="BU44" s="1120"/>
      <c r="BV44" s="1120"/>
      <c r="BW44" s="1120"/>
      <c r="BX44" s="1120"/>
      <c r="BY44" s="1120"/>
      <c r="BZ44" s="1120"/>
      <c r="CA44" s="1120"/>
      <c r="CB44" s="1120"/>
      <c r="CC44" s="1120"/>
      <c r="CD44" s="1120"/>
      <c r="CE44" s="1120"/>
      <c r="CF44" s="1120"/>
      <c r="CG44" s="1120"/>
      <c r="CH44" s="1120"/>
      <c r="CI44" s="1120"/>
      <c r="CJ44" s="1120"/>
      <c r="CK44" s="1120"/>
      <c r="CL44" s="1120"/>
      <c r="CM44" s="1120"/>
      <c r="CN44" s="1120"/>
      <c r="CO44" s="1120"/>
      <c r="CP44" s="1120"/>
      <c r="CQ44" s="1120"/>
      <c r="CR44" s="1120"/>
      <c r="CS44" s="1120"/>
      <c r="CT44" s="1120"/>
      <c r="CU44" s="1120"/>
      <c r="CV44" s="1120"/>
      <c r="CW44" s="1120"/>
      <c r="CX44" s="1120"/>
      <c r="CY44" s="1120"/>
      <c r="CZ44" s="1120"/>
      <c r="DA44" s="1120"/>
      <c r="DB44" s="1120"/>
      <c r="DC44" s="1121"/>
    </row>
    <row r="45" spans="2:109" ht="13" x14ac:dyDescent="0.2">
      <c r="B45" s="80"/>
      <c r="AN45" s="1119"/>
      <c r="AO45" s="1120"/>
      <c r="AP45" s="1120"/>
      <c r="AQ45" s="1120"/>
      <c r="AR45" s="1120"/>
      <c r="AS45" s="1120"/>
      <c r="AT45" s="1120"/>
      <c r="AU45" s="1120"/>
      <c r="AV45" s="1120"/>
      <c r="AW45" s="1120"/>
      <c r="AX45" s="1120"/>
      <c r="AY45" s="1120"/>
      <c r="AZ45" s="1120"/>
      <c r="BA45" s="1120"/>
      <c r="BB45" s="1120"/>
      <c r="BC45" s="1120"/>
      <c r="BD45" s="1120"/>
      <c r="BE45" s="1120"/>
      <c r="BF45" s="1120"/>
      <c r="BG45" s="1120"/>
      <c r="BH45" s="1120"/>
      <c r="BI45" s="1120"/>
      <c r="BJ45" s="1120"/>
      <c r="BK45" s="1120"/>
      <c r="BL45" s="1120"/>
      <c r="BM45" s="1120"/>
      <c r="BN45" s="1120"/>
      <c r="BO45" s="1120"/>
      <c r="BP45" s="1120"/>
      <c r="BQ45" s="1120"/>
      <c r="BR45" s="1120"/>
      <c r="BS45" s="1120"/>
      <c r="BT45" s="1120"/>
      <c r="BU45" s="1120"/>
      <c r="BV45" s="1120"/>
      <c r="BW45" s="1120"/>
      <c r="BX45" s="1120"/>
      <c r="BY45" s="1120"/>
      <c r="BZ45" s="1120"/>
      <c r="CA45" s="1120"/>
      <c r="CB45" s="1120"/>
      <c r="CC45" s="1120"/>
      <c r="CD45" s="1120"/>
      <c r="CE45" s="1120"/>
      <c r="CF45" s="1120"/>
      <c r="CG45" s="1120"/>
      <c r="CH45" s="1120"/>
      <c r="CI45" s="1120"/>
      <c r="CJ45" s="1120"/>
      <c r="CK45" s="1120"/>
      <c r="CL45" s="1120"/>
      <c r="CM45" s="1120"/>
      <c r="CN45" s="1120"/>
      <c r="CO45" s="1120"/>
      <c r="CP45" s="1120"/>
      <c r="CQ45" s="1120"/>
      <c r="CR45" s="1120"/>
      <c r="CS45" s="1120"/>
      <c r="CT45" s="1120"/>
      <c r="CU45" s="1120"/>
      <c r="CV45" s="1120"/>
      <c r="CW45" s="1120"/>
      <c r="CX45" s="1120"/>
      <c r="CY45" s="1120"/>
      <c r="CZ45" s="1120"/>
      <c r="DA45" s="1120"/>
      <c r="DB45" s="1120"/>
      <c r="DC45" s="1121"/>
    </row>
    <row r="46" spans="2:109" ht="13" x14ac:dyDescent="0.2">
      <c r="B46" s="80"/>
      <c r="AN46" s="1119"/>
      <c r="AO46" s="1120"/>
      <c r="AP46" s="1120"/>
      <c r="AQ46" s="1120"/>
      <c r="AR46" s="1120"/>
      <c r="AS46" s="1120"/>
      <c r="AT46" s="1120"/>
      <c r="AU46" s="1120"/>
      <c r="AV46" s="1120"/>
      <c r="AW46" s="1120"/>
      <c r="AX46" s="1120"/>
      <c r="AY46" s="1120"/>
      <c r="AZ46" s="1120"/>
      <c r="BA46" s="1120"/>
      <c r="BB46" s="1120"/>
      <c r="BC46" s="1120"/>
      <c r="BD46" s="1120"/>
      <c r="BE46" s="1120"/>
      <c r="BF46" s="1120"/>
      <c r="BG46" s="1120"/>
      <c r="BH46" s="1120"/>
      <c r="BI46" s="1120"/>
      <c r="BJ46" s="1120"/>
      <c r="BK46" s="1120"/>
      <c r="BL46" s="1120"/>
      <c r="BM46" s="1120"/>
      <c r="BN46" s="1120"/>
      <c r="BO46" s="1120"/>
      <c r="BP46" s="1120"/>
      <c r="BQ46" s="1120"/>
      <c r="BR46" s="1120"/>
      <c r="BS46" s="1120"/>
      <c r="BT46" s="1120"/>
      <c r="BU46" s="1120"/>
      <c r="BV46" s="1120"/>
      <c r="BW46" s="1120"/>
      <c r="BX46" s="1120"/>
      <c r="BY46" s="1120"/>
      <c r="BZ46" s="1120"/>
      <c r="CA46" s="1120"/>
      <c r="CB46" s="1120"/>
      <c r="CC46" s="1120"/>
      <c r="CD46" s="1120"/>
      <c r="CE46" s="1120"/>
      <c r="CF46" s="1120"/>
      <c r="CG46" s="1120"/>
      <c r="CH46" s="1120"/>
      <c r="CI46" s="1120"/>
      <c r="CJ46" s="1120"/>
      <c r="CK46" s="1120"/>
      <c r="CL46" s="1120"/>
      <c r="CM46" s="1120"/>
      <c r="CN46" s="1120"/>
      <c r="CO46" s="1120"/>
      <c r="CP46" s="1120"/>
      <c r="CQ46" s="1120"/>
      <c r="CR46" s="1120"/>
      <c r="CS46" s="1120"/>
      <c r="CT46" s="1120"/>
      <c r="CU46" s="1120"/>
      <c r="CV46" s="1120"/>
      <c r="CW46" s="1120"/>
      <c r="CX46" s="1120"/>
      <c r="CY46" s="1120"/>
      <c r="CZ46" s="1120"/>
      <c r="DA46" s="1120"/>
      <c r="DB46" s="1120"/>
      <c r="DC46" s="1121"/>
    </row>
    <row r="47" spans="2:109" ht="13" x14ac:dyDescent="0.2">
      <c r="B47" s="80"/>
      <c r="AN47" s="1122"/>
      <c r="AO47" s="1123"/>
      <c r="AP47" s="1123"/>
      <c r="AQ47" s="1123"/>
      <c r="AR47" s="1123"/>
      <c r="AS47" s="1123"/>
      <c r="AT47" s="1123"/>
      <c r="AU47" s="1123"/>
      <c r="AV47" s="1123"/>
      <c r="AW47" s="1123"/>
      <c r="AX47" s="1123"/>
      <c r="AY47" s="1123"/>
      <c r="AZ47" s="1123"/>
      <c r="BA47" s="1123"/>
      <c r="BB47" s="1123"/>
      <c r="BC47" s="1123"/>
      <c r="BD47" s="1123"/>
      <c r="BE47" s="1123"/>
      <c r="BF47" s="1123"/>
      <c r="BG47" s="1123"/>
      <c r="BH47" s="1123"/>
      <c r="BI47" s="1123"/>
      <c r="BJ47" s="1123"/>
      <c r="BK47" s="1123"/>
      <c r="BL47" s="1123"/>
      <c r="BM47" s="1123"/>
      <c r="BN47" s="1123"/>
      <c r="BO47" s="1123"/>
      <c r="BP47" s="1123"/>
      <c r="BQ47" s="1123"/>
      <c r="BR47" s="1123"/>
      <c r="BS47" s="1123"/>
      <c r="BT47" s="1123"/>
      <c r="BU47" s="1123"/>
      <c r="BV47" s="1123"/>
      <c r="BW47" s="1123"/>
      <c r="BX47" s="1123"/>
      <c r="BY47" s="1123"/>
      <c r="BZ47" s="1123"/>
      <c r="CA47" s="1123"/>
      <c r="CB47" s="1123"/>
      <c r="CC47" s="1123"/>
      <c r="CD47" s="1123"/>
      <c r="CE47" s="1123"/>
      <c r="CF47" s="1123"/>
      <c r="CG47" s="1123"/>
      <c r="CH47" s="1123"/>
      <c r="CI47" s="1123"/>
      <c r="CJ47" s="1123"/>
      <c r="CK47" s="1123"/>
      <c r="CL47" s="1123"/>
      <c r="CM47" s="1123"/>
      <c r="CN47" s="1123"/>
      <c r="CO47" s="1123"/>
      <c r="CP47" s="1123"/>
      <c r="CQ47" s="1123"/>
      <c r="CR47" s="1123"/>
      <c r="CS47" s="1123"/>
      <c r="CT47" s="1123"/>
      <c r="CU47" s="1123"/>
      <c r="CV47" s="1123"/>
      <c r="CW47" s="1123"/>
      <c r="CX47" s="1123"/>
      <c r="CY47" s="1123"/>
      <c r="CZ47" s="1123"/>
      <c r="DA47" s="1123"/>
      <c r="DB47" s="1123"/>
      <c r="DC47" s="1124"/>
    </row>
    <row r="48" spans="2:109" ht="13" x14ac:dyDescent="0.2">
      <c r="B48" s="80"/>
      <c r="H48" s="327"/>
      <c r="I48" s="327"/>
      <c r="J48" s="327"/>
      <c r="AN48" s="327"/>
      <c r="AO48" s="327"/>
      <c r="AP48" s="327"/>
      <c r="AZ48" s="327"/>
      <c r="BA48" s="327"/>
      <c r="BB48" s="327"/>
      <c r="BL48" s="327"/>
      <c r="BM48" s="327"/>
      <c r="BN48" s="327"/>
      <c r="BX48" s="327"/>
      <c r="BY48" s="327"/>
      <c r="BZ48" s="327"/>
      <c r="CJ48" s="327"/>
      <c r="CK48" s="327"/>
      <c r="CL48" s="327"/>
      <c r="CV48" s="327"/>
      <c r="CW48" s="327"/>
      <c r="CX48" s="327"/>
    </row>
    <row r="49" spans="1:109" ht="13" x14ac:dyDescent="0.2">
      <c r="B49" s="80"/>
      <c r="AN49" s="46" t="s">
        <v>164</v>
      </c>
    </row>
    <row r="50" spans="1:109" ht="13" x14ac:dyDescent="0.2">
      <c r="B50" s="80"/>
      <c r="G50" s="1110"/>
      <c r="H50" s="1110"/>
      <c r="I50" s="1110"/>
      <c r="J50" s="1110"/>
      <c r="K50" s="331"/>
      <c r="L50" s="331"/>
      <c r="M50" s="335"/>
      <c r="N50" s="335"/>
      <c r="AN50" s="1128"/>
      <c r="AO50" s="652"/>
      <c r="AP50" s="652"/>
      <c r="AQ50" s="652"/>
      <c r="AR50" s="652"/>
      <c r="AS50" s="652"/>
      <c r="AT50" s="652"/>
      <c r="AU50" s="652"/>
      <c r="AV50" s="652"/>
      <c r="AW50" s="652"/>
      <c r="AX50" s="652"/>
      <c r="AY50" s="652"/>
      <c r="AZ50" s="652"/>
      <c r="BA50" s="652"/>
      <c r="BB50" s="652"/>
      <c r="BC50" s="652"/>
      <c r="BD50" s="652"/>
      <c r="BE50" s="652"/>
      <c r="BF50" s="652"/>
      <c r="BG50" s="652"/>
      <c r="BH50" s="652"/>
      <c r="BI50" s="652"/>
      <c r="BJ50" s="652"/>
      <c r="BK50" s="652"/>
      <c r="BL50" s="652"/>
      <c r="BM50" s="652"/>
      <c r="BN50" s="652"/>
      <c r="BO50" s="653"/>
      <c r="BP50" s="1112" t="s">
        <v>530</v>
      </c>
      <c r="BQ50" s="1112"/>
      <c r="BR50" s="1112"/>
      <c r="BS50" s="1112"/>
      <c r="BT50" s="1112"/>
      <c r="BU50" s="1112"/>
      <c r="BV50" s="1112"/>
      <c r="BW50" s="1112"/>
      <c r="BX50" s="1112" t="s">
        <v>531</v>
      </c>
      <c r="BY50" s="1112"/>
      <c r="BZ50" s="1112"/>
      <c r="CA50" s="1112"/>
      <c r="CB50" s="1112"/>
      <c r="CC50" s="1112"/>
      <c r="CD50" s="1112"/>
      <c r="CE50" s="1112"/>
      <c r="CF50" s="1112" t="s">
        <v>532</v>
      </c>
      <c r="CG50" s="1112"/>
      <c r="CH50" s="1112"/>
      <c r="CI50" s="1112"/>
      <c r="CJ50" s="1112"/>
      <c r="CK50" s="1112"/>
      <c r="CL50" s="1112"/>
      <c r="CM50" s="1112"/>
      <c r="CN50" s="1112" t="s">
        <v>533</v>
      </c>
      <c r="CO50" s="1112"/>
      <c r="CP50" s="1112"/>
      <c r="CQ50" s="1112"/>
      <c r="CR50" s="1112"/>
      <c r="CS50" s="1112"/>
      <c r="CT50" s="1112"/>
      <c r="CU50" s="1112"/>
      <c r="CV50" s="1112" t="s">
        <v>256</v>
      </c>
      <c r="CW50" s="1112"/>
      <c r="CX50" s="1112"/>
      <c r="CY50" s="1112"/>
      <c r="CZ50" s="1112"/>
      <c r="DA50" s="1112"/>
      <c r="DB50" s="1112"/>
      <c r="DC50" s="1112"/>
    </row>
    <row r="51" spans="1:109" ht="13.5" customHeight="1" x14ac:dyDescent="0.2">
      <c r="B51" s="80"/>
      <c r="G51" s="1125"/>
      <c r="H51" s="1125"/>
      <c r="I51" s="1127"/>
      <c r="J51" s="1127"/>
      <c r="K51" s="1126"/>
      <c r="L51" s="1126"/>
      <c r="M51" s="1126"/>
      <c r="N51" s="1126"/>
      <c r="AM51" s="327"/>
      <c r="AN51" s="1113" t="s">
        <v>555</v>
      </c>
      <c r="AO51" s="1113"/>
      <c r="AP51" s="1113"/>
      <c r="AQ51" s="1113"/>
      <c r="AR51" s="1113"/>
      <c r="AS51" s="1113"/>
      <c r="AT51" s="1113"/>
      <c r="AU51" s="1113"/>
      <c r="AV51" s="1113"/>
      <c r="AW51" s="1113"/>
      <c r="AX51" s="1113"/>
      <c r="AY51" s="1113"/>
      <c r="AZ51" s="1113"/>
      <c r="BA51" s="1113"/>
      <c r="BB51" s="1113" t="s">
        <v>556</v>
      </c>
      <c r="BC51" s="1113"/>
      <c r="BD51" s="1113"/>
      <c r="BE51" s="1113"/>
      <c r="BF51" s="1113"/>
      <c r="BG51" s="1113"/>
      <c r="BH51" s="1113"/>
      <c r="BI51" s="1113"/>
      <c r="BJ51" s="1113"/>
      <c r="BK51" s="1113"/>
      <c r="BL51" s="1113"/>
      <c r="BM51" s="1113"/>
      <c r="BN51" s="1113"/>
      <c r="BO51" s="1113"/>
      <c r="BP51" s="1109">
        <v>0.8</v>
      </c>
      <c r="BQ51" s="1109"/>
      <c r="BR51" s="1109"/>
      <c r="BS51" s="1109"/>
      <c r="BT51" s="1109"/>
      <c r="BU51" s="1109"/>
      <c r="BV51" s="1109"/>
      <c r="BW51" s="1109"/>
      <c r="BX51" s="1109">
        <v>0.5</v>
      </c>
      <c r="BY51" s="1109"/>
      <c r="BZ51" s="1109"/>
      <c r="CA51" s="1109"/>
      <c r="CB51" s="1109"/>
      <c r="CC51" s="1109"/>
      <c r="CD51" s="1109"/>
      <c r="CE51" s="1109"/>
      <c r="CF51" s="1109"/>
      <c r="CG51" s="1109"/>
      <c r="CH51" s="1109"/>
      <c r="CI51" s="1109"/>
      <c r="CJ51" s="1109"/>
      <c r="CK51" s="1109"/>
      <c r="CL51" s="1109"/>
      <c r="CM51" s="1109"/>
      <c r="CN51" s="1109"/>
      <c r="CO51" s="1109"/>
      <c r="CP51" s="1109"/>
      <c r="CQ51" s="1109"/>
      <c r="CR51" s="1109"/>
      <c r="CS51" s="1109"/>
      <c r="CT51" s="1109"/>
      <c r="CU51" s="1109"/>
      <c r="CV51" s="1109">
        <v>1.8</v>
      </c>
      <c r="CW51" s="1109"/>
      <c r="CX51" s="1109"/>
      <c r="CY51" s="1109"/>
      <c r="CZ51" s="1109"/>
      <c r="DA51" s="1109"/>
      <c r="DB51" s="1109"/>
      <c r="DC51" s="1109"/>
    </row>
    <row r="52" spans="1:109" ht="13" x14ac:dyDescent="0.2">
      <c r="B52" s="80"/>
      <c r="G52" s="1125"/>
      <c r="H52" s="1125"/>
      <c r="I52" s="1127"/>
      <c r="J52" s="1127"/>
      <c r="K52" s="1126"/>
      <c r="L52" s="1126"/>
      <c r="M52" s="1126"/>
      <c r="N52" s="1126"/>
      <c r="AM52" s="327"/>
      <c r="AN52" s="1113"/>
      <c r="AO52" s="1113"/>
      <c r="AP52" s="1113"/>
      <c r="AQ52" s="1113"/>
      <c r="AR52" s="1113"/>
      <c r="AS52" s="1113"/>
      <c r="AT52" s="1113"/>
      <c r="AU52" s="1113"/>
      <c r="AV52" s="1113"/>
      <c r="AW52" s="1113"/>
      <c r="AX52" s="1113"/>
      <c r="AY52" s="1113"/>
      <c r="AZ52" s="1113"/>
      <c r="BA52" s="1113"/>
      <c r="BB52" s="1113"/>
      <c r="BC52" s="1113"/>
      <c r="BD52" s="1113"/>
      <c r="BE52" s="1113"/>
      <c r="BF52" s="1113"/>
      <c r="BG52" s="1113"/>
      <c r="BH52" s="1113"/>
      <c r="BI52" s="1113"/>
      <c r="BJ52" s="1113"/>
      <c r="BK52" s="1113"/>
      <c r="BL52" s="1113"/>
      <c r="BM52" s="1113"/>
      <c r="BN52" s="1113"/>
      <c r="BO52" s="1113"/>
      <c r="BP52" s="1109"/>
      <c r="BQ52" s="1109"/>
      <c r="BR52" s="1109"/>
      <c r="BS52" s="1109"/>
      <c r="BT52" s="1109"/>
      <c r="BU52" s="1109"/>
      <c r="BV52" s="1109"/>
      <c r="BW52" s="1109"/>
      <c r="BX52" s="1109"/>
      <c r="BY52" s="1109"/>
      <c r="BZ52" s="1109"/>
      <c r="CA52" s="1109"/>
      <c r="CB52" s="1109"/>
      <c r="CC52" s="1109"/>
      <c r="CD52" s="1109"/>
      <c r="CE52" s="1109"/>
      <c r="CF52" s="1109"/>
      <c r="CG52" s="1109"/>
      <c r="CH52" s="1109"/>
      <c r="CI52" s="1109"/>
      <c r="CJ52" s="1109"/>
      <c r="CK52" s="1109"/>
      <c r="CL52" s="1109"/>
      <c r="CM52" s="1109"/>
      <c r="CN52" s="1109"/>
      <c r="CO52" s="1109"/>
      <c r="CP52" s="1109"/>
      <c r="CQ52" s="1109"/>
      <c r="CR52" s="1109"/>
      <c r="CS52" s="1109"/>
      <c r="CT52" s="1109"/>
      <c r="CU52" s="1109"/>
      <c r="CV52" s="1109"/>
      <c r="CW52" s="1109"/>
      <c r="CX52" s="1109"/>
      <c r="CY52" s="1109"/>
      <c r="CZ52" s="1109"/>
      <c r="DA52" s="1109"/>
      <c r="DB52" s="1109"/>
      <c r="DC52" s="1109"/>
    </row>
    <row r="53" spans="1:109" ht="13" x14ac:dyDescent="0.2">
      <c r="A53" s="316"/>
      <c r="B53" s="80"/>
      <c r="G53" s="1125"/>
      <c r="H53" s="1125"/>
      <c r="I53" s="1110"/>
      <c r="J53" s="1110"/>
      <c r="K53" s="1126"/>
      <c r="L53" s="1126"/>
      <c r="M53" s="1126"/>
      <c r="N53" s="1126"/>
      <c r="AM53" s="327"/>
      <c r="AN53" s="1113"/>
      <c r="AO53" s="1113"/>
      <c r="AP53" s="1113"/>
      <c r="AQ53" s="1113"/>
      <c r="AR53" s="1113"/>
      <c r="AS53" s="1113"/>
      <c r="AT53" s="1113"/>
      <c r="AU53" s="1113"/>
      <c r="AV53" s="1113"/>
      <c r="AW53" s="1113"/>
      <c r="AX53" s="1113"/>
      <c r="AY53" s="1113"/>
      <c r="AZ53" s="1113"/>
      <c r="BA53" s="1113"/>
      <c r="BB53" s="1113" t="s">
        <v>557</v>
      </c>
      <c r="BC53" s="1113"/>
      <c r="BD53" s="1113"/>
      <c r="BE53" s="1113"/>
      <c r="BF53" s="1113"/>
      <c r="BG53" s="1113"/>
      <c r="BH53" s="1113"/>
      <c r="BI53" s="1113"/>
      <c r="BJ53" s="1113"/>
      <c r="BK53" s="1113"/>
      <c r="BL53" s="1113"/>
      <c r="BM53" s="1113"/>
      <c r="BN53" s="1113"/>
      <c r="BO53" s="1113"/>
      <c r="BP53" s="1109">
        <v>61.5</v>
      </c>
      <c r="BQ53" s="1109"/>
      <c r="BR53" s="1109"/>
      <c r="BS53" s="1109"/>
      <c r="BT53" s="1109"/>
      <c r="BU53" s="1109"/>
      <c r="BV53" s="1109"/>
      <c r="BW53" s="1109"/>
      <c r="BX53" s="1109">
        <v>62.1</v>
      </c>
      <c r="BY53" s="1109"/>
      <c r="BZ53" s="1109"/>
      <c r="CA53" s="1109"/>
      <c r="CB53" s="1109"/>
      <c r="CC53" s="1109"/>
      <c r="CD53" s="1109"/>
      <c r="CE53" s="1109"/>
      <c r="CF53" s="1109">
        <v>63.4</v>
      </c>
      <c r="CG53" s="1109"/>
      <c r="CH53" s="1109"/>
      <c r="CI53" s="1109"/>
      <c r="CJ53" s="1109"/>
      <c r="CK53" s="1109"/>
      <c r="CL53" s="1109"/>
      <c r="CM53" s="1109"/>
      <c r="CN53" s="1109">
        <v>64.8</v>
      </c>
      <c r="CO53" s="1109"/>
      <c r="CP53" s="1109"/>
      <c r="CQ53" s="1109"/>
      <c r="CR53" s="1109"/>
      <c r="CS53" s="1109"/>
      <c r="CT53" s="1109"/>
      <c r="CU53" s="1109"/>
      <c r="CV53" s="1109">
        <v>66</v>
      </c>
      <c r="CW53" s="1109"/>
      <c r="CX53" s="1109"/>
      <c r="CY53" s="1109"/>
      <c r="CZ53" s="1109"/>
      <c r="DA53" s="1109"/>
      <c r="DB53" s="1109"/>
      <c r="DC53" s="1109"/>
    </row>
    <row r="54" spans="1:109" ht="13" x14ac:dyDescent="0.2">
      <c r="A54" s="316"/>
      <c r="B54" s="80"/>
      <c r="G54" s="1125"/>
      <c r="H54" s="1125"/>
      <c r="I54" s="1110"/>
      <c r="J54" s="1110"/>
      <c r="K54" s="1126"/>
      <c r="L54" s="1126"/>
      <c r="M54" s="1126"/>
      <c r="N54" s="1126"/>
      <c r="AM54" s="327"/>
      <c r="AN54" s="1113"/>
      <c r="AO54" s="1113"/>
      <c r="AP54" s="1113"/>
      <c r="AQ54" s="1113"/>
      <c r="AR54" s="1113"/>
      <c r="AS54" s="1113"/>
      <c r="AT54" s="1113"/>
      <c r="AU54" s="1113"/>
      <c r="AV54" s="1113"/>
      <c r="AW54" s="1113"/>
      <c r="AX54" s="1113"/>
      <c r="AY54" s="1113"/>
      <c r="AZ54" s="1113"/>
      <c r="BA54" s="1113"/>
      <c r="BB54" s="1113"/>
      <c r="BC54" s="1113"/>
      <c r="BD54" s="1113"/>
      <c r="BE54" s="1113"/>
      <c r="BF54" s="1113"/>
      <c r="BG54" s="1113"/>
      <c r="BH54" s="1113"/>
      <c r="BI54" s="1113"/>
      <c r="BJ54" s="1113"/>
      <c r="BK54" s="1113"/>
      <c r="BL54" s="1113"/>
      <c r="BM54" s="1113"/>
      <c r="BN54" s="1113"/>
      <c r="BO54" s="1113"/>
      <c r="BP54" s="1109"/>
      <c r="BQ54" s="1109"/>
      <c r="BR54" s="1109"/>
      <c r="BS54" s="1109"/>
      <c r="BT54" s="1109"/>
      <c r="BU54" s="1109"/>
      <c r="BV54" s="1109"/>
      <c r="BW54" s="1109"/>
      <c r="BX54" s="1109"/>
      <c r="BY54" s="1109"/>
      <c r="BZ54" s="1109"/>
      <c r="CA54" s="1109"/>
      <c r="CB54" s="1109"/>
      <c r="CC54" s="1109"/>
      <c r="CD54" s="1109"/>
      <c r="CE54" s="1109"/>
      <c r="CF54" s="1109"/>
      <c r="CG54" s="1109"/>
      <c r="CH54" s="1109"/>
      <c r="CI54" s="1109"/>
      <c r="CJ54" s="1109"/>
      <c r="CK54" s="1109"/>
      <c r="CL54" s="1109"/>
      <c r="CM54" s="1109"/>
      <c r="CN54" s="1109"/>
      <c r="CO54" s="1109"/>
      <c r="CP54" s="1109"/>
      <c r="CQ54" s="1109"/>
      <c r="CR54" s="1109"/>
      <c r="CS54" s="1109"/>
      <c r="CT54" s="1109"/>
      <c r="CU54" s="1109"/>
      <c r="CV54" s="1109"/>
      <c r="CW54" s="1109"/>
      <c r="CX54" s="1109"/>
      <c r="CY54" s="1109"/>
      <c r="CZ54" s="1109"/>
      <c r="DA54" s="1109"/>
      <c r="DB54" s="1109"/>
      <c r="DC54" s="1109"/>
    </row>
    <row r="55" spans="1:109" ht="13" x14ac:dyDescent="0.2">
      <c r="A55" s="316"/>
      <c r="B55" s="80"/>
      <c r="G55" s="1110"/>
      <c r="H55" s="1110"/>
      <c r="I55" s="1110"/>
      <c r="J55" s="1110"/>
      <c r="K55" s="1126"/>
      <c r="L55" s="1126"/>
      <c r="M55" s="1126"/>
      <c r="N55" s="1126"/>
      <c r="AN55" s="1112" t="s">
        <v>518</v>
      </c>
      <c r="AO55" s="1112"/>
      <c r="AP55" s="1112"/>
      <c r="AQ55" s="1112"/>
      <c r="AR55" s="1112"/>
      <c r="AS55" s="1112"/>
      <c r="AT55" s="1112"/>
      <c r="AU55" s="1112"/>
      <c r="AV55" s="1112"/>
      <c r="AW55" s="1112"/>
      <c r="AX55" s="1112"/>
      <c r="AY55" s="1112"/>
      <c r="AZ55" s="1112"/>
      <c r="BA55" s="1112"/>
      <c r="BB55" s="1113" t="s">
        <v>556</v>
      </c>
      <c r="BC55" s="1113"/>
      <c r="BD55" s="1113"/>
      <c r="BE55" s="1113"/>
      <c r="BF55" s="1113"/>
      <c r="BG55" s="1113"/>
      <c r="BH55" s="1113"/>
      <c r="BI55" s="1113"/>
      <c r="BJ55" s="1113"/>
      <c r="BK55" s="1113"/>
      <c r="BL55" s="1113"/>
      <c r="BM55" s="1113"/>
      <c r="BN55" s="1113"/>
      <c r="BO55" s="1113"/>
      <c r="BP55" s="1109">
        <v>49.7</v>
      </c>
      <c r="BQ55" s="1109"/>
      <c r="BR55" s="1109"/>
      <c r="BS55" s="1109"/>
      <c r="BT55" s="1109"/>
      <c r="BU55" s="1109"/>
      <c r="BV55" s="1109"/>
      <c r="BW55" s="1109"/>
      <c r="BX55" s="1109">
        <v>37.299999999999997</v>
      </c>
      <c r="BY55" s="1109"/>
      <c r="BZ55" s="1109"/>
      <c r="CA55" s="1109"/>
      <c r="CB55" s="1109"/>
      <c r="CC55" s="1109"/>
      <c r="CD55" s="1109"/>
      <c r="CE55" s="1109"/>
      <c r="CF55" s="1109">
        <v>25.4</v>
      </c>
      <c r="CG55" s="1109"/>
      <c r="CH55" s="1109"/>
      <c r="CI55" s="1109"/>
      <c r="CJ55" s="1109"/>
      <c r="CK55" s="1109"/>
      <c r="CL55" s="1109"/>
      <c r="CM55" s="1109"/>
      <c r="CN55" s="1109">
        <v>17.600000000000001</v>
      </c>
      <c r="CO55" s="1109"/>
      <c r="CP55" s="1109"/>
      <c r="CQ55" s="1109"/>
      <c r="CR55" s="1109"/>
      <c r="CS55" s="1109"/>
      <c r="CT55" s="1109"/>
      <c r="CU55" s="1109"/>
      <c r="CV55" s="1109">
        <v>17.2</v>
      </c>
      <c r="CW55" s="1109"/>
      <c r="CX55" s="1109"/>
      <c r="CY55" s="1109"/>
      <c r="CZ55" s="1109"/>
      <c r="DA55" s="1109"/>
      <c r="DB55" s="1109"/>
      <c r="DC55" s="1109"/>
    </row>
    <row r="56" spans="1:109" ht="13" x14ac:dyDescent="0.2">
      <c r="A56" s="316"/>
      <c r="B56" s="80"/>
      <c r="G56" s="1110"/>
      <c r="H56" s="1110"/>
      <c r="I56" s="1110"/>
      <c r="J56" s="1110"/>
      <c r="K56" s="1126"/>
      <c r="L56" s="1126"/>
      <c r="M56" s="1126"/>
      <c r="N56" s="1126"/>
      <c r="AN56" s="1112"/>
      <c r="AO56" s="1112"/>
      <c r="AP56" s="1112"/>
      <c r="AQ56" s="1112"/>
      <c r="AR56" s="1112"/>
      <c r="AS56" s="1112"/>
      <c r="AT56" s="1112"/>
      <c r="AU56" s="1112"/>
      <c r="AV56" s="1112"/>
      <c r="AW56" s="1112"/>
      <c r="AX56" s="1112"/>
      <c r="AY56" s="1112"/>
      <c r="AZ56" s="1112"/>
      <c r="BA56" s="1112"/>
      <c r="BB56" s="1113"/>
      <c r="BC56" s="1113"/>
      <c r="BD56" s="1113"/>
      <c r="BE56" s="1113"/>
      <c r="BF56" s="1113"/>
      <c r="BG56" s="1113"/>
      <c r="BH56" s="1113"/>
      <c r="BI56" s="1113"/>
      <c r="BJ56" s="1113"/>
      <c r="BK56" s="1113"/>
      <c r="BL56" s="1113"/>
      <c r="BM56" s="1113"/>
      <c r="BN56" s="1113"/>
      <c r="BO56" s="1113"/>
      <c r="BP56" s="1109"/>
      <c r="BQ56" s="1109"/>
      <c r="BR56" s="1109"/>
      <c r="BS56" s="1109"/>
      <c r="BT56" s="1109"/>
      <c r="BU56" s="1109"/>
      <c r="BV56" s="1109"/>
      <c r="BW56" s="1109"/>
      <c r="BX56" s="1109"/>
      <c r="BY56" s="1109"/>
      <c r="BZ56" s="1109"/>
      <c r="CA56" s="1109"/>
      <c r="CB56" s="1109"/>
      <c r="CC56" s="1109"/>
      <c r="CD56" s="1109"/>
      <c r="CE56" s="1109"/>
      <c r="CF56" s="1109"/>
      <c r="CG56" s="1109"/>
      <c r="CH56" s="1109"/>
      <c r="CI56" s="1109"/>
      <c r="CJ56" s="1109"/>
      <c r="CK56" s="1109"/>
      <c r="CL56" s="1109"/>
      <c r="CM56" s="1109"/>
      <c r="CN56" s="1109"/>
      <c r="CO56" s="1109"/>
      <c r="CP56" s="1109"/>
      <c r="CQ56" s="1109"/>
      <c r="CR56" s="1109"/>
      <c r="CS56" s="1109"/>
      <c r="CT56" s="1109"/>
      <c r="CU56" s="1109"/>
      <c r="CV56" s="1109"/>
      <c r="CW56" s="1109"/>
      <c r="CX56" s="1109"/>
      <c r="CY56" s="1109"/>
      <c r="CZ56" s="1109"/>
      <c r="DA56" s="1109"/>
      <c r="DB56" s="1109"/>
      <c r="DC56" s="1109"/>
    </row>
    <row r="57" spans="1:109" s="316" customFormat="1" ht="13" x14ac:dyDescent="0.2">
      <c r="B57" s="322"/>
      <c r="G57" s="1110"/>
      <c r="H57" s="1110"/>
      <c r="I57" s="1114"/>
      <c r="J57" s="1114"/>
      <c r="K57" s="1126"/>
      <c r="L57" s="1126"/>
      <c r="M57" s="1126"/>
      <c r="N57" s="1126"/>
      <c r="AM57" s="46"/>
      <c r="AN57" s="1112"/>
      <c r="AO57" s="1112"/>
      <c r="AP57" s="1112"/>
      <c r="AQ57" s="1112"/>
      <c r="AR57" s="1112"/>
      <c r="AS57" s="1112"/>
      <c r="AT57" s="1112"/>
      <c r="AU57" s="1112"/>
      <c r="AV57" s="1112"/>
      <c r="AW57" s="1112"/>
      <c r="AX57" s="1112"/>
      <c r="AY57" s="1112"/>
      <c r="AZ57" s="1112"/>
      <c r="BA57" s="1112"/>
      <c r="BB57" s="1113" t="s">
        <v>557</v>
      </c>
      <c r="BC57" s="1113"/>
      <c r="BD57" s="1113"/>
      <c r="BE57" s="1113"/>
      <c r="BF57" s="1113"/>
      <c r="BG57" s="1113"/>
      <c r="BH57" s="1113"/>
      <c r="BI57" s="1113"/>
      <c r="BJ57" s="1113"/>
      <c r="BK57" s="1113"/>
      <c r="BL57" s="1113"/>
      <c r="BM57" s="1113"/>
      <c r="BN57" s="1113"/>
      <c r="BO57" s="1113"/>
      <c r="BP57" s="1109">
        <v>60.2</v>
      </c>
      <c r="BQ57" s="1109"/>
      <c r="BR57" s="1109"/>
      <c r="BS57" s="1109"/>
      <c r="BT57" s="1109"/>
      <c r="BU57" s="1109"/>
      <c r="BV57" s="1109"/>
      <c r="BW57" s="1109"/>
      <c r="BX57" s="1109">
        <v>62</v>
      </c>
      <c r="BY57" s="1109"/>
      <c r="BZ57" s="1109"/>
      <c r="CA57" s="1109"/>
      <c r="CB57" s="1109"/>
      <c r="CC57" s="1109"/>
      <c r="CD57" s="1109"/>
      <c r="CE57" s="1109"/>
      <c r="CF57" s="1109">
        <v>63.2</v>
      </c>
      <c r="CG57" s="1109"/>
      <c r="CH57" s="1109"/>
      <c r="CI57" s="1109"/>
      <c r="CJ57" s="1109"/>
      <c r="CK57" s="1109"/>
      <c r="CL57" s="1109"/>
      <c r="CM57" s="1109"/>
      <c r="CN57" s="1109">
        <v>65.3</v>
      </c>
      <c r="CO57" s="1109"/>
      <c r="CP57" s="1109"/>
      <c r="CQ57" s="1109"/>
      <c r="CR57" s="1109"/>
      <c r="CS57" s="1109"/>
      <c r="CT57" s="1109"/>
      <c r="CU57" s="1109"/>
      <c r="CV57" s="1109">
        <v>66.900000000000006</v>
      </c>
      <c r="CW57" s="1109"/>
      <c r="CX57" s="1109"/>
      <c r="CY57" s="1109"/>
      <c r="CZ57" s="1109"/>
      <c r="DA57" s="1109"/>
      <c r="DB57" s="1109"/>
      <c r="DC57" s="1109"/>
      <c r="DD57" s="340"/>
      <c r="DE57" s="322"/>
    </row>
    <row r="58" spans="1:109" s="316" customFormat="1" ht="13" x14ac:dyDescent="0.2">
      <c r="A58" s="46"/>
      <c r="B58" s="322"/>
      <c r="G58" s="1110"/>
      <c r="H58" s="1110"/>
      <c r="I58" s="1114"/>
      <c r="J58" s="1114"/>
      <c r="K58" s="1126"/>
      <c r="L58" s="1126"/>
      <c r="M58" s="1126"/>
      <c r="N58" s="1126"/>
      <c r="AM58" s="46"/>
      <c r="AN58" s="1112"/>
      <c r="AO58" s="1112"/>
      <c r="AP58" s="1112"/>
      <c r="AQ58" s="1112"/>
      <c r="AR58" s="1112"/>
      <c r="AS58" s="1112"/>
      <c r="AT58" s="1112"/>
      <c r="AU58" s="1112"/>
      <c r="AV58" s="1112"/>
      <c r="AW58" s="1112"/>
      <c r="AX58" s="1112"/>
      <c r="AY58" s="1112"/>
      <c r="AZ58" s="1112"/>
      <c r="BA58" s="1112"/>
      <c r="BB58" s="1113"/>
      <c r="BC58" s="1113"/>
      <c r="BD58" s="1113"/>
      <c r="BE58" s="1113"/>
      <c r="BF58" s="1113"/>
      <c r="BG58" s="1113"/>
      <c r="BH58" s="1113"/>
      <c r="BI58" s="1113"/>
      <c r="BJ58" s="1113"/>
      <c r="BK58" s="1113"/>
      <c r="BL58" s="1113"/>
      <c r="BM58" s="1113"/>
      <c r="BN58" s="1113"/>
      <c r="BO58" s="1113"/>
      <c r="BP58" s="1109"/>
      <c r="BQ58" s="1109"/>
      <c r="BR58" s="1109"/>
      <c r="BS58" s="1109"/>
      <c r="BT58" s="1109"/>
      <c r="BU58" s="1109"/>
      <c r="BV58" s="1109"/>
      <c r="BW58" s="1109"/>
      <c r="BX58" s="1109"/>
      <c r="BY58" s="1109"/>
      <c r="BZ58" s="1109"/>
      <c r="CA58" s="1109"/>
      <c r="CB58" s="1109"/>
      <c r="CC58" s="1109"/>
      <c r="CD58" s="1109"/>
      <c r="CE58" s="1109"/>
      <c r="CF58" s="1109"/>
      <c r="CG58" s="1109"/>
      <c r="CH58" s="1109"/>
      <c r="CI58" s="1109"/>
      <c r="CJ58" s="1109"/>
      <c r="CK58" s="1109"/>
      <c r="CL58" s="1109"/>
      <c r="CM58" s="1109"/>
      <c r="CN58" s="1109"/>
      <c r="CO58" s="1109"/>
      <c r="CP58" s="1109"/>
      <c r="CQ58" s="1109"/>
      <c r="CR58" s="1109"/>
      <c r="CS58" s="1109"/>
      <c r="CT58" s="1109"/>
      <c r="CU58" s="1109"/>
      <c r="CV58" s="1109"/>
      <c r="CW58" s="1109"/>
      <c r="CX58" s="1109"/>
      <c r="CY58" s="1109"/>
      <c r="CZ58" s="1109"/>
      <c r="DA58" s="1109"/>
      <c r="DB58" s="1109"/>
      <c r="DC58" s="1109"/>
      <c r="DD58" s="340"/>
      <c r="DE58" s="322"/>
    </row>
    <row r="59" spans="1:109" s="316" customFormat="1" ht="13" x14ac:dyDescent="0.2">
      <c r="A59" s="46"/>
      <c r="B59" s="322"/>
      <c r="K59" s="332"/>
      <c r="L59" s="332"/>
      <c r="M59" s="332"/>
      <c r="N59" s="332"/>
      <c r="AQ59" s="332"/>
      <c r="AR59" s="332"/>
      <c r="AS59" s="332"/>
      <c r="AT59" s="332"/>
      <c r="BC59" s="332"/>
      <c r="BD59" s="332"/>
      <c r="BE59" s="332"/>
      <c r="BF59" s="332"/>
      <c r="BO59" s="332"/>
      <c r="BP59" s="332"/>
      <c r="BQ59" s="332"/>
      <c r="BR59" s="332"/>
      <c r="CA59" s="332"/>
      <c r="CB59" s="332"/>
      <c r="CC59" s="332"/>
      <c r="CD59" s="332"/>
      <c r="CM59" s="332"/>
      <c r="CN59" s="332"/>
      <c r="CO59" s="332"/>
      <c r="CP59" s="332"/>
      <c r="CY59" s="332"/>
      <c r="CZ59" s="332"/>
      <c r="DA59" s="332"/>
      <c r="DB59" s="332"/>
      <c r="DC59" s="332"/>
      <c r="DD59" s="340"/>
      <c r="DE59" s="322"/>
    </row>
    <row r="60" spans="1:109" s="316" customFormat="1" ht="13" x14ac:dyDescent="0.2">
      <c r="A60" s="46"/>
      <c r="B60" s="322"/>
      <c r="K60" s="332"/>
      <c r="L60" s="332"/>
      <c r="M60" s="332"/>
      <c r="N60" s="332"/>
      <c r="AQ60" s="332"/>
      <c r="AR60" s="332"/>
      <c r="AS60" s="332"/>
      <c r="AT60" s="332"/>
      <c r="BC60" s="332"/>
      <c r="BD60" s="332"/>
      <c r="BE60" s="332"/>
      <c r="BF60" s="332"/>
      <c r="BO60" s="332"/>
      <c r="BP60" s="332"/>
      <c r="BQ60" s="332"/>
      <c r="BR60" s="332"/>
      <c r="CA60" s="332"/>
      <c r="CB60" s="332"/>
      <c r="CC60" s="332"/>
      <c r="CD60" s="332"/>
      <c r="CM60" s="332"/>
      <c r="CN60" s="332"/>
      <c r="CO60" s="332"/>
      <c r="CP60" s="332"/>
      <c r="CY60" s="332"/>
      <c r="CZ60" s="332"/>
      <c r="DA60" s="332"/>
      <c r="DB60" s="332"/>
      <c r="DC60" s="332"/>
      <c r="DD60" s="340"/>
      <c r="DE60" s="322"/>
    </row>
    <row r="61" spans="1:109" s="316" customFormat="1" ht="13" x14ac:dyDescent="0.2">
      <c r="A61" s="46"/>
      <c r="B61" s="323"/>
      <c r="C61" s="324"/>
      <c r="D61" s="324"/>
      <c r="E61" s="324"/>
      <c r="F61" s="324"/>
      <c r="G61" s="324"/>
      <c r="H61" s="324"/>
      <c r="I61" s="324"/>
      <c r="J61" s="324"/>
      <c r="K61" s="324"/>
      <c r="L61" s="324"/>
      <c r="M61" s="336"/>
      <c r="N61" s="336"/>
      <c r="O61" s="324"/>
      <c r="P61" s="324"/>
      <c r="Q61" s="324"/>
      <c r="R61" s="324"/>
      <c r="S61" s="324"/>
      <c r="T61" s="324"/>
      <c r="U61" s="324"/>
      <c r="V61" s="324"/>
      <c r="W61" s="324"/>
      <c r="X61" s="324"/>
      <c r="Y61" s="324"/>
      <c r="Z61" s="324"/>
      <c r="AA61" s="324"/>
      <c r="AB61" s="324"/>
      <c r="AC61" s="324"/>
      <c r="AD61" s="324"/>
      <c r="AE61" s="324"/>
      <c r="AF61" s="324"/>
      <c r="AG61" s="324"/>
      <c r="AH61" s="324"/>
      <c r="AI61" s="324"/>
      <c r="AJ61" s="324"/>
      <c r="AK61" s="324"/>
      <c r="AL61" s="324"/>
      <c r="AM61" s="324"/>
      <c r="AN61" s="324"/>
      <c r="AO61" s="324"/>
      <c r="AP61" s="324"/>
      <c r="AQ61" s="324"/>
      <c r="AR61" s="324"/>
      <c r="AS61" s="336"/>
      <c r="AT61" s="336"/>
      <c r="AU61" s="324"/>
      <c r="AV61" s="324"/>
      <c r="AW61" s="324"/>
      <c r="AX61" s="324"/>
      <c r="AY61" s="324"/>
      <c r="AZ61" s="324"/>
      <c r="BA61" s="324"/>
      <c r="BB61" s="324"/>
      <c r="BC61" s="324"/>
      <c r="BD61" s="324"/>
      <c r="BE61" s="336"/>
      <c r="BF61" s="336"/>
      <c r="BG61" s="324"/>
      <c r="BH61" s="324"/>
      <c r="BI61" s="324"/>
      <c r="BJ61" s="324"/>
      <c r="BK61" s="324"/>
      <c r="BL61" s="324"/>
      <c r="BM61" s="324"/>
      <c r="BN61" s="324"/>
      <c r="BO61" s="324"/>
      <c r="BP61" s="324"/>
      <c r="BQ61" s="336"/>
      <c r="BR61" s="336"/>
      <c r="BS61" s="324"/>
      <c r="BT61" s="324"/>
      <c r="BU61" s="324"/>
      <c r="BV61" s="324"/>
      <c r="BW61" s="324"/>
      <c r="BX61" s="324"/>
      <c r="BY61" s="324"/>
      <c r="BZ61" s="324"/>
      <c r="CA61" s="324"/>
      <c r="CB61" s="324"/>
      <c r="CC61" s="336"/>
      <c r="CD61" s="336"/>
      <c r="CE61" s="324"/>
      <c r="CF61" s="324"/>
      <c r="CG61" s="324"/>
      <c r="CH61" s="324"/>
      <c r="CI61" s="324"/>
      <c r="CJ61" s="324"/>
      <c r="CK61" s="324"/>
      <c r="CL61" s="324"/>
      <c r="CM61" s="324"/>
      <c r="CN61" s="324"/>
      <c r="CO61" s="336"/>
      <c r="CP61" s="336"/>
      <c r="CQ61" s="324"/>
      <c r="CR61" s="324"/>
      <c r="CS61" s="324"/>
      <c r="CT61" s="324"/>
      <c r="CU61" s="324"/>
      <c r="CV61" s="324"/>
      <c r="CW61" s="324"/>
      <c r="CX61" s="324"/>
      <c r="CY61" s="324"/>
      <c r="CZ61" s="324"/>
      <c r="DA61" s="336"/>
      <c r="DB61" s="336"/>
      <c r="DC61" s="336"/>
      <c r="DD61" s="341"/>
      <c r="DE61" s="322"/>
    </row>
    <row r="62" spans="1:109" ht="13" x14ac:dyDescent="0.2">
      <c r="B62" s="321"/>
      <c r="C62" s="321"/>
      <c r="D62" s="321"/>
      <c r="E62" s="321"/>
      <c r="F62" s="321"/>
      <c r="G62" s="321"/>
      <c r="H62" s="321"/>
      <c r="I62" s="321"/>
      <c r="J62" s="321"/>
      <c r="K62" s="321"/>
      <c r="L62" s="321"/>
      <c r="M62" s="321"/>
      <c r="N62" s="321"/>
      <c r="O62" s="321"/>
      <c r="P62" s="321"/>
      <c r="Q62" s="321"/>
      <c r="R62" s="321"/>
      <c r="S62" s="321"/>
      <c r="T62" s="321"/>
      <c r="U62" s="321"/>
      <c r="V62" s="321"/>
      <c r="W62" s="321"/>
      <c r="X62" s="321"/>
      <c r="Y62" s="321"/>
      <c r="Z62" s="321"/>
      <c r="AA62" s="321"/>
      <c r="AB62" s="321"/>
      <c r="AC62" s="321"/>
      <c r="AD62" s="321"/>
      <c r="AE62" s="321"/>
      <c r="AF62" s="321"/>
      <c r="AG62" s="321"/>
      <c r="AH62" s="321"/>
      <c r="AI62" s="321"/>
      <c r="AJ62" s="321"/>
      <c r="AK62" s="321"/>
      <c r="AL62" s="321"/>
      <c r="AM62" s="321"/>
      <c r="AN62" s="321"/>
      <c r="AO62" s="321"/>
      <c r="AP62" s="321"/>
      <c r="AQ62" s="321"/>
      <c r="AR62" s="321"/>
      <c r="AS62" s="321"/>
      <c r="AT62" s="321"/>
      <c r="AU62" s="321"/>
      <c r="AV62" s="321"/>
      <c r="AW62" s="321"/>
      <c r="AX62" s="321"/>
      <c r="AY62" s="321"/>
      <c r="AZ62" s="321"/>
      <c r="BA62" s="321"/>
      <c r="BB62" s="321"/>
      <c r="BC62" s="321"/>
      <c r="BD62" s="321"/>
      <c r="BE62" s="321"/>
      <c r="BF62" s="321"/>
      <c r="BG62" s="321"/>
      <c r="BH62" s="321"/>
      <c r="BI62" s="321"/>
      <c r="BJ62" s="321"/>
      <c r="BK62" s="321"/>
      <c r="BL62" s="321"/>
      <c r="BM62" s="321"/>
      <c r="BN62" s="321"/>
      <c r="BO62" s="321"/>
      <c r="BP62" s="321"/>
      <c r="BQ62" s="321"/>
      <c r="BR62" s="321"/>
      <c r="BS62" s="321"/>
      <c r="BT62" s="321"/>
      <c r="BU62" s="321"/>
      <c r="BV62" s="321"/>
      <c r="BW62" s="321"/>
      <c r="BX62" s="321"/>
      <c r="BY62" s="321"/>
      <c r="BZ62" s="321"/>
      <c r="CA62" s="321"/>
      <c r="CB62" s="321"/>
      <c r="CC62" s="321"/>
      <c r="CD62" s="321"/>
      <c r="CE62" s="321"/>
      <c r="CF62" s="321"/>
      <c r="CG62" s="321"/>
      <c r="CH62" s="321"/>
      <c r="CI62" s="321"/>
      <c r="CJ62" s="321"/>
      <c r="CK62" s="321"/>
      <c r="CL62" s="321"/>
      <c r="CM62" s="321"/>
      <c r="CN62" s="321"/>
      <c r="CO62" s="321"/>
      <c r="CP62" s="321"/>
      <c r="CQ62" s="321"/>
      <c r="CR62" s="321"/>
      <c r="CS62" s="321"/>
      <c r="CT62" s="321"/>
      <c r="CU62" s="321"/>
      <c r="CV62" s="321"/>
      <c r="CW62" s="321"/>
      <c r="CX62" s="321"/>
      <c r="CY62" s="321"/>
      <c r="CZ62" s="321"/>
      <c r="DA62" s="321"/>
      <c r="DB62" s="321"/>
      <c r="DC62" s="321"/>
      <c r="DD62" s="321"/>
      <c r="DE62" s="90"/>
    </row>
    <row r="63" spans="1:109" ht="16.5" x14ac:dyDescent="0.2">
      <c r="B63" s="88" t="s">
        <v>326</v>
      </c>
    </row>
    <row r="64" spans="1:109" ht="13" x14ac:dyDescent="0.2">
      <c r="B64" s="80"/>
      <c r="G64" s="325"/>
      <c r="N64" s="338"/>
      <c r="AM64" s="325"/>
      <c r="AN64" s="325" t="s">
        <v>553</v>
      </c>
      <c r="AP64" s="316"/>
      <c r="AQ64" s="316"/>
      <c r="AR64" s="316"/>
      <c r="AY64" s="325"/>
      <c r="BA64" s="316"/>
      <c r="BB64" s="316"/>
      <c r="BC64" s="316"/>
      <c r="BK64" s="325"/>
      <c r="BM64" s="316"/>
      <c r="BN64" s="316"/>
      <c r="BO64" s="316"/>
      <c r="BW64" s="325"/>
      <c r="BY64" s="316"/>
      <c r="BZ64" s="316"/>
      <c r="CA64" s="316"/>
      <c r="CI64" s="325"/>
      <c r="CK64" s="316"/>
      <c r="CL64" s="316"/>
      <c r="CM64" s="316"/>
      <c r="CU64" s="325"/>
      <c r="CW64" s="316"/>
      <c r="CX64" s="316"/>
      <c r="CY64" s="316"/>
    </row>
    <row r="65" spans="2:107" ht="13" x14ac:dyDescent="0.2">
      <c r="B65" s="80"/>
      <c r="AN65" s="1116" t="s">
        <v>283</v>
      </c>
      <c r="AO65" s="1117"/>
      <c r="AP65" s="1117"/>
      <c r="AQ65" s="1117"/>
      <c r="AR65" s="1117"/>
      <c r="AS65" s="1117"/>
      <c r="AT65" s="1117"/>
      <c r="AU65" s="1117"/>
      <c r="AV65" s="1117"/>
      <c r="AW65" s="1117"/>
      <c r="AX65" s="1117"/>
      <c r="AY65" s="1117"/>
      <c r="AZ65" s="1117"/>
      <c r="BA65" s="1117"/>
      <c r="BB65" s="1117"/>
      <c r="BC65" s="1117"/>
      <c r="BD65" s="1117"/>
      <c r="BE65" s="1117"/>
      <c r="BF65" s="1117"/>
      <c r="BG65" s="1117"/>
      <c r="BH65" s="1117"/>
      <c r="BI65" s="1117"/>
      <c r="BJ65" s="1117"/>
      <c r="BK65" s="1117"/>
      <c r="BL65" s="1117"/>
      <c r="BM65" s="1117"/>
      <c r="BN65" s="1117"/>
      <c r="BO65" s="1117"/>
      <c r="BP65" s="1117"/>
      <c r="BQ65" s="1117"/>
      <c r="BR65" s="1117"/>
      <c r="BS65" s="1117"/>
      <c r="BT65" s="1117"/>
      <c r="BU65" s="1117"/>
      <c r="BV65" s="1117"/>
      <c r="BW65" s="1117"/>
      <c r="BX65" s="1117"/>
      <c r="BY65" s="1117"/>
      <c r="BZ65" s="1117"/>
      <c r="CA65" s="1117"/>
      <c r="CB65" s="1117"/>
      <c r="CC65" s="1117"/>
      <c r="CD65" s="1117"/>
      <c r="CE65" s="1117"/>
      <c r="CF65" s="1117"/>
      <c r="CG65" s="1117"/>
      <c r="CH65" s="1117"/>
      <c r="CI65" s="1117"/>
      <c r="CJ65" s="1117"/>
      <c r="CK65" s="1117"/>
      <c r="CL65" s="1117"/>
      <c r="CM65" s="1117"/>
      <c r="CN65" s="1117"/>
      <c r="CO65" s="1117"/>
      <c r="CP65" s="1117"/>
      <c r="CQ65" s="1117"/>
      <c r="CR65" s="1117"/>
      <c r="CS65" s="1117"/>
      <c r="CT65" s="1117"/>
      <c r="CU65" s="1117"/>
      <c r="CV65" s="1117"/>
      <c r="CW65" s="1117"/>
      <c r="CX65" s="1117"/>
      <c r="CY65" s="1117"/>
      <c r="CZ65" s="1117"/>
      <c r="DA65" s="1117"/>
      <c r="DB65" s="1117"/>
      <c r="DC65" s="1118"/>
    </row>
    <row r="66" spans="2:107" ht="13" x14ac:dyDescent="0.2">
      <c r="B66" s="80"/>
      <c r="AN66" s="1119"/>
      <c r="AO66" s="1120"/>
      <c r="AP66" s="1120"/>
      <c r="AQ66" s="1120"/>
      <c r="AR66" s="1120"/>
      <c r="AS66" s="1120"/>
      <c r="AT66" s="1120"/>
      <c r="AU66" s="1120"/>
      <c r="AV66" s="1120"/>
      <c r="AW66" s="1120"/>
      <c r="AX66" s="1120"/>
      <c r="AY66" s="1120"/>
      <c r="AZ66" s="1120"/>
      <c r="BA66" s="1120"/>
      <c r="BB66" s="1120"/>
      <c r="BC66" s="1120"/>
      <c r="BD66" s="1120"/>
      <c r="BE66" s="1120"/>
      <c r="BF66" s="1120"/>
      <c r="BG66" s="1120"/>
      <c r="BH66" s="1120"/>
      <c r="BI66" s="1120"/>
      <c r="BJ66" s="1120"/>
      <c r="BK66" s="1120"/>
      <c r="BL66" s="1120"/>
      <c r="BM66" s="1120"/>
      <c r="BN66" s="1120"/>
      <c r="BO66" s="1120"/>
      <c r="BP66" s="1120"/>
      <c r="BQ66" s="1120"/>
      <c r="BR66" s="1120"/>
      <c r="BS66" s="1120"/>
      <c r="BT66" s="1120"/>
      <c r="BU66" s="1120"/>
      <c r="BV66" s="1120"/>
      <c r="BW66" s="1120"/>
      <c r="BX66" s="1120"/>
      <c r="BY66" s="1120"/>
      <c r="BZ66" s="1120"/>
      <c r="CA66" s="1120"/>
      <c r="CB66" s="1120"/>
      <c r="CC66" s="1120"/>
      <c r="CD66" s="1120"/>
      <c r="CE66" s="1120"/>
      <c r="CF66" s="1120"/>
      <c r="CG66" s="1120"/>
      <c r="CH66" s="1120"/>
      <c r="CI66" s="1120"/>
      <c r="CJ66" s="1120"/>
      <c r="CK66" s="1120"/>
      <c r="CL66" s="1120"/>
      <c r="CM66" s="1120"/>
      <c r="CN66" s="1120"/>
      <c r="CO66" s="1120"/>
      <c r="CP66" s="1120"/>
      <c r="CQ66" s="1120"/>
      <c r="CR66" s="1120"/>
      <c r="CS66" s="1120"/>
      <c r="CT66" s="1120"/>
      <c r="CU66" s="1120"/>
      <c r="CV66" s="1120"/>
      <c r="CW66" s="1120"/>
      <c r="CX66" s="1120"/>
      <c r="CY66" s="1120"/>
      <c r="CZ66" s="1120"/>
      <c r="DA66" s="1120"/>
      <c r="DB66" s="1120"/>
      <c r="DC66" s="1121"/>
    </row>
    <row r="67" spans="2:107" ht="13" x14ac:dyDescent="0.2">
      <c r="B67" s="80"/>
      <c r="AN67" s="1119"/>
      <c r="AO67" s="1120"/>
      <c r="AP67" s="1120"/>
      <c r="AQ67" s="1120"/>
      <c r="AR67" s="1120"/>
      <c r="AS67" s="1120"/>
      <c r="AT67" s="1120"/>
      <c r="AU67" s="1120"/>
      <c r="AV67" s="1120"/>
      <c r="AW67" s="1120"/>
      <c r="AX67" s="1120"/>
      <c r="AY67" s="1120"/>
      <c r="AZ67" s="1120"/>
      <c r="BA67" s="1120"/>
      <c r="BB67" s="1120"/>
      <c r="BC67" s="1120"/>
      <c r="BD67" s="1120"/>
      <c r="BE67" s="1120"/>
      <c r="BF67" s="1120"/>
      <c r="BG67" s="1120"/>
      <c r="BH67" s="1120"/>
      <c r="BI67" s="1120"/>
      <c r="BJ67" s="1120"/>
      <c r="BK67" s="1120"/>
      <c r="BL67" s="1120"/>
      <c r="BM67" s="1120"/>
      <c r="BN67" s="1120"/>
      <c r="BO67" s="1120"/>
      <c r="BP67" s="1120"/>
      <c r="BQ67" s="1120"/>
      <c r="BR67" s="1120"/>
      <c r="BS67" s="1120"/>
      <c r="BT67" s="1120"/>
      <c r="BU67" s="1120"/>
      <c r="BV67" s="1120"/>
      <c r="BW67" s="1120"/>
      <c r="BX67" s="1120"/>
      <c r="BY67" s="1120"/>
      <c r="BZ67" s="1120"/>
      <c r="CA67" s="1120"/>
      <c r="CB67" s="1120"/>
      <c r="CC67" s="1120"/>
      <c r="CD67" s="1120"/>
      <c r="CE67" s="1120"/>
      <c r="CF67" s="1120"/>
      <c r="CG67" s="1120"/>
      <c r="CH67" s="1120"/>
      <c r="CI67" s="1120"/>
      <c r="CJ67" s="1120"/>
      <c r="CK67" s="1120"/>
      <c r="CL67" s="1120"/>
      <c r="CM67" s="1120"/>
      <c r="CN67" s="1120"/>
      <c r="CO67" s="1120"/>
      <c r="CP67" s="1120"/>
      <c r="CQ67" s="1120"/>
      <c r="CR67" s="1120"/>
      <c r="CS67" s="1120"/>
      <c r="CT67" s="1120"/>
      <c r="CU67" s="1120"/>
      <c r="CV67" s="1120"/>
      <c r="CW67" s="1120"/>
      <c r="CX67" s="1120"/>
      <c r="CY67" s="1120"/>
      <c r="CZ67" s="1120"/>
      <c r="DA67" s="1120"/>
      <c r="DB67" s="1120"/>
      <c r="DC67" s="1121"/>
    </row>
    <row r="68" spans="2:107" ht="13" x14ac:dyDescent="0.2">
      <c r="B68" s="80"/>
      <c r="AN68" s="1119"/>
      <c r="AO68" s="1120"/>
      <c r="AP68" s="1120"/>
      <c r="AQ68" s="1120"/>
      <c r="AR68" s="1120"/>
      <c r="AS68" s="1120"/>
      <c r="AT68" s="1120"/>
      <c r="AU68" s="1120"/>
      <c r="AV68" s="1120"/>
      <c r="AW68" s="1120"/>
      <c r="AX68" s="1120"/>
      <c r="AY68" s="1120"/>
      <c r="AZ68" s="1120"/>
      <c r="BA68" s="1120"/>
      <c r="BB68" s="1120"/>
      <c r="BC68" s="1120"/>
      <c r="BD68" s="1120"/>
      <c r="BE68" s="1120"/>
      <c r="BF68" s="1120"/>
      <c r="BG68" s="1120"/>
      <c r="BH68" s="1120"/>
      <c r="BI68" s="1120"/>
      <c r="BJ68" s="1120"/>
      <c r="BK68" s="1120"/>
      <c r="BL68" s="1120"/>
      <c r="BM68" s="1120"/>
      <c r="BN68" s="1120"/>
      <c r="BO68" s="1120"/>
      <c r="BP68" s="1120"/>
      <c r="BQ68" s="1120"/>
      <c r="BR68" s="1120"/>
      <c r="BS68" s="1120"/>
      <c r="BT68" s="1120"/>
      <c r="BU68" s="1120"/>
      <c r="BV68" s="1120"/>
      <c r="BW68" s="1120"/>
      <c r="BX68" s="1120"/>
      <c r="BY68" s="1120"/>
      <c r="BZ68" s="1120"/>
      <c r="CA68" s="1120"/>
      <c r="CB68" s="1120"/>
      <c r="CC68" s="1120"/>
      <c r="CD68" s="1120"/>
      <c r="CE68" s="1120"/>
      <c r="CF68" s="1120"/>
      <c r="CG68" s="1120"/>
      <c r="CH68" s="1120"/>
      <c r="CI68" s="1120"/>
      <c r="CJ68" s="1120"/>
      <c r="CK68" s="1120"/>
      <c r="CL68" s="1120"/>
      <c r="CM68" s="1120"/>
      <c r="CN68" s="1120"/>
      <c r="CO68" s="1120"/>
      <c r="CP68" s="1120"/>
      <c r="CQ68" s="1120"/>
      <c r="CR68" s="1120"/>
      <c r="CS68" s="1120"/>
      <c r="CT68" s="1120"/>
      <c r="CU68" s="1120"/>
      <c r="CV68" s="1120"/>
      <c r="CW68" s="1120"/>
      <c r="CX68" s="1120"/>
      <c r="CY68" s="1120"/>
      <c r="CZ68" s="1120"/>
      <c r="DA68" s="1120"/>
      <c r="DB68" s="1120"/>
      <c r="DC68" s="1121"/>
    </row>
    <row r="69" spans="2:107" ht="13" x14ac:dyDescent="0.2">
      <c r="B69" s="80"/>
      <c r="AN69" s="1122"/>
      <c r="AO69" s="1123"/>
      <c r="AP69" s="1123"/>
      <c r="AQ69" s="1123"/>
      <c r="AR69" s="1123"/>
      <c r="AS69" s="1123"/>
      <c r="AT69" s="1123"/>
      <c r="AU69" s="1123"/>
      <c r="AV69" s="1123"/>
      <c r="AW69" s="1123"/>
      <c r="AX69" s="1123"/>
      <c r="AY69" s="1123"/>
      <c r="AZ69" s="1123"/>
      <c r="BA69" s="1123"/>
      <c r="BB69" s="1123"/>
      <c r="BC69" s="1123"/>
      <c r="BD69" s="1123"/>
      <c r="BE69" s="1123"/>
      <c r="BF69" s="1123"/>
      <c r="BG69" s="1123"/>
      <c r="BH69" s="1123"/>
      <c r="BI69" s="1123"/>
      <c r="BJ69" s="1123"/>
      <c r="BK69" s="1123"/>
      <c r="BL69" s="1123"/>
      <c r="BM69" s="1123"/>
      <c r="BN69" s="1123"/>
      <c r="BO69" s="1123"/>
      <c r="BP69" s="1123"/>
      <c r="BQ69" s="1123"/>
      <c r="BR69" s="1123"/>
      <c r="BS69" s="1123"/>
      <c r="BT69" s="1123"/>
      <c r="BU69" s="1123"/>
      <c r="BV69" s="1123"/>
      <c r="BW69" s="1123"/>
      <c r="BX69" s="1123"/>
      <c r="BY69" s="1123"/>
      <c r="BZ69" s="1123"/>
      <c r="CA69" s="1123"/>
      <c r="CB69" s="1123"/>
      <c r="CC69" s="1123"/>
      <c r="CD69" s="1123"/>
      <c r="CE69" s="1123"/>
      <c r="CF69" s="1123"/>
      <c r="CG69" s="1123"/>
      <c r="CH69" s="1123"/>
      <c r="CI69" s="1123"/>
      <c r="CJ69" s="1123"/>
      <c r="CK69" s="1123"/>
      <c r="CL69" s="1123"/>
      <c r="CM69" s="1123"/>
      <c r="CN69" s="1123"/>
      <c r="CO69" s="1123"/>
      <c r="CP69" s="1123"/>
      <c r="CQ69" s="1123"/>
      <c r="CR69" s="1123"/>
      <c r="CS69" s="1123"/>
      <c r="CT69" s="1123"/>
      <c r="CU69" s="1123"/>
      <c r="CV69" s="1123"/>
      <c r="CW69" s="1123"/>
      <c r="CX69" s="1123"/>
      <c r="CY69" s="1123"/>
      <c r="CZ69" s="1123"/>
      <c r="DA69" s="1123"/>
      <c r="DB69" s="1123"/>
      <c r="DC69" s="1124"/>
    </row>
    <row r="70" spans="2:107" ht="13" x14ac:dyDescent="0.2">
      <c r="B70" s="80"/>
      <c r="H70" s="328"/>
      <c r="I70" s="328"/>
      <c r="J70" s="330"/>
      <c r="K70" s="330"/>
      <c r="L70" s="334"/>
      <c r="M70" s="330"/>
      <c r="N70" s="334"/>
      <c r="AN70" s="327"/>
      <c r="AO70" s="327"/>
      <c r="AP70" s="327"/>
      <c r="AZ70" s="327"/>
      <c r="BA70" s="327"/>
      <c r="BB70" s="327"/>
      <c r="BL70" s="327"/>
      <c r="BM70" s="327"/>
      <c r="BN70" s="327"/>
      <c r="BX70" s="327"/>
      <c r="BY70" s="327"/>
      <c r="BZ70" s="327"/>
      <c r="CJ70" s="327"/>
      <c r="CK70" s="327"/>
      <c r="CL70" s="327"/>
      <c r="CV70" s="327"/>
      <c r="CW70" s="327"/>
      <c r="CX70" s="327"/>
    </row>
    <row r="71" spans="2:107" ht="13" x14ac:dyDescent="0.2">
      <c r="B71" s="80"/>
      <c r="G71" s="326"/>
      <c r="I71" s="329"/>
      <c r="J71" s="330"/>
      <c r="K71" s="330"/>
      <c r="L71" s="334"/>
      <c r="M71" s="330"/>
      <c r="N71" s="334"/>
      <c r="AM71" s="326"/>
      <c r="AN71" s="46" t="s">
        <v>164</v>
      </c>
    </row>
    <row r="72" spans="2:107" ht="13" x14ac:dyDescent="0.2">
      <c r="B72" s="80"/>
      <c r="G72" s="1110"/>
      <c r="H72" s="1110"/>
      <c r="I72" s="1110"/>
      <c r="J72" s="1110"/>
      <c r="K72" s="331"/>
      <c r="L72" s="331"/>
      <c r="M72" s="335"/>
      <c r="N72" s="335"/>
      <c r="AN72" s="1128"/>
      <c r="AO72" s="652"/>
      <c r="AP72" s="652"/>
      <c r="AQ72" s="652"/>
      <c r="AR72" s="652"/>
      <c r="AS72" s="652"/>
      <c r="AT72" s="652"/>
      <c r="AU72" s="652"/>
      <c r="AV72" s="652"/>
      <c r="AW72" s="652"/>
      <c r="AX72" s="652"/>
      <c r="AY72" s="652"/>
      <c r="AZ72" s="652"/>
      <c r="BA72" s="652"/>
      <c r="BB72" s="652"/>
      <c r="BC72" s="652"/>
      <c r="BD72" s="652"/>
      <c r="BE72" s="652"/>
      <c r="BF72" s="652"/>
      <c r="BG72" s="652"/>
      <c r="BH72" s="652"/>
      <c r="BI72" s="652"/>
      <c r="BJ72" s="652"/>
      <c r="BK72" s="652"/>
      <c r="BL72" s="652"/>
      <c r="BM72" s="652"/>
      <c r="BN72" s="652"/>
      <c r="BO72" s="653"/>
      <c r="BP72" s="1112" t="s">
        <v>530</v>
      </c>
      <c r="BQ72" s="1112"/>
      <c r="BR72" s="1112"/>
      <c r="BS72" s="1112"/>
      <c r="BT72" s="1112"/>
      <c r="BU72" s="1112"/>
      <c r="BV72" s="1112"/>
      <c r="BW72" s="1112"/>
      <c r="BX72" s="1112" t="s">
        <v>531</v>
      </c>
      <c r="BY72" s="1112"/>
      <c r="BZ72" s="1112"/>
      <c r="CA72" s="1112"/>
      <c r="CB72" s="1112"/>
      <c r="CC72" s="1112"/>
      <c r="CD72" s="1112"/>
      <c r="CE72" s="1112"/>
      <c r="CF72" s="1112" t="s">
        <v>532</v>
      </c>
      <c r="CG72" s="1112"/>
      <c r="CH72" s="1112"/>
      <c r="CI72" s="1112"/>
      <c r="CJ72" s="1112"/>
      <c r="CK72" s="1112"/>
      <c r="CL72" s="1112"/>
      <c r="CM72" s="1112"/>
      <c r="CN72" s="1112" t="s">
        <v>533</v>
      </c>
      <c r="CO72" s="1112"/>
      <c r="CP72" s="1112"/>
      <c r="CQ72" s="1112"/>
      <c r="CR72" s="1112"/>
      <c r="CS72" s="1112"/>
      <c r="CT72" s="1112"/>
      <c r="CU72" s="1112"/>
      <c r="CV72" s="1112" t="s">
        <v>256</v>
      </c>
      <c r="CW72" s="1112"/>
      <c r="CX72" s="1112"/>
      <c r="CY72" s="1112"/>
      <c r="CZ72" s="1112"/>
      <c r="DA72" s="1112"/>
      <c r="DB72" s="1112"/>
      <c r="DC72" s="1112"/>
    </row>
    <row r="73" spans="2:107" ht="13" x14ac:dyDescent="0.2">
      <c r="B73" s="80"/>
      <c r="G73" s="1125"/>
      <c r="H73" s="1125"/>
      <c r="I73" s="1125"/>
      <c r="J73" s="1125"/>
      <c r="K73" s="1111"/>
      <c r="L73" s="1111"/>
      <c r="M73" s="1111"/>
      <c r="N73" s="1111"/>
      <c r="AM73" s="327"/>
      <c r="AN73" s="1113" t="s">
        <v>555</v>
      </c>
      <c r="AO73" s="1113"/>
      <c r="AP73" s="1113"/>
      <c r="AQ73" s="1113"/>
      <c r="AR73" s="1113"/>
      <c r="AS73" s="1113"/>
      <c r="AT73" s="1113"/>
      <c r="AU73" s="1113"/>
      <c r="AV73" s="1113"/>
      <c r="AW73" s="1113"/>
      <c r="AX73" s="1113"/>
      <c r="AY73" s="1113"/>
      <c r="AZ73" s="1113"/>
      <c r="BA73" s="1113"/>
      <c r="BB73" s="1113" t="s">
        <v>556</v>
      </c>
      <c r="BC73" s="1113"/>
      <c r="BD73" s="1113"/>
      <c r="BE73" s="1113"/>
      <c r="BF73" s="1113"/>
      <c r="BG73" s="1113"/>
      <c r="BH73" s="1113"/>
      <c r="BI73" s="1113"/>
      <c r="BJ73" s="1113"/>
      <c r="BK73" s="1113"/>
      <c r="BL73" s="1113"/>
      <c r="BM73" s="1113"/>
      <c r="BN73" s="1113"/>
      <c r="BO73" s="1113"/>
      <c r="BP73" s="1109">
        <v>0.8</v>
      </c>
      <c r="BQ73" s="1109"/>
      <c r="BR73" s="1109"/>
      <c r="BS73" s="1109"/>
      <c r="BT73" s="1109"/>
      <c r="BU73" s="1109"/>
      <c r="BV73" s="1109"/>
      <c r="BW73" s="1109"/>
      <c r="BX73" s="1109">
        <v>0.5</v>
      </c>
      <c r="BY73" s="1109"/>
      <c r="BZ73" s="1109"/>
      <c r="CA73" s="1109"/>
      <c r="CB73" s="1109"/>
      <c r="CC73" s="1109"/>
      <c r="CD73" s="1109"/>
      <c r="CE73" s="1109"/>
      <c r="CF73" s="1109"/>
      <c r="CG73" s="1109"/>
      <c r="CH73" s="1109"/>
      <c r="CI73" s="1109"/>
      <c r="CJ73" s="1109"/>
      <c r="CK73" s="1109"/>
      <c r="CL73" s="1109"/>
      <c r="CM73" s="1109"/>
      <c r="CN73" s="1109"/>
      <c r="CO73" s="1109"/>
      <c r="CP73" s="1109"/>
      <c r="CQ73" s="1109"/>
      <c r="CR73" s="1109"/>
      <c r="CS73" s="1109"/>
      <c r="CT73" s="1109"/>
      <c r="CU73" s="1109"/>
      <c r="CV73" s="1109">
        <v>1.8</v>
      </c>
      <c r="CW73" s="1109"/>
      <c r="CX73" s="1109"/>
      <c r="CY73" s="1109"/>
      <c r="CZ73" s="1109"/>
      <c r="DA73" s="1109"/>
      <c r="DB73" s="1109"/>
      <c r="DC73" s="1109"/>
    </row>
    <row r="74" spans="2:107" ht="13" x14ac:dyDescent="0.2">
      <c r="B74" s="80"/>
      <c r="G74" s="1125"/>
      <c r="H74" s="1125"/>
      <c r="I74" s="1125"/>
      <c r="J74" s="1125"/>
      <c r="K74" s="1111"/>
      <c r="L74" s="1111"/>
      <c r="M74" s="1111"/>
      <c r="N74" s="1111"/>
      <c r="AM74" s="327"/>
      <c r="AN74" s="1113"/>
      <c r="AO74" s="1113"/>
      <c r="AP74" s="1113"/>
      <c r="AQ74" s="1113"/>
      <c r="AR74" s="1113"/>
      <c r="AS74" s="1113"/>
      <c r="AT74" s="1113"/>
      <c r="AU74" s="1113"/>
      <c r="AV74" s="1113"/>
      <c r="AW74" s="1113"/>
      <c r="AX74" s="1113"/>
      <c r="AY74" s="1113"/>
      <c r="AZ74" s="1113"/>
      <c r="BA74" s="1113"/>
      <c r="BB74" s="1113"/>
      <c r="BC74" s="1113"/>
      <c r="BD74" s="1113"/>
      <c r="BE74" s="1113"/>
      <c r="BF74" s="1113"/>
      <c r="BG74" s="1113"/>
      <c r="BH74" s="1113"/>
      <c r="BI74" s="1113"/>
      <c r="BJ74" s="1113"/>
      <c r="BK74" s="1113"/>
      <c r="BL74" s="1113"/>
      <c r="BM74" s="1113"/>
      <c r="BN74" s="1113"/>
      <c r="BO74" s="1113"/>
      <c r="BP74" s="1109"/>
      <c r="BQ74" s="1109"/>
      <c r="BR74" s="1109"/>
      <c r="BS74" s="1109"/>
      <c r="BT74" s="1109"/>
      <c r="BU74" s="1109"/>
      <c r="BV74" s="1109"/>
      <c r="BW74" s="1109"/>
      <c r="BX74" s="1109"/>
      <c r="BY74" s="1109"/>
      <c r="BZ74" s="1109"/>
      <c r="CA74" s="1109"/>
      <c r="CB74" s="1109"/>
      <c r="CC74" s="1109"/>
      <c r="CD74" s="1109"/>
      <c r="CE74" s="1109"/>
      <c r="CF74" s="1109"/>
      <c r="CG74" s="1109"/>
      <c r="CH74" s="1109"/>
      <c r="CI74" s="1109"/>
      <c r="CJ74" s="1109"/>
      <c r="CK74" s="1109"/>
      <c r="CL74" s="1109"/>
      <c r="CM74" s="1109"/>
      <c r="CN74" s="1109"/>
      <c r="CO74" s="1109"/>
      <c r="CP74" s="1109"/>
      <c r="CQ74" s="1109"/>
      <c r="CR74" s="1109"/>
      <c r="CS74" s="1109"/>
      <c r="CT74" s="1109"/>
      <c r="CU74" s="1109"/>
      <c r="CV74" s="1109"/>
      <c r="CW74" s="1109"/>
      <c r="CX74" s="1109"/>
      <c r="CY74" s="1109"/>
      <c r="CZ74" s="1109"/>
      <c r="DA74" s="1109"/>
      <c r="DB74" s="1109"/>
      <c r="DC74" s="1109"/>
    </row>
    <row r="75" spans="2:107" ht="13" x14ac:dyDescent="0.2">
      <c r="B75" s="80"/>
      <c r="G75" s="1125"/>
      <c r="H75" s="1125"/>
      <c r="I75" s="1110"/>
      <c r="J75" s="1110"/>
      <c r="K75" s="1126"/>
      <c r="L75" s="1126"/>
      <c r="M75" s="1126"/>
      <c r="N75" s="1126"/>
      <c r="AM75" s="327"/>
      <c r="AN75" s="1113"/>
      <c r="AO75" s="1113"/>
      <c r="AP75" s="1113"/>
      <c r="AQ75" s="1113"/>
      <c r="AR75" s="1113"/>
      <c r="AS75" s="1113"/>
      <c r="AT75" s="1113"/>
      <c r="AU75" s="1113"/>
      <c r="AV75" s="1113"/>
      <c r="AW75" s="1113"/>
      <c r="AX75" s="1113"/>
      <c r="AY75" s="1113"/>
      <c r="AZ75" s="1113"/>
      <c r="BA75" s="1113"/>
      <c r="BB75" s="1113" t="s">
        <v>412</v>
      </c>
      <c r="BC75" s="1113"/>
      <c r="BD75" s="1113"/>
      <c r="BE75" s="1113"/>
      <c r="BF75" s="1113"/>
      <c r="BG75" s="1113"/>
      <c r="BH75" s="1113"/>
      <c r="BI75" s="1113"/>
      <c r="BJ75" s="1113"/>
      <c r="BK75" s="1113"/>
      <c r="BL75" s="1113"/>
      <c r="BM75" s="1113"/>
      <c r="BN75" s="1113"/>
      <c r="BO75" s="1113"/>
      <c r="BP75" s="1109">
        <v>7.2</v>
      </c>
      <c r="BQ75" s="1109"/>
      <c r="BR75" s="1109"/>
      <c r="BS75" s="1109"/>
      <c r="BT75" s="1109"/>
      <c r="BU75" s="1109"/>
      <c r="BV75" s="1109"/>
      <c r="BW75" s="1109"/>
      <c r="BX75" s="1109">
        <v>5.6</v>
      </c>
      <c r="BY75" s="1109"/>
      <c r="BZ75" s="1109"/>
      <c r="CA75" s="1109"/>
      <c r="CB75" s="1109"/>
      <c r="CC75" s="1109"/>
      <c r="CD75" s="1109"/>
      <c r="CE75" s="1109"/>
      <c r="CF75" s="1109">
        <v>3.7</v>
      </c>
      <c r="CG75" s="1109"/>
      <c r="CH75" s="1109"/>
      <c r="CI75" s="1109"/>
      <c r="CJ75" s="1109"/>
      <c r="CK75" s="1109"/>
      <c r="CL75" s="1109"/>
      <c r="CM75" s="1109"/>
      <c r="CN75" s="1109">
        <v>3.6</v>
      </c>
      <c r="CO75" s="1109"/>
      <c r="CP75" s="1109"/>
      <c r="CQ75" s="1109"/>
      <c r="CR75" s="1109"/>
      <c r="CS75" s="1109"/>
      <c r="CT75" s="1109"/>
      <c r="CU75" s="1109"/>
      <c r="CV75" s="1109">
        <v>3.8</v>
      </c>
      <c r="CW75" s="1109"/>
      <c r="CX75" s="1109"/>
      <c r="CY75" s="1109"/>
      <c r="CZ75" s="1109"/>
      <c r="DA75" s="1109"/>
      <c r="DB75" s="1109"/>
      <c r="DC75" s="1109"/>
    </row>
    <row r="76" spans="2:107" ht="13" x14ac:dyDescent="0.2">
      <c r="B76" s="80"/>
      <c r="G76" s="1125"/>
      <c r="H76" s="1125"/>
      <c r="I76" s="1110"/>
      <c r="J76" s="1110"/>
      <c r="K76" s="1126"/>
      <c r="L76" s="1126"/>
      <c r="M76" s="1126"/>
      <c r="N76" s="1126"/>
      <c r="AM76" s="327"/>
      <c r="AN76" s="1113"/>
      <c r="AO76" s="1113"/>
      <c r="AP76" s="1113"/>
      <c r="AQ76" s="1113"/>
      <c r="AR76" s="1113"/>
      <c r="AS76" s="1113"/>
      <c r="AT76" s="1113"/>
      <c r="AU76" s="1113"/>
      <c r="AV76" s="1113"/>
      <c r="AW76" s="1113"/>
      <c r="AX76" s="1113"/>
      <c r="AY76" s="1113"/>
      <c r="AZ76" s="1113"/>
      <c r="BA76" s="1113"/>
      <c r="BB76" s="1113"/>
      <c r="BC76" s="1113"/>
      <c r="BD76" s="1113"/>
      <c r="BE76" s="1113"/>
      <c r="BF76" s="1113"/>
      <c r="BG76" s="1113"/>
      <c r="BH76" s="1113"/>
      <c r="BI76" s="1113"/>
      <c r="BJ76" s="1113"/>
      <c r="BK76" s="1113"/>
      <c r="BL76" s="1113"/>
      <c r="BM76" s="1113"/>
      <c r="BN76" s="1113"/>
      <c r="BO76" s="1113"/>
      <c r="BP76" s="1109"/>
      <c r="BQ76" s="1109"/>
      <c r="BR76" s="1109"/>
      <c r="BS76" s="1109"/>
      <c r="BT76" s="1109"/>
      <c r="BU76" s="1109"/>
      <c r="BV76" s="1109"/>
      <c r="BW76" s="1109"/>
      <c r="BX76" s="1109"/>
      <c r="BY76" s="1109"/>
      <c r="BZ76" s="1109"/>
      <c r="CA76" s="1109"/>
      <c r="CB76" s="1109"/>
      <c r="CC76" s="1109"/>
      <c r="CD76" s="1109"/>
      <c r="CE76" s="1109"/>
      <c r="CF76" s="1109"/>
      <c r="CG76" s="1109"/>
      <c r="CH76" s="1109"/>
      <c r="CI76" s="1109"/>
      <c r="CJ76" s="1109"/>
      <c r="CK76" s="1109"/>
      <c r="CL76" s="1109"/>
      <c r="CM76" s="1109"/>
      <c r="CN76" s="1109"/>
      <c r="CO76" s="1109"/>
      <c r="CP76" s="1109"/>
      <c r="CQ76" s="1109"/>
      <c r="CR76" s="1109"/>
      <c r="CS76" s="1109"/>
      <c r="CT76" s="1109"/>
      <c r="CU76" s="1109"/>
      <c r="CV76" s="1109"/>
      <c r="CW76" s="1109"/>
      <c r="CX76" s="1109"/>
      <c r="CY76" s="1109"/>
      <c r="CZ76" s="1109"/>
      <c r="DA76" s="1109"/>
      <c r="DB76" s="1109"/>
      <c r="DC76" s="1109"/>
    </row>
    <row r="77" spans="2:107" ht="13" x14ac:dyDescent="0.2">
      <c r="B77" s="80"/>
      <c r="G77" s="1110"/>
      <c r="H77" s="1110"/>
      <c r="I77" s="1110"/>
      <c r="J77" s="1110"/>
      <c r="K77" s="1111"/>
      <c r="L77" s="1111"/>
      <c r="M77" s="1111"/>
      <c r="N77" s="1111"/>
      <c r="AN77" s="1112" t="s">
        <v>518</v>
      </c>
      <c r="AO77" s="1112"/>
      <c r="AP77" s="1112"/>
      <c r="AQ77" s="1112"/>
      <c r="AR77" s="1112"/>
      <c r="AS77" s="1112"/>
      <c r="AT77" s="1112"/>
      <c r="AU77" s="1112"/>
      <c r="AV77" s="1112"/>
      <c r="AW77" s="1112"/>
      <c r="AX77" s="1112"/>
      <c r="AY77" s="1112"/>
      <c r="AZ77" s="1112"/>
      <c r="BA77" s="1112"/>
      <c r="BB77" s="1113" t="s">
        <v>556</v>
      </c>
      <c r="BC77" s="1113"/>
      <c r="BD77" s="1113"/>
      <c r="BE77" s="1113"/>
      <c r="BF77" s="1113"/>
      <c r="BG77" s="1113"/>
      <c r="BH77" s="1113"/>
      <c r="BI77" s="1113"/>
      <c r="BJ77" s="1113"/>
      <c r="BK77" s="1113"/>
      <c r="BL77" s="1113"/>
      <c r="BM77" s="1113"/>
      <c r="BN77" s="1113"/>
      <c r="BO77" s="1113"/>
      <c r="BP77" s="1109">
        <v>49.7</v>
      </c>
      <c r="BQ77" s="1109"/>
      <c r="BR77" s="1109"/>
      <c r="BS77" s="1109"/>
      <c r="BT77" s="1109"/>
      <c r="BU77" s="1109"/>
      <c r="BV77" s="1109"/>
      <c r="BW77" s="1109"/>
      <c r="BX77" s="1109">
        <v>37.299999999999997</v>
      </c>
      <c r="BY77" s="1109"/>
      <c r="BZ77" s="1109"/>
      <c r="CA77" s="1109"/>
      <c r="CB77" s="1109"/>
      <c r="CC77" s="1109"/>
      <c r="CD77" s="1109"/>
      <c r="CE77" s="1109"/>
      <c r="CF77" s="1109">
        <v>25.4</v>
      </c>
      <c r="CG77" s="1109"/>
      <c r="CH77" s="1109"/>
      <c r="CI77" s="1109"/>
      <c r="CJ77" s="1109"/>
      <c r="CK77" s="1109"/>
      <c r="CL77" s="1109"/>
      <c r="CM77" s="1109"/>
      <c r="CN77" s="1109">
        <v>17.600000000000001</v>
      </c>
      <c r="CO77" s="1109"/>
      <c r="CP77" s="1109"/>
      <c r="CQ77" s="1109"/>
      <c r="CR77" s="1109"/>
      <c r="CS77" s="1109"/>
      <c r="CT77" s="1109"/>
      <c r="CU77" s="1109"/>
      <c r="CV77" s="1109">
        <v>17.2</v>
      </c>
      <c r="CW77" s="1109"/>
      <c r="CX77" s="1109"/>
      <c r="CY77" s="1109"/>
      <c r="CZ77" s="1109"/>
      <c r="DA77" s="1109"/>
      <c r="DB77" s="1109"/>
      <c r="DC77" s="1109"/>
    </row>
    <row r="78" spans="2:107" ht="13" x14ac:dyDescent="0.2">
      <c r="B78" s="80"/>
      <c r="G78" s="1110"/>
      <c r="H78" s="1110"/>
      <c r="I78" s="1110"/>
      <c r="J78" s="1110"/>
      <c r="K78" s="1111"/>
      <c r="L78" s="1111"/>
      <c r="M78" s="1111"/>
      <c r="N78" s="1111"/>
      <c r="AN78" s="1112"/>
      <c r="AO78" s="1112"/>
      <c r="AP78" s="1112"/>
      <c r="AQ78" s="1112"/>
      <c r="AR78" s="1112"/>
      <c r="AS78" s="1112"/>
      <c r="AT78" s="1112"/>
      <c r="AU78" s="1112"/>
      <c r="AV78" s="1112"/>
      <c r="AW78" s="1112"/>
      <c r="AX78" s="1112"/>
      <c r="AY78" s="1112"/>
      <c r="AZ78" s="1112"/>
      <c r="BA78" s="1112"/>
      <c r="BB78" s="1113"/>
      <c r="BC78" s="1113"/>
      <c r="BD78" s="1113"/>
      <c r="BE78" s="1113"/>
      <c r="BF78" s="1113"/>
      <c r="BG78" s="1113"/>
      <c r="BH78" s="1113"/>
      <c r="BI78" s="1113"/>
      <c r="BJ78" s="1113"/>
      <c r="BK78" s="1113"/>
      <c r="BL78" s="1113"/>
      <c r="BM78" s="1113"/>
      <c r="BN78" s="1113"/>
      <c r="BO78" s="1113"/>
      <c r="BP78" s="1109"/>
      <c r="BQ78" s="1109"/>
      <c r="BR78" s="1109"/>
      <c r="BS78" s="1109"/>
      <c r="BT78" s="1109"/>
      <c r="BU78" s="1109"/>
      <c r="BV78" s="1109"/>
      <c r="BW78" s="1109"/>
      <c r="BX78" s="1109"/>
      <c r="BY78" s="1109"/>
      <c r="BZ78" s="1109"/>
      <c r="CA78" s="1109"/>
      <c r="CB78" s="1109"/>
      <c r="CC78" s="1109"/>
      <c r="CD78" s="1109"/>
      <c r="CE78" s="1109"/>
      <c r="CF78" s="1109"/>
      <c r="CG78" s="1109"/>
      <c r="CH78" s="1109"/>
      <c r="CI78" s="1109"/>
      <c r="CJ78" s="1109"/>
      <c r="CK78" s="1109"/>
      <c r="CL78" s="1109"/>
      <c r="CM78" s="1109"/>
      <c r="CN78" s="1109"/>
      <c r="CO78" s="1109"/>
      <c r="CP78" s="1109"/>
      <c r="CQ78" s="1109"/>
      <c r="CR78" s="1109"/>
      <c r="CS78" s="1109"/>
      <c r="CT78" s="1109"/>
      <c r="CU78" s="1109"/>
      <c r="CV78" s="1109"/>
      <c r="CW78" s="1109"/>
      <c r="CX78" s="1109"/>
      <c r="CY78" s="1109"/>
      <c r="CZ78" s="1109"/>
      <c r="DA78" s="1109"/>
      <c r="DB78" s="1109"/>
      <c r="DC78" s="1109"/>
    </row>
    <row r="79" spans="2:107" ht="13" x14ac:dyDescent="0.2">
      <c r="B79" s="80"/>
      <c r="G79" s="1110"/>
      <c r="H79" s="1110"/>
      <c r="I79" s="1114"/>
      <c r="J79" s="1114"/>
      <c r="K79" s="1115"/>
      <c r="L79" s="1115"/>
      <c r="M79" s="1115"/>
      <c r="N79" s="1115"/>
      <c r="AN79" s="1112"/>
      <c r="AO79" s="1112"/>
      <c r="AP79" s="1112"/>
      <c r="AQ79" s="1112"/>
      <c r="AR79" s="1112"/>
      <c r="AS79" s="1112"/>
      <c r="AT79" s="1112"/>
      <c r="AU79" s="1112"/>
      <c r="AV79" s="1112"/>
      <c r="AW79" s="1112"/>
      <c r="AX79" s="1112"/>
      <c r="AY79" s="1112"/>
      <c r="AZ79" s="1112"/>
      <c r="BA79" s="1112"/>
      <c r="BB79" s="1113" t="s">
        <v>412</v>
      </c>
      <c r="BC79" s="1113"/>
      <c r="BD79" s="1113"/>
      <c r="BE79" s="1113"/>
      <c r="BF79" s="1113"/>
      <c r="BG79" s="1113"/>
      <c r="BH79" s="1113"/>
      <c r="BI79" s="1113"/>
      <c r="BJ79" s="1113"/>
      <c r="BK79" s="1113"/>
      <c r="BL79" s="1113"/>
      <c r="BM79" s="1113"/>
      <c r="BN79" s="1113"/>
      <c r="BO79" s="1113"/>
      <c r="BP79" s="1109">
        <v>9.1999999999999993</v>
      </c>
      <c r="BQ79" s="1109"/>
      <c r="BR79" s="1109"/>
      <c r="BS79" s="1109"/>
      <c r="BT79" s="1109"/>
      <c r="BU79" s="1109"/>
      <c r="BV79" s="1109"/>
      <c r="BW79" s="1109"/>
      <c r="BX79" s="1109">
        <v>8.6</v>
      </c>
      <c r="BY79" s="1109"/>
      <c r="BZ79" s="1109"/>
      <c r="CA79" s="1109"/>
      <c r="CB79" s="1109"/>
      <c r="CC79" s="1109"/>
      <c r="CD79" s="1109"/>
      <c r="CE79" s="1109"/>
      <c r="CF79" s="1109">
        <v>8.3000000000000007</v>
      </c>
      <c r="CG79" s="1109"/>
      <c r="CH79" s="1109"/>
      <c r="CI79" s="1109"/>
      <c r="CJ79" s="1109"/>
      <c r="CK79" s="1109"/>
      <c r="CL79" s="1109"/>
      <c r="CM79" s="1109"/>
      <c r="CN79" s="1109">
        <v>8.4</v>
      </c>
      <c r="CO79" s="1109"/>
      <c r="CP79" s="1109"/>
      <c r="CQ79" s="1109"/>
      <c r="CR79" s="1109"/>
      <c r="CS79" s="1109"/>
      <c r="CT79" s="1109"/>
      <c r="CU79" s="1109"/>
      <c r="CV79" s="1109">
        <v>8.6</v>
      </c>
      <c r="CW79" s="1109"/>
      <c r="CX79" s="1109"/>
      <c r="CY79" s="1109"/>
      <c r="CZ79" s="1109"/>
      <c r="DA79" s="1109"/>
      <c r="DB79" s="1109"/>
      <c r="DC79" s="1109"/>
    </row>
    <row r="80" spans="2:107" ht="13" x14ac:dyDescent="0.2">
      <c r="B80" s="80"/>
      <c r="G80" s="1110"/>
      <c r="H80" s="1110"/>
      <c r="I80" s="1114"/>
      <c r="J80" s="1114"/>
      <c r="K80" s="1115"/>
      <c r="L80" s="1115"/>
      <c r="M80" s="1115"/>
      <c r="N80" s="1115"/>
      <c r="AN80" s="1112"/>
      <c r="AO80" s="1112"/>
      <c r="AP80" s="1112"/>
      <c r="AQ80" s="1112"/>
      <c r="AR80" s="1112"/>
      <c r="AS80" s="1112"/>
      <c r="AT80" s="1112"/>
      <c r="AU80" s="1112"/>
      <c r="AV80" s="1112"/>
      <c r="AW80" s="1112"/>
      <c r="AX80" s="1112"/>
      <c r="AY80" s="1112"/>
      <c r="AZ80" s="1112"/>
      <c r="BA80" s="1112"/>
      <c r="BB80" s="1113"/>
      <c r="BC80" s="1113"/>
      <c r="BD80" s="1113"/>
      <c r="BE80" s="1113"/>
      <c r="BF80" s="1113"/>
      <c r="BG80" s="1113"/>
      <c r="BH80" s="1113"/>
      <c r="BI80" s="1113"/>
      <c r="BJ80" s="1113"/>
      <c r="BK80" s="1113"/>
      <c r="BL80" s="1113"/>
      <c r="BM80" s="1113"/>
      <c r="BN80" s="1113"/>
      <c r="BO80" s="1113"/>
      <c r="BP80" s="1109"/>
      <c r="BQ80" s="1109"/>
      <c r="BR80" s="1109"/>
      <c r="BS80" s="1109"/>
      <c r="BT80" s="1109"/>
      <c r="BU80" s="1109"/>
      <c r="BV80" s="1109"/>
      <c r="BW80" s="1109"/>
      <c r="BX80" s="1109"/>
      <c r="BY80" s="1109"/>
      <c r="BZ80" s="1109"/>
      <c r="CA80" s="1109"/>
      <c r="CB80" s="1109"/>
      <c r="CC80" s="1109"/>
      <c r="CD80" s="1109"/>
      <c r="CE80" s="1109"/>
      <c r="CF80" s="1109"/>
      <c r="CG80" s="1109"/>
      <c r="CH80" s="1109"/>
      <c r="CI80" s="1109"/>
      <c r="CJ80" s="1109"/>
      <c r="CK80" s="1109"/>
      <c r="CL80" s="1109"/>
      <c r="CM80" s="1109"/>
      <c r="CN80" s="1109"/>
      <c r="CO80" s="1109"/>
      <c r="CP80" s="1109"/>
      <c r="CQ80" s="1109"/>
      <c r="CR80" s="1109"/>
      <c r="CS80" s="1109"/>
      <c r="CT80" s="1109"/>
      <c r="CU80" s="1109"/>
      <c r="CV80" s="1109"/>
      <c r="CW80" s="1109"/>
      <c r="CX80" s="1109"/>
      <c r="CY80" s="1109"/>
      <c r="CZ80" s="1109"/>
      <c r="DA80" s="1109"/>
      <c r="DB80" s="1109"/>
      <c r="DC80" s="1109"/>
    </row>
    <row r="81" spans="2:109" ht="13" x14ac:dyDescent="0.2">
      <c r="B81" s="80"/>
    </row>
    <row r="82" spans="2:109" ht="16.5" x14ac:dyDescent="0.2">
      <c r="B82" s="80"/>
      <c r="K82" s="333"/>
      <c r="L82" s="333"/>
      <c r="M82" s="333"/>
      <c r="N82" s="333"/>
      <c r="AQ82" s="333"/>
      <c r="AR82" s="333"/>
      <c r="AS82" s="333"/>
      <c r="AT82" s="333"/>
      <c r="BC82" s="333"/>
      <c r="BD82" s="333"/>
      <c r="BE82" s="333"/>
      <c r="BF82" s="333"/>
      <c r="BO82" s="333"/>
      <c r="BP82" s="333"/>
      <c r="BQ82" s="333"/>
      <c r="BR82" s="333"/>
      <c r="CA82" s="333"/>
      <c r="CB82" s="333"/>
      <c r="CC82" s="333"/>
      <c r="CD82" s="333"/>
      <c r="CM82" s="333"/>
      <c r="CN82" s="333"/>
      <c r="CO82" s="333"/>
      <c r="CP82" s="333"/>
      <c r="CY82" s="333"/>
      <c r="CZ82" s="333"/>
      <c r="DA82" s="333"/>
      <c r="DB82" s="333"/>
      <c r="DC82" s="333"/>
    </row>
    <row r="83" spans="2:109" ht="13" x14ac:dyDescent="0.2">
      <c r="B83" s="89"/>
      <c r="C83" s="87"/>
      <c r="D83" s="87"/>
      <c r="E83" s="87"/>
      <c r="F83" s="87"/>
      <c r="G83" s="87"/>
      <c r="H83" s="87"/>
      <c r="I83" s="87"/>
      <c r="J83" s="87"/>
      <c r="K83" s="87"/>
      <c r="L83" s="87"/>
      <c r="M83" s="87"/>
      <c r="N83" s="87"/>
      <c r="O83" s="87"/>
      <c r="P83" s="87"/>
      <c r="Q83" s="87"/>
      <c r="R83" s="87"/>
      <c r="S83" s="87"/>
      <c r="T83" s="87"/>
      <c r="U83" s="87"/>
      <c r="V83" s="87"/>
      <c r="W83" s="87"/>
      <c r="X83" s="87"/>
      <c r="Y83" s="87"/>
      <c r="Z83" s="87"/>
      <c r="AA83" s="87"/>
      <c r="AB83" s="87"/>
      <c r="AC83" s="87"/>
      <c r="AD83" s="87"/>
      <c r="AE83" s="87"/>
      <c r="AF83" s="87"/>
      <c r="AG83" s="87"/>
      <c r="AH83" s="87"/>
      <c r="AI83" s="87"/>
      <c r="AJ83" s="87"/>
      <c r="AK83" s="87"/>
      <c r="AL83" s="87"/>
      <c r="AM83" s="87"/>
      <c r="AN83" s="87"/>
      <c r="AO83" s="87"/>
      <c r="AP83" s="87"/>
      <c r="AQ83" s="87"/>
      <c r="AR83" s="87"/>
      <c r="AS83" s="87"/>
      <c r="AT83" s="87"/>
      <c r="AU83" s="87"/>
      <c r="AV83" s="87"/>
      <c r="AW83" s="87"/>
      <c r="AX83" s="87"/>
      <c r="AY83" s="87"/>
      <c r="AZ83" s="87"/>
      <c r="BA83" s="87"/>
      <c r="BB83" s="87"/>
      <c r="BC83" s="87"/>
      <c r="BD83" s="87"/>
      <c r="BE83" s="87"/>
      <c r="BF83" s="87"/>
      <c r="BG83" s="87"/>
      <c r="BH83" s="87"/>
      <c r="BI83" s="87"/>
      <c r="BJ83" s="87"/>
      <c r="BK83" s="87"/>
      <c r="BL83" s="87"/>
      <c r="BM83" s="87"/>
      <c r="BN83" s="87"/>
      <c r="BO83" s="87"/>
      <c r="BP83" s="87"/>
      <c r="BQ83" s="87"/>
      <c r="BR83" s="87"/>
      <c r="BS83" s="87"/>
      <c r="BT83" s="87"/>
      <c r="BU83" s="87"/>
      <c r="BV83" s="87"/>
      <c r="BW83" s="87"/>
      <c r="BX83" s="87"/>
      <c r="BY83" s="87"/>
      <c r="BZ83" s="87"/>
      <c r="CA83" s="87"/>
      <c r="CB83" s="87"/>
      <c r="CC83" s="87"/>
      <c r="CD83" s="87"/>
      <c r="CE83" s="87"/>
      <c r="CF83" s="87"/>
      <c r="CG83" s="87"/>
      <c r="CH83" s="87"/>
      <c r="CI83" s="87"/>
      <c r="CJ83" s="87"/>
      <c r="CK83" s="87"/>
      <c r="CL83" s="87"/>
      <c r="CM83" s="87"/>
      <c r="CN83" s="87"/>
      <c r="CO83" s="87"/>
      <c r="CP83" s="87"/>
      <c r="CQ83" s="87"/>
      <c r="CR83" s="87"/>
      <c r="CS83" s="87"/>
      <c r="CT83" s="87"/>
      <c r="CU83" s="87"/>
      <c r="CV83" s="87"/>
      <c r="CW83" s="87"/>
      <c r="CX83" s="87"/>
      <c r="CY83" s="87"/>
      <c r="CZ83" s="87"/>
      <c r="DA83" s="87"/>
      <c r="DB83" s="87"/>
      <c r="DC83" s="87"/>
      <c r="DD83" s="166"/>
    </row>
    <row r="84" spans="2:109" ht="13" x14ac:dyDescent="0.2">
      <c r="DD84" s="90"/>
      <c r="DE84" s="90"/>
    </row>
    <row r="85" spans="2:109" ht="13" x14ac:dyDescent="0.2">
      <c r="DD85" s="90"/>
      <c r="DE85" s="90"/>
    </row>
  </sheetData>
  <sheetProtection algorithmName="SHA-512" hashValue="fFL/O5kzU44k1NNStPZrT/P9gdXhjNaMqXPGFq7iMM0hRGcfRhqykd7uBCVcbT5tjiUyt2fQ9Kij3wuuqj9M8g==" saltValue="hCzHorn8DqwB0n3nFV/7aw=="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CV53:DC54"/>
    <mergeCell ref="G55:H58"/>
    <mergeCell ref="I55:J56"/>
    <mergeCell ref="K55:K56"/>
    <mergeCell ref="L55:L56"/>
    <mergeCell ref="M55:M56"/>
    <mergeCell ref="N55:N56"/>
    <mergeCell ref="AN55:BA58"/>
    <mergeCell ref="BB55:BO56"/>
    <mergeCell ref="BP55:BW56"/>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N75:CU7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CN79:CU80"/>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V79:DC80"/>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s>
  <phoneticPr fontId="33"/>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SheetLayoutView="70" workbookViewId="0">
      <selection activeCell="AR63" sqref="AR63"/>
    </sheetView>
  </sheetViews>
  <sheetFormatPr defaultColWidth="0" defaultRowHeight="13.5" customHeight="1" zeroHeight="1" x14ac:dyDescent="0.2"/>
  <cols>
    <col min="1" max="34" width="2.453125" style="77" customWidth="1"/>
    <col min="35" max="122" width="2.453125" style="78" customWidth="1"/>
    <col min="123" max="123" width="2.453125" style="78" hidden="1" customWidth="1"/>
    <col min="124" max="16384" width="2.453125" style="78" hidden="1"/>
  </cols>
  <sheetData>
    <row r="1" spans="1:34" ht="13.5" customHeight="1"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1:34" ht="13" x14ac:dyDescent="0.2">
      <c r="S2" s="78"/>
      <c r="AH2" s="78"/>
    </row>
    <row r="3" spans="1:34" ht="13"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1:34" ht="13" x14ac:dyDescent="0.2"/>
    <row r="5" spans="1:34" ht="13" x14ac:dyDescent="0.2"/>
    <row r="6" spans="1:34" ht="13" x14ac:dyDescent="0.2"/>
    <row r="7" spans="1:34" ht="13" x14ac:dyDescent="0.2"/>
    <row r="8" spans="1:34" ht="13" x14ac:dyDescent="0.2"/>
    <row r="9" spans="1:34" ht="13" x14ac:dyDescent="0.2">
      <c r="AH9" s="78"/>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78"/>
    </row>
    <row r="18" spans="12:34" ht="13" x14ac:dyDescent="0.2"/>
    <row r="19" spans="12:34" ht="13" x14ac:dyDescent="0.2"/>
    <row r="20" spans="12:34" ht="13" x14ac:dyDescent="0.2">
      <c r="AH20" s="78"/>
    </row>
    <row r="21" spans="12:34" ht="13" x14ac:dyDescent="0.2">
      <c r="AH21" s="78"/>
    </row>
    <row r="22" spans="12:34" ht="13" x14ac:dyDescent="0.2"/>
    <row r="23" spans="12:34" ht="13" x14ac:dyDescent="0.2"/>
    <row r="24" spans="12:34" ht="13" x14ac:dyDescent="0.2">
      <c r="Q24" s="78"/>
    </row>
    <row r="25" spans="12:34" ht="13" x14ac:dyDescent="0.2"/>
    <row r="26" spans="12:34" ht="13" x14ac:dyDescent="0.2"/>
    <row r="27" spans="12:34" ht="13" x14ac:dyDescent="0.2"/>
    <row r="28" spans="12:34" ht="13" x14ac:dyDescent="0.2">
      <c r="O28" s="78"/>
      <c r="T28" s="78"/>
      <c r="AH28" s="78"/>
    </row>
    <row r="29" spans="12:34" ht="13" x14ac:dyDescent="0.2"/>
    <row r="30" spans="12:34" ht="13" x14ac:dyDescent="0.2"/>
    <row r="31" spans="12:34" ht="13" x14ac:dyDescent="0.2">
      <c r="Q31" s="78"/>
    </row>
    <row r="32" spans="12:34" ht="13" x14ac:dyDescent="0.2">
      <c r="L32" s="78"/>
    </row>
    <row r="33" spans="2:34" ht="13" x14ac:dyDescent="0.2">
      <c r="C33" s="78"/>
      <c r="E33" s="78"/>
      <c r="G33" s="78"/>
      <c r="I33" s="78"/>
      <c r="X33" s="78"/>
    </row>
    <row r="34" spans="2:34" ht="13" x14ac:dyDescent="0.2">
      <c r="B34" s="78"/>
      <c r="P34" s="78"/>
      <c r="R34" s="78"/>
      <c r="T34" s="78"/>
    </row>
    <row r="35" spans="2:34" ht="13" x14ac:dyDescent="0.2">
      <c r="D35" s="78"/>
      <c r="W35" s="78"/>
      <c r="AC35" s="78"/>
      <c r="AD35" s="78"/>
      <c r="AE35" s="78"/>
      <c r="AF35" s="78"/>
      <c r="AG35" s="78"/>
      <c r="AH35" s="78"/>
    </row>
    <row r="36" spans="2:34" ht="13" x14ac:dyDescent="0.2">
      <c r="H36" s="78"/>
      <c r="J36" s="78"/>
      <c r="K36" s="78"/>
      <c r="M36" s="78"/>
      <c r="Y36" s="78"/>
      <c r="Z36" s="78"/>
      <c r="AA36" s="78"/>
      <c r="AB36" s="78"/>
      <c r="AC36" s="78"/>
      <c r="AD36" s="78"/>
      <c r="AE36" s="78"/>
      <c r="AF36" s="78"/>
      <c r="AG36" s="78"/>
      <c r="AH36" s="78"/>
    </row>
    <row r="37" spans="2:34" ht="13" x14ac:dyDescent="0.2">
      <c r="AH37" s="78"/>
    </row>
    <row r="38" spans="2:34" ht="13" x14ac:dyDescent="0.2">
      <c r="AG38" s="78"/>
      <c r="AH38" s="78"/>
    </row>
    <row r="39" spans="2:34" ht="13" x14ac:dyDescent="0.2"/>
    <row r="40" spans="2:34" ht="13" x14ac:dyDescent="0.2">
      <c r="X40" s="78"/>
    </row>
    <row r="41" spans="2:34" ht="13" x14ac:dyDescent="0.2">
      <c r="R41" s="78"/>
    </row>
    <row r="42" spans="2:34" ht="13" x14ac:dyDescent="0.2">
      <c r="W42" s="78"/>
    </row>
    <row r="43" spans="2:34" ht="13" x14ac:dyDescent="0.2">
      <c r="Y43" s="78"/>
      <c r="Z43" s="78"/>
      <c r="AA43" s="78"/>
      <c r="AB43" s="78"/>
      <c r="AC43" s="78"/>
      <c r="AD43" s="78"/>
      <c r="AE43" s="78"/>
      <c r="AF43" s="78"/>
      <c r="AG43" s="78"/>
      <c r="AH43" s="78"/>
    </row>
    <row r="44" spans="2:34" ht="13" x14ac:dyDescent="0.2">
      <c r="AH44" s="78"/>
    </row>
    <row r="45" spans="2:34" ht="13" x14ac:dyDescent="0.2">
      <c r="X45" s="78"/>
    </row>
    <row r="46" spans="2:34" ht="13" x14ac:dyDescent="0.2"/>
    <row r="47" spans="2:34" ht="13" x14ac:dyDescent="0.2"/>
    <row r="48" spans="2:34" ht="13" x14ac:dyDescent="0.2">
      <c r="W48" s="78"/>
      <c r="Y48" s="78"/>
      <c r="Z48" s="78"/>
      <c r="AA48" s="78"/>
      <c r="AB48" s="78"/>
      <c r="AC48" s="78"/>
      <c r="AD48" s="78"/>
      <c r="AE48" s="78"/>
      <c r="AF48" s="78"/>
      <c r="AG48" s="78"/>
      <c r="AH48" s="78"/>
    </row>
    <row r="49" spans="28:34" ht="13" x14ac:dyDescent="0.2"/>
    <row r="50" spans="28:34" ht="13" x14ac:dyDescent="0.2">
      <c r="AE50" s="78"/>
      <c r="AF50" s="78"/>
      <c r="AG50" s="78"/>
      <c r="AH50" s="78"/>
    </row>
    <row r="51" spans="28:34" ht="13" x14ac:dyDescent="0.2">
      <c r="AC51" s="78"/>
      <c r="AD51" s="78"/>
      <c r="AE51" s="78"/>
      <c r="AF51" s="78"/>
      <c r="AG51" s="78"/>
      <c r="AH51" s="78"/>
    </row>
    <row r="52" spans="28:34" ht="13" x14ac:dyDescent="0.2"/>
    <row r="53" spans="28:34" ht="13" x14ac:dyDescent="0.2">
      <c r="AF53" s="78"/>
      <c r="AG53" s="78"/>
      <c r="AH53" s="78"/>
    </row>
    <row r="54" spans="28:34" ht="13" x14ac:dyDescent="0.2">
      <c r="AH54" s="78"/>
    </row>
    <row r="55" spans="28:34" ht="13" x14ac:dyDescent="0.2"/>
    <row r="56" spans="28:34" ht="13" x14ac:dyDescent="0.2">
      <c r="AB56" s="78"/>
      <c r="AC56" s="78"/>
      <c r="AD56" s="78"/>
      <c r="AE56" s="78"/>
      <c r="AF56" s="78"/>
      <c r="AG56" s="78"/>
      <c r="AH56" s="78"/>
    </row>
    <row r="57" spans="28:34" ht="13" x14ac:dyDescent="0.2">
      <c r="AH57" s="78"/>
    </row>
    <row r="58" spans="28:34" ht="13" x14ac:dyDescent="0.2">
      <c r="AH58" s="78"/>
    </row>
    <row r="59" spans="28:34" ht="13" x14ac:dyDescent="0.2"/>
    <row r="60" spans="28:34" ht="13" x14ac:dyDescent="0.2"/>
    <row r="61" spans="28:34" ht="13" x14ac:dyDescent="0.2"/>
    <row r="62" spans="28:34" ht="13" x14ac:dyDescent="0.2"/>
    <row r="63" spans="28:34" ht="13" x14ac:dyDescent="0.2">
      <c r="AH63" s="78"/>
    </row>
    <row r="64" spans="28:34" ht="13" x14ac:dyDescent="0.2">
      <c r="AG64" s="78"/>
      <c r="AH64" s="78"/>
    </row>
    <row r="65" spans="28:34" ht="13" x14ac:dyDescent="0.2"/>
    <row r="66" spans="28:34" ht="13" x14ac:dyDescent="0.2"/>
    <row r="67" spans="28:34" ht="13" x14ac:dyDescent="0.2"/>
    <row r="68" spans="28:34" ht="13" x14ac:dyDescent="0.2">
      <c r="AB68" s="78"/>
      <c r="AC68" s="78"/>
      <c r="AD68" s="78"/>
      <c r="AE68" s="78"/>
      <c r="AF68" s="78"/>
      <c r="AG68" s="78"/>
      <c r="AH68" s="78"/>
    </row>
    <row r="69" spans="28:34" ht="13" x14ac:dyDescent="0.2">
      <c r="AF69" s="78"/>
      <c r="AG69" s="78"/>
      <c r="AH69" s="78"/>
    </row>
    <row r="70" spans="28:34" ht="13" x14ac:dyDescent="0.2"/>
    <row r="71" spans="28:34" ht="13" x14ac:dyDescent="0.2"/>
    <row r="72" spans="28:34" ht="13" x14ac:dyDescent="0.2"/>
    <row r="73" spans="28:34" ht="13" x14ac:dyDescent="0.2"/>
    <row r="74" spans="28:34" ht="13" x14ac:dyDescent="0.2"/>
    <row r="75" spans="28:34" ht="13" x14ac:dyDescent="0.2">
      <c r="AH75" s="78"/>
    </row>
    <row r="76" spans="28:34" ht="13" x14ac:dyDescent="0.2">
      <c r="AF76" s="78"/>
      <c r="AG76" s="78"/>
      <c r="AH76" s="78"/>
    </row>
    <row r="77" spans="28:34" ht="13" x14ac:dyDescent="0.2">
      <c r="AG77" s="78"/>
      <c r="AH77" s="78"/>
    </row>
    <row r="78" spans="28:34" ht="13" x14ac:dyDescent="0.2"/>
    <row r="79" spans="28:34" ht="13" x14ac:dyDescent="0.2"/>
    <row r="80" spans="28:34" ht="13" x14ac:dyDescent="0.2"/>
    <row r="81" spans="25:34" ht="13" x14ac:dyDescent="0.2"/>
    <row r="82" spans="25:34" ht="13" x14ac:dyDescent="0.2">
      <c r="Y82" s="78"/>
    </row>
    <row r="83" spans="25:34" ht="13" x14ac:dyDescent="0.2">
      <c r="Y83" s="78"/>
      <c r="Z83" s="78"/>
      <c r="AA83" s="78"/>
      <c r="AB83" s="78"/>
      <c r="AC83" s="78"/>
      <c r="AD83" s="78"/>
      <c r="AE83" s="78"/>
      <c r="AF83" s="78"/>
      <c r="AG83" s="78"/>
      <c r="AH83" s="78"/>
    </row>
    <row r="84" spans="25:34" ht="13" x14ac:dyDescent="0.2"/>
    <row r="85" spans="25:34" ht="13" x14ac:dyDescent="0.2"/>
    <row r="86" spans="25:34" ht="13" x14ac:dyDescent="0.2"/>
    <row r="87" spans="25:34" ht="13" x14ac:dyDescent="0.2"/>
    <row r="88" spans="25:34" ht="13" x14ac:dyDescent="0.2">
      <c r="AH88" s="78"/>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78"/>
      <c r="AG94" s="78"/>
      <c r="AH94" s="78"/>
    </row>
    <row r="95" spans="25:34" ht="13.5" customHeight="1" x14ac:dyDescent="0.2">
      <c r="AH95" s="78"/>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78"/>
    </row>
    <row r="102" spans="33:34" ht="13.5" customHeight="1" x14ac:dyDescent="0.2"/>
    <row r="103" spans="33:34" ht="13.5" customHeight="1" x14ac:dyDescent="0.2"/>
    <row r="104" spans="33:34" ht="13.5" customHeight="1" x14ac:dyDescent="0.2">
      <c r="AG104" s="78"/>
      <c r="AH104" s="78"/>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78"/>
    </row>
    <row r="117" spans="34:122" ht="13.5" customHeight="1" x14ac:dyDescent="0.2"/>
    <row r="118" spans="34:122" ht="13.5" customHeight="1" x14ac:dyDescent="0.2"/>
    <row r="119" spans="34:122" ht="13.5" customHeight="1" x14ac:dyDescent="0.2"/>
    <row r="120" spans="34:122" ht="13.5" customHeight="1" x14ac:dyDescent="0.2">
      <c r="AH120" s="78"/>
    </row>
    <row r="121" spans="34:122" ht="13.5" customHeight="1" x14ac:dyDescent="0.2">
      <c r="AH121" s="78"/>
    </row>
    <row r="122" spans="34:122" ht="13.5" customHeight="1" x14ac:dyDescent="0.2"/>
    <row r="123" spans="34:122" ht="13.5" customHeight="1" x14ac:dyDescent="0.2"/>
    <row r="124" spans="34:122" ht="13.5" customHeight="1" x14ac:dyDescent="0.2"/>
    <row r="125" spans="34:122" ht="13.5" customHeight="1" x14ac:dyDescent="0.2">
      <c r="DR125" s="78" t="s">
        <v>100</v>
      </c>
    </row>
  </sheetData>
  <sheetProtection algorithmName="SHA-512" hashValue="EmQepNkZO+TEOEQ4na2PCCubUedqTFr2JY6Kji8Zs5UdB8/MR2wu4gPgY/X3YFfwzzsA1vKcoiXrHkpxm06uvQ==" saltValue="ldkZu4lhoU/CRtVvdXHa8w==" spinCount="100000" sheet="1" objects="1" scenarios="1"/>
  <phoneticPr fontId="33"/>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DR125"/>
  <sheetViews>
    <sheetView showGridLines="0" zoomScaleSheetLayoutView="55" workbookViewId="0">
      <selection activeCell="AR63" sqref="AR63"/>
    </sheetView>
  </sheetViews>
  <sheetFormatPr defaultColWidth="0" defaultRowHeight="13.5" customHeight="1" zeroHeight="1" x14ac:dyDescent="0.2"/>
  <cols>
    <col min="1" max="34" width="2.453125" style="77" customWidth="1"/>
    <col min="35" max="122" width="2.453125" style="78" customWidth="1"/>
    <col min="123" max="123" width="2.453125" style="78" hidden="1" customWidth="1"/>
    <col min="124" max="16384" width="2.453125" style="78" hidden="1"/>
  </cols>
  <sheetData>
    <row r="1" spans="2:34"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2:34" ht="13" x14ac:dyDescent="0.2">
      <c r="S2" s="78"/>
      <c r="AH2" s="78"/>
    </row>
    <row r="3" spans="2:34" ht="13"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2:34" ht="13" x14ac:dyDescent="0.2"/>
    <row r="5" spans="2:34" ht="13" x14ac:dyDescent="0.2"/>
    <row r="6" spans="2:34" ht="13" x14ac:dyDescent="0.2"/>
    <row r="7" spans="2:34" ht="13" x14ac:dyDescent="0.2"/>
    <row r="8" spans="2:34" ht="13" x14ac:dyDescent="0.2"/>
    <row r="9" spans="2:34" ht="13" x14ac:dyDescent="0.2">
      <c r="AH9" s="78"/>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78"/>
    </row>
    <row r="18" spans="12:34" ht="13" x14ac:dyDescent="0.2"/>
    <row r="19" spans="12:34" ht="13" x14ac:dyDescent="0.2"/>
    <row r="20" spans="12:34" ht="13" x14ac:dyDescent="0.2">
      <c r="AH20" s="78"/>
    </row>
    <row r="21" spans="12:34" ht="13" x14ac:dyDescent="0.2">
      <c r="AH21" s="78"/>
    </row>
    <row r="22" spans="12:34" ht="13" x14ac:dyDescent="0.2"/>
    <row r="23" spans="12:34" ht="13" x14ac:dyDescent="0.2"/>
    <row r="24" spans="12:34" ht="13" x14ac:dyDescent="0.2">
      <c r="Q24" s="78"/>
    </row>
    <row r="25" spans="12:34" ht="13" x14ac:dyDescent="0.2"/>
    <row r="26" spans="12:34" ht="13" x14ac:dyDescent="0.2"/>
    <row r="27" spans="12:34" ht="13" x14ac:dyDescent="0.2"/>
    <row r="28" spans="12:34" ht="13" x14ac:dyDescent="0.2">
      <c r="O28" s="78"/>
      <c r="T28" s="78"/>
      <c r="AH28" s="78"/>
    </row>
    <row r="29" spans="12:34" ht="13" x14ac:dyDescent="0.2"/>
    <row r="30" spans="12:34" ht="13" x14ac:dyDescent="0.2"/>
    <row r="31" spans="12:34" ht="13" x14ac:dyDescent="0.2">
      <c r="Q31" s="78"/>
    </row>
    <row r="32" spans="12:34" ht="13" x14ac:dyDescent="0.2">
      <c r="L32" s="78"/>
    </row>
    <row r="33" spans="2:34" ht="13" x14ac:dyDescent="0.2">
      <c r="C33" s="78"/>
      <c r="E33" s="78"/>
      <c r="G33" s="78"/>
      <c r="I33" s="78"/>
      <c r="X33" s="78"/>
    </row>
    <row r="34" spans="2:34" ht="13" x14ac:dyDescent="0.2">
      <c r="B34" s="78"/>
      <c r="P34" s="78"/>
      <c r="R34" s="78"/>
      <c r="T34" s="78"/>
    </row>
    <row r="35" spans="2:34" ht="13" x14ac:dyDescent="0.2">
      <c r="D35" s="78"/>
      <c r="W35" s="78"/>
      <c r="AC35" s="78"/>
      <c r="AD35" s="78"/>
      <c r="AE35" s="78"/>
      <c r="AF35" s="78"/>
      <c r="AG35" s="78"/>
      <c r="AH35" s="78"/>
    </row>
    <row r="36" spans="2:34" ht="13" x14ac:dyDescent="0.2">
      <c r="H36" s="78"/>
      <c r="J36" s="78"/>
      <c r="K36" s="78"/>
      <c r="M36" s="78"/>
      <c r="Y36" s="78"/>
      <c r="Z36" s="78"/>
      <c r="AA36" s="78"/>
      <c r="AB36" s="78"/>
      <c r="AC36" s="78"/>
      <c r="AD36" s="78"/>
      <c r="AE36" s="78"/>
      <c r="AF36" s="78"/>
      <c r="AG36" s="78"/>
      <c r="AH36" s="78"/>
    </row>
    <row r="37" spans="2:34" ht="13" x14ac:dyDescent="0.2">
      <c r="AH37" s="78"/>
    </row>
    <row r="38" spans="2:34" ht="13" x14ac:dyDescent="0.2">
      <c r="AG38" s="78"/>
      <c r="AH38" s="78"/>
    </row>
    <row r="39" spans="2:34" ht="13" x14ac:dyDescent="0.2"/>
    <row r="40" spans="2:34" ht="13" x14ac:dyDescent="0.2">
      <c r="X40" s="78"/>
    </row>
    <row r="41" spans="2:34" ht="13" x14ac:dyDescent="0.2">
      <c r="R41" s="78"/>
    </row>
    <row r="42" spans="2:34" ht="13" x14ac:dyDescent="0.2">
      <c r="W42" s="78"/>
    </row>
    <row r="43" spans="2:34" ht="13" x14ac:dyDescent="0.2">
      <c r="Y43" s="78"/>
      <c r="Z43" s="78"/>
      <c r="AA43" s="78"/>
      <c r="AB43" s="78"/>
      <c r="AC43" s="78"/>
      <c r="AD43" s="78"/>
      <c r="AE43" s="78"/>
      <c r="AF43" s="78"/>
      <c r="AG43" s="78"/>
      <c r="AH43" s="78"/>
    </row>
    <row r="44" spans="2:34" ht="13" x14ac:dyDescent="0.2">
      <c r="AH44" s="78"/>
    </row>
    <row r="45" spans="2:34" ht="13" x14ac:dyDescent="0.2">
      <c r="X45" s="78"/>
    </row>
    <row r="46" spans="2:34" ht="13" x14ac:dyDescent="0.2"/>
    <row r="47" spans="2:34" ht="13" x14ac:dyDescent="0.2"/>
    <row r="48" spans="2:34" ht="13" x14ac:dyDescent="0.2">
      <c r="W48" s="78"/>
      <c r="Y48" s="78"/>
      <c r="Z48" s="78"/>
      <c r="AA48" s="78"/>
      <c r="AB48" s="78"/>
      <c r="AC48" s="78"/>
      <c r="AD48" s="78"/>
      <c r="AE48" s="78"/>
      <c r="AF48" s="78"/>
      <c r="AG48" s="78"/>
      <c r="AH48" s="78"/>
    </row>
    <row r="49" spans="28:34" ht="13" x14ac:dyDescent="0.2"/>
    <row r="50" spans="28:34" ht="13" x14ac:dyDescent="0.2">
      <c r="AE50" s="78"/>
      <c r="AF50" s="78"/>
      <c r="AG50" s="78"/>
      <c r="AH50" s="78"/>
    </row>
    <row r="51" spans="28:34" ht="13" x14ac:dyDescent="0.2">
      <c r="AC51" s="78"/>
      <c r="AD51" s="78"/>
      <c r="AE51" s="78"/>
      <c r="AF51" s="78"/>
      <c r="AG51" s="78"/>
      <c r="AH51" s="78"/>
    </row>
    <row r="52" spans="28:34" ht="13" x14ac:dyDescent="0.2"/>
    <row r="53" spans="28:34" ht="13" x14ac:dyDescent="0.2">
      <c r="AF53" s="78"/>
      <c r="AG53" s="78"/>
      <c r="AH53" s="78"/>
    </row>
    <row r="54" spans="28:34" ht="13" x14ac:dyDescent="0.2">
      <c r="AH54" s="78"/>
    </row>
    <row r="55" spans="28:34" ht="13" x14ac:dyDescent="0.2"/>
    <row r="56" spans="28:34" ht="13" x14ac:dyDescent="0.2">
      <c r="AB56" s="78"/>
      <c r="AC56" s="78"/>
      <c r="AD56" s="78"/>
      <c r="AE56" s="78"/>
      <c r="AF56" s="78"/>
      <c r="AG56" s="78"/>
      <c r="AH56" s="78"/>
    </row>
    <row r="57" spans="28:34" ht="13" x14ac:dyDescent="0.2">
      <c r="AH57" s="78"/>
    </row>
    <row r="58" spans="28:34" ht="13" x14ac:dyDescent="0.2">
      <c r="AH58" s="78"/>
    </row>
    <row r="59" spans="28:34" ht="13" x14ac:dyDescent="0.2">
      <c r="AG59" s="78"/>
      <c r="AH59" s="78"/>
    </row>
    <row r="60" spans="28:34" ht="13" x14ac:dyDescent="0.2"/>
    <row r="61" spans="28:34" ht="13" x14ac:dyDescent="0.2"/>
    <row r="62" spans="28:34" ht="13" x14ac:dyDescent="0.2"/>
    <row r="63" spans="28:34" ht="13" x14ac:dyDescent="0.2">
      <c r="AH63" s="78"/>
    </row>
    <row r="64" spans="28:34" ht="13" x14ac:dyDescent="0.2">
      <c r="AG64" s="78"/>
      <c r="AH64" s="78"/>
    </row>
    <row r="65" spans="28:34" ht="13" x14ac:dyDescent="0.2"/>
    <row r="66" spans="28:34" ht="13" x14ac:dyDescent="0.2"/>
    <row r="67" spans="28:34" ht="13" x14ac:dyDescent="0.2"/>
    <row r="68" spans="28:34" ht="13" x14ac:dyDescent="0.2">
      <c r="AB68" s="78"/>
      <c r="AC68" s="78"/>
      <c r="AD68" s="78"/>
      <c r="AE68" s="78"/>
      <c r="AF68" s="78"/>
      <c r="AG68" s="78"/>
      <c r="AH68" s="78"/>
    </row>
    <row r="69" spans="28:34" ht="13" x14ac:dyDescent="0.2">
      <c r="AF69" s="78"/>
      <c r="AG69" s="78"/>
      <c r="AH69" s="78"/>
    </row>
    <row r="70" spans="28:34" ht="13" x14ac:dyDescent="0.2"/>
    <row r="71" spans="28:34" ht="13" x14ac:dyDescent="0.2"/>
    <row r="72" spans="28:34" ht="13" x14ac:dyDescent="0.2"/>
    <row r="73" spans="28:34" ht="13" x14ac:dyDescent="0.2"/>
    <row r="74" spans="28:34" ht="13" x14ac:dyDescent="0.2"/>
    <row r="75" spans="28:34" ht="13" x14ac:dyDescent="0.2">
      <c r="AH75" s="78"/>
    </row>
    <row r="76" spans="28:34" ht="13" x14ac:dyDescent="0.2">
      <c r="AF76" s="78"/>
      <c r="AG76" s="78"/>
      <c r="AH76" s="78"/>
    </row>
    <row r="77" spans="28:34" ht="13" x14ac:dyDescent="0.2">
      <c r="AG77" s="78"/>
      <c r="AH77" s="78"/>
    </row>
    <row r="78" spans="28:34" ht="13" x14ac:dyDescent="0.2"/>
    <row r="79" spans="28:34" ht="13" x14ac:dyDescent="0.2"/>
    <row r="80" spans="28:34" ht="13" x14ac:dyDescent="0.2"/>
    <row r="81" spans="25:34" ht="13" x14ac:dyDescent="0.2"/>
    <row r="82" spans="25:34" ht="13" x14ac:dyDescent="0.2">
      <c r="Y82" s="78"/>
    </row>
    <row r="83" spans="25:34" ht="13" x14ac:dyDescent="0.2">
      <c r="Y83" s="78"/>
      <c r="Z83" s="78"/>
      <c r="AA83" s="78"/>
      <c r="AB83" s="78"/>
      <c r="AC83" s="78"/>
      <c r="AD83" s="78"/>
      <c r="AE83" s="78"/>
      <c r="AF83" s="78"/>
      <c r="AG83" s="78"/>
      <c r="AH83" s="78"/>
    </row>
    <row r="84" spans="25:34" ht="13" x14ac:dyDescent="0.2"/>
    <row r="85" spans="25:34" ht="13" x14ac:dyDescent="0.2"/>
    <row r="86" spans="25:34" ht="13" x14ac:dyDescent="0.2"/>
    <row r="87" spans="25:34" ht="13" x14ac:dyDescent="0.2"/>
    <row r="88" spans="25:34" ht="13" x14ac:dyDescent="0.2">
      <c r="AH88" s="78"/>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78"/>
      <c r="AG94" s="78"/>
      <c r="AH94" s="78"/>
    </row>
    <row r="95" spans="25:34" ht="13.5" customHeight="1" x14ac:dyDescent="0.2">
      <c r="AH95" s="78"/>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78"/>
    </row>
    <row r="102" spans="33:34" ht="13.5" customHeight="1" x14ac:dyDescent="0.2"/>
    <row r="103" spans="33:34" ht="13.5" customHeight="1" x14ac:dyDescent="0.2"/>
    <row r="104" spans="33:34" ht="13.5" customHeight="1" x14ac:dyDescent="0.2">
      <c r="AG104" s="78"/>
      <c r="AH104" s="78"/>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78"/>
    </row>
    <row r="117" spans="34:122" ht="13.5" customHeight="1" x14ac:dyDescent="0.2"/>
    <row r="118" spans="34:122" ht="13.5" customHeight="1" x14ac:dyDescent="0.2"/>
    <row r="119" spans="34:122" ht="13.5" customHeight="1" x14ac:dyDescent="0.2"/>
    <row r="120" spans="34:122" ht="13.5" customHeight="1" x14ac:dyDescent="0.2">
      <c r="AH120" s="78"/>
    </row>
    <row r="121" spans="34:122" ht="13.5" customHeight="1" x14ac:dyDescent="0.2">
      <c r="AH121" s="78"/>
    </row>
    <row r="122" spans="34:122" ht="13.5" customHeight="1" x14ac:dyDescent="0.2"/>
    <row r="123" spans="34:122" ht="13.5" customHeight="1" x14ac:dyDescent="0.2"/>
    <row r="124" spans="34:122" ht="13.5" customHeight="1" x14ac:dyDescent="0.2"/>
    <row r="125" spans="34:122" ht="13.5" customHeight="1" x14ac:dyDescent="0.2">
      <c r="DR125" s="78" t="s">
        <v>100</v>
      </c>
    </row>
  </sheetData>
  <sheetProtection algorithmName="SHA-512" hashValue="Hh1QIfaV7usD3qs+yU6mT/Ovor6hByvlrBYoUL5CTw82kvwikm+4iKD54qbvMFYt8InoOk8bJG5lnvbB0L9s/g==" saltValue="hiI2RtSUsjMp4EsRcF4qBQ==" spinCount="100000" sheet="1" objects="1" scenarios="1"/>
  <phoneticPr fontId="33"/>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 customWidth="1"/>
    <col min="2" max="2" width="2.36328125" style="1" customWidth="1"/>
    <col min="3" max="16" width="2.6328125" style="1" customWidth="1"/>
    <col min="17" max="17" width="2.36328125" style="1" customWidth="1"/>
    <col min="18" max="95" width="1.6328125" style="1" customWidth="1"/>
    <col min="96" max="133" width="1.6328125" style="38" customWidth="1"/>
    <col min="134" max="143" width="1.6328125" style="1" customWidth="1"/>
    <col min="144" max="144" width="0" style="1" hidden="1" customWidth="1"/>
    <col min="145" max="16384" width="0" style="1" hidden="1"/>
  </cols>
  <sheetData>
    <row r="1" spans="2:143" ht="22.5" customHeight="1" x14ac:dyDescent="0.2">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673" t="s">
        <v>302</v>
      </c>
      <c r="DI1" s="674"/>
      <c r="DJ1" s="674"/>
      <c r="DK1" s="674"/>
      <c r="DL1" s="674"/>
      <c r="DM1" s="674"/>
      <c r="DN1" s="675"/>
      <c r="DO1" s="1"/>
      <c r="DP1" s="673" t="s">
        <v>303</v>
      </c>
      <c r="DQ1" s="674"/>
      <c r="DR1" s="674"/>
      <c r="DS1" s="674"/>
      <c r="DT1" s="674"/>
      <c r="DU1" s="674"/>
      <c r="DV1" s="674"/>
      <c r="DW1" s="674"/>
      <c r="DX1" s="674"/>
      <c r="DY1" s="674"/>
      <c r="DZ1" s="674"/>
      <c r="EA1" s="674"/>
      <c r="EB1" s="674"/>
      <c r="EC1" s="675"/>
      <c r="ED1" s="2"/>
      <c r="EE1" s="2"/>
      <c r="EF1" s="2"/>
      <c r="EG1" s="2"/>
      <c r="EH1" s="2"/>
      <c r="EI1" s="2"/>
      <c r="EJ1" s="2"/>
      <c r="EK1" s="2"/>
      <c r="EL1" s="2"/>
      <c r="EM1" s="2"/>
    </row>
    <row r="2" spans="2:143" ht="22.5" customHeight="1" x14ac:dyDescent="0.2">
      <c r="B2" s="40" t="s">
        <v>305</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2">
      <c r="B3" s="511" t="s">
        <v>115</v>
      </c>
      <c r="C3" s="512"/>
      <c r="D3" s="512"/>
      <c r="E3" s="512"/>
      <c r="F3" s="512"/>
      <c r="G3" s="512"/>
      <c r="H3" s="512"/>
      <c r="I3" s="512"/>
      <c r="J3" s="512"/>
      <c r="K3" s="512"/>
      <c r="L3" s="512"/>
      <c r="M3" s="512"/>
      <c r="N3" s="512"/>
      <c r="O3" s="512"/>
      <c r="P3" s="512"/>
      <c r="Q3" s="512"/>
      <c r="R3" s="512"/>
      <c r="S3" s="512"/>
      <c r="T3" s="512"/>
      <c r="U3" s="512"/>
      <c r="V3" s="512"/>
      <c r="W3" s="512"/>
      <c r="X3" s="512"/>
      <c r="Y3" s="512"/>
      <c r="Z3" s="512"/>
      <c r="AA3" s="512"/>
      <c r="AB3" s="512"/>
      <c r="AC3" s="512"/>
      <c r="AD3" s="512"/>
      <c r="AE3" s="512"/>
      <c r="AF3" s="512"/>
      <c r="AG3" s="512"/>
      <c r="AH3" s="512"/>
      <c r="AI3" s="512"/>
      <c r="AJ3" s="512"/>
      <c r="AK3" s="512"/>
      <c r="AL3" s="512"/>
      <c r="AM3" s="512"/>
      <c r="AN3" s="512"/>
      <c r="AO3" s="512"/>
      <c r="AP3" s="511" t="s">
        <v>306</v>
      </c>
      <c r="AQ3" s="512"/>
      <c r="AR3" s="512"/>
      <c r="AS3" s="512"/>
      <c r="AT3" s="512"/>
      <c r="AU3" s="512"/>
      <c r="AV3" s="512"/>
      <c r="AW3" s="512"/>
      <c r="AX3" s="512"/>
      <c r="AY3" s="512"/>
      <c r="AZ3" s="512"/>
      <c r="BA3" s="512"/>
      <c r="BB3" s="512"/>
      <c r="BC3" s="512"/>
      <c r="BD3" s="512"/>
      <c r="BE3" s="512"/>
      <c r="BF3" s="512"/>
      <c r="BG3" s="512"/>
      <c r="BH3" s="512"/>
      <c r="BI3" s="512"/>
      <c r="BJ3" s="512"/>
      <c r="BK3" s="512"/>
      <c r="BL3" s="512"/>
      <c r="BM3" s="512"/>
      <c r="BN3" s="512"/>
      <c r="BO3" s="512"/>
      <c r="BP3" s="512"/>
      <c r="BQ3" s="512"/>
      <c r="BR3" s="512"/>
      <c r="BS3" s="512"/>
      <c r="BT3" s="512"/>
      <c r="BU3" s="512"/>
      <c r="BV3" s="512"/>
      <c r="BW3" s="512"/>
      <c r="BX3" s="512"/>
      <c r="BY3" s="512"/>
      <c r="BZ3" s="512"/>
      <c r="CA3" s="512"/>
      <c r="CB3" s="554"/>
      <c r="CD3" s="511" t="s">
        <v>230</v>
      </c>
      <c r="CE3" s="512"/>
      <c r="CF3" s="512"/>
      <c r="CG3" s="512"/>
      <c r="CH3" s="512"/>
      <c r="CI3" s="512"/>
      <c r="CJ3" s="512"/>
      <c r="CK3" s="512"/>
      <c r="CL3" s="512"/>
      <c r="CM3" s="512"/>
      <c r="CN3" s="512"/>
      <c r="CO3" s="512"/>
      <c r="CP3" s="512"/>
      <c r="CQ3" s="512"/>
      <c r="CR3" s="512"/>
      <c r="CS3" s="512"/>
      <c r="CT3" s="512"/>
      <c r="CU3" s="512"/>
      <c r="CV3" s="512"/>
      <c r="CW3" s="512"/>
      <c r="CX3" s="512"/>
      <c r="CY3" s="512"/>
      <c r="CZ3" s="512"/>
      <c r="DA3" s="512"/>
      <c r="DB3" s="512"/>
      <c r="DC3" s="512"/>
      <c r="DD3" s="512"/>
      <c r="DE3" s="512"/>
      <c r="DF3" s="512"/>
      <c r="DG3" s="512"/>
      <c r="DH3" s="512"/>
      <c r="DI3" s="512"/>
      <c r="DJ3" s="512"/>
      <c r="DK3" s="512"/>
      <c r="DL3" s="512"/>
      <c r="DM3" s="512"/>
      <c r="DN3" s="512"/>
      <c r="DO3" s="512"/>
      <c r="DP3" s="512"/>
      <c r="DQ3" s="512"/>
      <c r="DR3" s="512"/>
      <c r="DS3" s="512"/>
      <c r="DT3" s="512"/>
      <c r="DU3" s="512"/>
      <c r="DV3" s="512"/>
      <c r="DW3" s="512"/>
      <c r="DX3" s="512"/>
      <c r="DY3" s="512"/>
      <c r="DZ3" s="512"/>
      <c r="EA3" s="512"/>
      <c r="EB3" s="512"/>
      <c r="EC3" s="554"/>
    </row>
    <row r="4" spans="2:143" ht="11.25" customHeight="1" x14ac:dyDescent="0.2">
      <c r="B4" s="511" t="s">
        <v>5</v>
      </c>
      <c r="C4" s="512"/>
      <c r="D4" s="512"/>
      <c r="E4" s="512"/>
      <c r="F4" s="512"/>
      <c r="G4" s="512"/>
      <c r="H4" s="512"/>
      <c r="I4" s="512"/>
      <c r="J4" s="512"/>
      <c r="K4" s="512"/>
      <c r="L4" s="512"/>
      <c r="M4" s="512"/>
      <c r="N4" s="512"/>
      <c r="O4" s="512"/>
      <c r="P4" s="512"/>
      <c r="Q4" s="554"/>
      <c r="R4" s="511" t="s">
        <v>307</v>
      </c>
      <c r="S4" s="512"/>
      <c r="T4" s="512"/>
      <c r="U4" s="512"/>
      <c r="V4" s="512"/>
      <c r="W4" s="512"/>
      <c r="X4" s="512"/>
      <c r="Y4" s="554"/>
      <c r="Z4" s="511" t="s">
        <v>310</v>
      </c>
      <c r="AA4" s="512"/>
      <c r="AB4" s="512"/>
      <c r="AC4" s="554"/>
      <c r="AD4" s="511" t="s">
        <v>257</v>
      </c>
      <c r="AE4" s="512"/>
      <c r="AF4" s="512"/>
      <c r="AG4" s="512"/>
      <c r="AH4" s="512"/>
      <c r="AI4" s="512"/>
      <c r="AJ4" s="512"/>
      <c r="AK4" s="554"/>
      <c r="AL4" s="511" t="s">
        <v>310</v>
      </c>
      <c r="AM4" s="512"/>
      <c r="AN4" s="512"/>
      <c r="AO4" s="554"/>
      <c r="AP4" s="676" t="s">
        <v>313</v>
      </c>
      <c r="AQ4" s="676"/>
      <c r="AR4" s="676"/>
      <c r="AS4" s="676"/>
      <c r="AT4" s="676"/>
      <c r="AU4" s="676"/>
      <c r="AV4" s="676"/>
      <c r="AW4" s="676"/>
      <c r="AX4" s="676"/>
      <c r="AY4" s="676"/>
      <c r="AZ4" s="676"/>
      <c r="BA4" s="676"/>
      <c r="BB4" s="676"/>
      <c r="BC4" s="676"/>
      <c r="BD4" s="676"/>
      <c r="BE4" s="676"/>
      <c r="BF4" s="676"/>
      <c r="BG4" s="676" t="s">
        <v>291</v>
      </c>
      <c r="BH4" s="676"/>
      <c r="BI4" s="676"/>
      <c r="BJ4" s="676"/>
      <c r="BK4" s="676"/>
      <c r="BL4" s="676"/>
      <c r="BM4" s="676"/>
      <c r="BN4" s="676"/>
      <c r="BO4" s="676" t="s">
        <v>310</v>
      </c>
      <c r="BP4" s="676"/>
      <c r="BQ4" s="676"/>
      <c r="BR4" s="676"/>
      <c r="BS4" s="676" t="s">
        <v>314</v>
      </c>
      <c r="BT4" s="676"/>
      <c r="BU4" s="676"/>
      <c r="BV4" s="676"/>
      <c r="BW4" s="676"/>
      <c r="BX4" s="676"/>
      <c r="BY4" s="676"/>
      <c r="BZ4" s="676"/>
      <c r="CA4" s="676"/>
      <c r="CB4" s="676"/>
      <c r="CD4" s="511" t="s">
        <v>315</v>
      </c>
      <c r="CE4" s="512"/>
      <c r="CF4" s="512"/>
      <c r="CG4" s="512"/>
      <c r="CH4" s="512"/>
      <c r="CI4" s="512"/>
      <c r="CJ4" s="512"/>
      <c r="CK4" s="512"/>
      <c r="CL4" s="512"/>
      <c r="CM4" s="512"/>
      <c r="CN4" s="512"/>
      <c r="CO4" s="512"/>
      <c r="CP4" s="512"/>
      <c r="CQ4" s="512"/>
      <c r="CR4" s="512"/>
      <c r="CS4" s="512"/>
      <c r="CT4" s="512"/>
      <c r="CU4" s="512"/>
      <c r="CV4" s="512"/>
      <c r="CW4" s="512"/>
      <c r="CX4" s="512"/>
      <c r="CY4" s="512"/>
      <c r="CZ4" s="512"/>
      <c r="DA4" s="512"/>
      <c r="DB4" s="512"/>
      <c r="DC4" s="512"/>
      <c r="DD4" s="512"/>
      <c r="DE4" s="512"/>
      <c r="DF4" s="512"/>
      <c r="DG4" s="512"/>
      <c r="DH4" s="512"/>
      <c r="DI4" s="512"/>
      <c r="DJ4" s="512"/>
      <c r="DK4" s="512"/>
      <c r="DL4" s="512"/>
      <c r="DM4" s="512"/>
      <c r="DN4" s="512"/>
      <c r="DO4" s="512"/>
      <c r="DP4" s="512"/>
      <c r="DQ4" s="512"/>
      <c r="DR4" s="512"/>
      <c r="DS4" s="512"/>
      <c r="DT4" s="512"/>
      <c r="DU4" s="512"/>
      <c r="DV4" s="512"/>
      <c r="DW4" s="512"/>
      <c r="DX4" s="512"/>
      <c r="DY4" s="512"/>
      <c r="DZ4" s="512"/>
      <c r="EA4" s="512"/>
      <c r="EB4" s="512"/>
      <c r="EC4" s="554"/>
    </row>
    <row r="5" spans="2:143" ht="11.25" customHeight="1" x14ac:dyDescent="0.2">
      <c r="B5" s="640" t="s">
        <v>309</v>
      </c>
      <c r="C5" s="641"/>
      <c r="D5" s="641"/>
      <c r="E5" s="641"/>
      <c r="F5" s="641"/>
      <c r="G5" s="641"/>
      <c r="H5" s="641"/>
      <c r="I5" s="641"/>
      <c r="J5" s="641"/>
      <c r="K5" s="641"/>
      <c r="L5" s="641"/>
      <c r="M5" s="641"/>
      <c r="N5" s="641"/>
      <c r="O5" s="641"/>
      <c r="P5" s="641"/>
      <c r="Q5" s="642"/>
      <c r="R5" s="637">
        <v>8968228</v>
      </c>
      <c r="S5" s="638"/>
      <c r="T5" s="638"/>
      <c r="U5" s="638"/>
      <c r="V5" s="638"/>
      <c r="W5" s="638"/>
      <c r="X5" s="638"/>
      <c r="Y5" s="660"/>
      <c r="Z5" s="671">
        <v>33.4</v>
      </c>
      <c r="AA5" s="671"/>
      <c r="AB5" s="671"/>
      <c r="AC5" s="671"/>
      <c r="AD5" s="672">
        <v>8337888</v>
      </c>
      <c r="AE5" s="672"/>
      <c r="AF5" s="672"/>
      <c r="AG5" s="672"/>
      <c r="AH5" s="672"/>
      <c r="AI5" s="672"/>
      <c r="AJ5" s="672"/>
      <c r="AK5" s="672"/>
      <c r="AL5" s="661">
        <v>57.3</v>
      </c>
      <c r="AM5" s="644"/>
      <c r="AN5" s="644"/>
      <c r="AO5" s="664"/>
      <c r="AP5" s="640" t="s">
        <v>317</v>
      </c>
      <c r="AQ5" s="641"/>
      <c r="AR5" s="641"/>
      <c r="AS5" s="641"/>
      <c r="AT5" s="641"/>
      <c r="AU5" s="641"/>
      <c r="AV5" s="641"/>
      <c r="AW5" s="641"/>
      <c r="AX5" s="641"/>
      <c r="AY5" s="641"/>
      <c r="AZ5" s="641"/>
      <c r="BA5" s="641"/>
      <c r="BB5" s="641"/>
      <c r="BC5" s="641"/>
      <c r="BD5" s="641"/>
      <c r="BE5" s="641"/>
      <c r="BF5" s="642"/>
      <c r="BG5" s="598">
        <v>8331849</v>
      </c>
      <c r="BH5" s="482"/>
      <c r="BI5" s="482"/>
      <c r="BJ5" s="482"/>
      <c r="BK5" s="482"/>
      <c r="BL5" s="482"/>
      <c r="BM5" s="482"/>
      <c r="BN5" s="611"/>
      <c r="BO5" s="631">
        <v>92.9</v>
      </c>
      <c r="BP5" s="631"/>
      <c r="BQ5" s="631"/>
      <c r="BR5" s="631"/>
      <c r="BS5" s="632">
        <v>130445</v>
      </c>
      <c r="BT5" s="632"/>
      <c r="BU5" s="632"/>
      <c r="BV5" s="632"/>
      <c r="BW5" s="632"/>
      <c r="BX5" s="632"/>
      <c r="BY5" s="632"/>
      <c r="BZ5" s="632"/>
      <c r="CA5" s="632"/>
      <c r="CB5" s="654"/>
      <c r="CD5" s="511" t="s">
        <v>313</v>
      </c>
      <c r="CE5" s="512"/>
      <c r="CF5" s="512"/>
      <c r="CG5" s="512"/>
      <c r="CH5" s="512"/>
      <c r="CI5" s="512"/>
      <c r="CJ5" s="512"/>
      <c r="CK5" s="512"/>
      <c r="CL5" s="512"/>
      <c r="CM5" s="512"/>
      <c r="CN5" s="512"/>
      <c r="CO5" s="512"/>
      <c r="CP5" s="512"/>
      <c r="CQ5" s="554"/>
      <c r="CR5" s="511" t="s">
        <v>195</v>
      </c>
      <c r="CS5" s="512"/>
      <c r="CT5" s="512"/>
      <c r="CU5" s="512"/>
      <c r="CV5" s="512"/>
      <c r="CW5" s="512"/>
      <c r="CX5" s="512"/>
      <c r="CY5" s="554"/>
      <c r="CZ5" s="511" t="s">
        <v>310</v>
      </c>
      <c r="DA5" s="512"/>
      <c r="DB5" s="512"/>
      <c r="DC5" s="554"/>
      <c r="DD5" s="511" t="s">
        <v>319</v>
      </c>
      <c r="DE5" s="512"/>
      <c r="DF5" s="512"/>
      <c r="DG5" s="512"/>
      <c r="DH5" s="512"/>
      <c r="DI5" s="512"/>
      <c r="DJ5" s="512"/>
      <c r="DK5" s="512"/>
      <c r="DL5" s="512"/>
      <c r="DM5" s="512"/>
      <c r="DN5" s="512"/>
      <c r="DO5" s="512"/>
      <c r="DP5" s="554"/>
      <c r="DQ5" s="511" t="s">
        <v>321</v>
      </c>
      <c r="DR5" s="512"/>
      <c r="DS5" s="512"/>
      <c r="DT5" s="512"/>
      <c r="DU5" s="512"/>
      <c r="DV5" s="512"/>
      <c r="DW5" s="512"/>
      <c r="DX5" s="512"/>
      <c r="DY5" s="512"/>
      <c r="DZ5" s="512"/>
      <c r="EA5" s="512"/>
      <c r="EB5" s="512"/>
      <c r="EC5" s="554"/>
    </row>
    <row r="6" spans="2:143" ht="11.25" customHeight="1" x14ac:dyDescent="0.2">
      <c r="B6" s="596" t="s">
        <v>322</v>
      </c>
      <c r="C6" s="385"/>
      <c r="D6" s="385"/>
      <c r="E6" s="385"/>
      <c r="F6" s="385"/>
      <c r="G6" s="385"/>
      <c r="H6" s="385"/>
      <c r="I6" s="385"/>
      <c r="J6" s="385"/>
      <c r="K6" s="385"/>
      <c r="L6" s="385"/>
      <c r="M6" s="385"/>
      <c r="N6" s="385"/>
      <c r="O6" s="385"/>
      <c r="P6" s="385"/>
      <c r="Q6" s="597"/>
      <c r="R6" s="598">
        <v>210225</v>
      </c>
      <c r="S6" s="482"/>
      <c r="T6" s="482"/>
      <c r="U6" s="482"/>
      <c r="V6" s="482"/>
      <c r="W6" s="482"/>
      <c r="X6" s="482"/>
      <c r="Y6" s="611"/>
      <c r="Z6" s="631">
        <v>0.8</v>
      </c>
      <c r="AA6" s="631"/>
      <c r="AB6" s="631"/>
      <c r="AC6" s="631"/>
      <c r="AD6" s="632">
        <v>210225</v>
      </c>
      <c r="AE6" s="632"/>
      <c r="AF6" s="632"/>
      <c r="AG6" s="632"/>
      <c r="AH6" s="632"/>
      <c r="AI6" s="632"/>
      <c r="AJ6" s="632"/>
      <c r="AK6" s="632"/>
      <c r="AL6" s="601">
        <v>1.4</v>
      </c>
      <c r="AM6" s="345"/>
      <c r="AN6" s="345"/>
      <c r="AO6" s="633"/>
      <c r="AP6" s="596" t="s">
        <v>107</v>
      </c>
      <c r="AQ6" s="385"/>
      <c r="AR6" s="385"/>
      <c r="AS6" s="385"/>
      <c r="AT6" s="385"/>
      <c r="AU6" s="385"/>
      <c r="AV6" s="385"/>
      <c r="AW6" s="385"/>
      <c r="AX6" s="385"/>
      <c r="AY6" s="385"/>
      <c r="AZ6" s="385"/>
      <c r="BA6" s="385"/>
      <c r="BB6" s="385"/>
      <c r="BC6" s="385"/>
      <c r="BD6" s="385"/>
      <c r="BE6" s="385"/>
      <c r="BF6" s="597"/>
      <c r="BG6" s="598">
        <v>8331849</v>
      </c>
      <c r="BH6" s="482"/>
      <c r="BI6" s="482"/>
      <c r="BJ6" s="482"/>
      <c r="BK6" s="482"/>
      <c r="BL6" s="482"/>
      <c r="BM6" s="482"/>
      <c r="BN6" s="611"/>
      <c r="BO6" s="631">
        <v>92.9</v>
      </c>
      <c r="BP6" s="631"/>
      <c r="BQ6" s="631"/>
      <c r="BR6" s="631"/>
      <c r="BS6" s="632">
        <v>130445</v>
      </c>
      <c r="BT6" s="632"/>
      <c r="BU6" s="632"/>
      <c r="BV6" s="632"/>
      <c r="BW6" s="632"/>
      <c r="BX6" s="632"/>
      <c r="BY6" s="632"/>
      <c r="BZ6" s="632"/>
      <c r="CA6" s="632"/>
      <c r="CB6" s="654"/>
      <c r="CD6" s="640" t="s">
        <v>323</v>
      </c>
      <c r="CE6" s="641"/>
      <c r="CF6" s="641"/>
      <c r="CG6" s="641"/>
      <c r="CH6" s="641"/>
      <c r="CI6" s="641"/>
      <c r="CJ6" s="641"/>
      <c r="CK6" s="641"/>
      <c r="CL6" s="641"/>
      <c r="CM6" s="641"/>
      <c r="CN6" s="641"/>
      <c r="CO6" s="641"/>
      <c r="CP6" s="641"/>
      <c r="CQ6" s="642"/>
      <c r="CR6" s="598">
        <v>180094</v>
      </c>
      <c r="CS6" s="482"/>
      <c r="CT6" s="482"/>
      <c r="CU6" s="482"/>
      <c r="CV6" s="482"/>
      <c r="CW6" s="482"/>
      <c r="CX6" s="482"/>
      <c r="CY6" s="611"/>
      <c r="CZ6" s="661">
        <v>0.7</v>
      </c>
      <c r="DA6" s="644"/>
      <c r="DB6" s="644"/>
      <c r="DC6" s="662"/>
      <c r="DD6" s="604" t="s">
        <v>202</v>
      </c>
      <c r="DE6" s="482"/>
      <c r="DF6" s="482"/>
      <c r="DG6" s="482"/>
      <c r="DH6" s="482"/>
      <c r="DI6" s="482"/>
      <c r="DJ6" s="482"/>
      <c r="DK6" s="482"/>
      <c r="DL6" s="482"/>
      <c r="DM6" s="482"/>
      <c r="DN6" s="482"/>
      <c r="DO6" s="482"/>
      <c r="DP6" s="611"/>
      <c r="DQ6" s="604">
        <v>180094</v>
      </c>
      <c r="DR6" s="482"/>
      <c r="DS6" s="482"/>
      <c r="DT6" s="482"/>
      <c r="DU6" s="482"/>
      <c r="DV6" s="482"/>
      <c r="DW6" s="482"/>
      <c r="DX6" s="482"/>
      <c r="DY6" s="482"/>
      <c r="DZ6" s="482"/>
      <c r="EA6" s="482"/>
      <c r="EB6" s="482"/>
      <c r="EC6" s="629"/>
    </row>
    <row r="7" spans="2:143" ht="11.25" customHeight="1" x14ac:dyDescent="0.2">
      <c r="B7" s="596" t="s">
        <v>43</v>
      </c>
      <c r="C7" s="385"/>
      <c r="D7" s="385"/>
      <c r="E7" s="385"/>
      <c r="F7" s="385"/>
      <c r="G7" s="385"/>
      <c r="H7" s="385"/>
      <c r="I7" s="385"/>
      <c r="J7" s="385"/>
      <c r="K7" s="385"/>
      <c r="L7" s="385"/>
      <c r="M7" s="385"/>
      <c r="N7" s="385"/>
      <c r="O7" s="385"/>
      <c r="P7" s="385"/>
      <c r="Q7" s="597"/>
      <c r="R7" s="598">
        <v>2654</v>
      </c>
      <c r="S7" s="482"/>
      <c r="T7" s="482"/>
      <c r="U7" s="482"/>
      <c r="V7" s="482"/>
      <c r="W7" s="482"/>
      <c r="X7" s="482"/>
      <c r="Y7" s="611"/>
      <c r="Z7" s="631">
        <v>0</v>
      </c>
      <c r="AA7" s="631"/>
      <c r="AB7" s="631"/>
      <c r="AC7" s="631"/>
      <c r="AD7" s="632">
        <v>2654</v>
      </c>
      <c r="AE7" s="632"/>
      <c r="AF7" s="632"/>
      <c r="AG7" s="632"/>
      <c r="AH7" s="632"/>
      <c r="AI7" s="632"/>
      <c r="AJ7" s="632"/>
      <c r="AK7" s="632"/>
      <c r="AL7" s="601">
        <v>0</v>
      </c>
      <c r="AM7" s="345"/>
      <c r="AN7" s="345"/>
      <c r="AO7" s="633"/>
      <c r="AP7" s="596" t="s">
        <v>324</v>
      </c>
      <c r="AQ7" s="385"/>
      <c r="AR7" s="385"/>
      <c r="AS7" s="385"/>
      <c r="AT7" s="385"/>
      <c r="AU7" s="385"/>
      <c r="AV7" s="385"/>
      <c r="AW7" s="385"/>
      <c r="AX7" s="385"/>
      <c r="AY7" s="385"/>
      <c r="AZ7" s="385"/>
      <c r="BA7" s="385"/>
      <c r="BB7" s="385"/>
      <c r="BC7" s="385"/>
      <c r="BD7" s="385"/>
      <c r="BE7" s="385"/>
      <c r="BF7" s="597"/>
      <c r="BG7" s="598">
        <v>3360020</v>
      </c>
      <c r="BH7" s="482"/>
      <c r="BI7" s="482"/>
      <c r="BJ7" s="482"/>
      <c r="BK7" s="482"/>
      <c r="BL7" s="482"/>
      <c r="BM7" s="482"/>
      <c r="BN7" s="611"/>
      <c r="BO7" s="631">
        <v>37.5</v>
      </c>
      <c r="BP7" s="631"/>
      <c r="BQ7" s="631"/>
      <c r="BR7" s="631"/>
      <c r="BS7" s="632">
        <v>130445</v>
      </c>
      <c r="BT7" s="632"/>
      <c r="BU7" s="632"/>
      <c r="BV7" s="632"/>
      <c r="BW7" s="632"/>
      <c r="BX7" s="632"/>
      <c r="BY7" s="632"/>
      <c r="BZ7" s="632"/>
      <c r="CA7" s="632"/>
      <c r="CB7" s="654"/>
      <c r="CD7" s="596" t="s">
        <v>327</v>
      </c>
      <c r="CE7" s="385"/>
      <c r="CF7" s="385"/>
      <c r="CG7" s="385"/>
      <c r="CH7" s="385"/>
      <c r="CI7" s="385"/>
      <c r="CJ7" s="385"/>
      <c r="CK7" s="385"/>
      <c r="CL7" s="385"/>
      <c r="CM7" s="385"/>
      <c r="CN7" s="385"/>
      <c r="CO7" s="385"/>
      <c r="CP7" s="385"/>
      <c r="CQ7" s="597"/>
      <c r="CR7" s="598">
        <v>3161891</v>
      </c>
      <c r="CS7" s="482"/>
      <c r="CT7" s="482"/>
      <c r="CU7" s="482"/>
      <c r="CV7" s="482"/>
      <c r="CW7" s="482"/>
      <c r="CX7" s="482"/>
      <c r="CY7" s="611"/>
      <c r="CZ7" s="631">
        <v>12.1</v>
      </c>
      <c r="DA7" s="631"/>
      <c r="DB7" s="631"/>
      <c r="DC7" s="631"/>
      <c r="DD7" s="604">
        <v>125582</v>
      </c>
      <c r="DE7" s="482"/>
      <c r="DF7" s="482"/>
      <c r="DG7" s="482"/>
      <c r="DH7" s="482"/>
      <c r="DI7" s="482"/>
      <c r="DJ7" s="482"/>
      <c r="DK7" s="482"/>
      <c r="DL7" s="482"/>
      <c r="DM7" s="482"/>
      <c r="DN7" s="482"/>
      <c r="DO7" s="482"/>
      <c r="DP7" s="611"/>
      <c r="DQ7" s="604">
        <v>2380554</v>
      </c>
      <c r="DR7" s="482"/>
      <c r="DS7" s="482"/>
      <c r="DT7" s="482"/>
      <c r="DU7" s="482"/>
      <c r="DV7" s="482"/>
      <c r="DW7" s="482"/>
      <c r="DX7" s="482"/>
      <c r="DY7" s="482"/>
      <c r="DZ7" s="482"/>
      <c r="EA7" s="482"/>
      <c r="EB7" s="482"/>
      <c r="EC7" s="629"/>
    </row>
    <row r="8" spans="2:143" ht="11.25" customHeight="1" x14ac:dyDescent="0.2">
      <c r="B8" s="596" t="s">
        <v>328</v>
      </c>
      <c r="C8" s="385"/>
      <c r="D8" s="385"/>
      <c r="E8" s="385"/>
      <c r="F8" s="385"/>
      <c r="G8" s="385"/>
      <c r="H8" s="385"/>
      <c r="I8" s="385"/>
      <c r="J8" s="385"/>
      <c r="K8" s="385"/>
      <c r="L8" s="385"/>
      <c r="M8" s="385"/>
      <c r="N8" s="385"/>
      <c r="O8" s="385"/>
      <c r="P8" s="385"/>
      <c r="Q8" s="597"/>
      <c r="R8" s="598">
        <v>37564</v>
      </c>
      <c r="S8" s="482"/>
      <c r="T8" s="482"/>
      <c r="U8" s="482"/>
      <c r="V8" s="482"/>
      <c r="W8" s="482"/>
      <c r="X8" s="482"/>
      <c r="Y8" s="611"/>
      <c r="Z8" s="631">
        <v>0.1</v>
      </c>
      <c r="AA8" s="631"/>
      <c r="AB8" s="631"/>
      <c r="AC8" s="631"/>
      <c r="AD8" s="632">
        <v>37564</v>
      </c>
      <c r="AE8" s="632"/>
      <c r="AF8" s="632"/>
      <c r="AG8" s="632"/>
      <c r="AH8" s="632"/>
      <c r="AI8" s="632"/>
      <c r="AJ8" s="632"/>
      <c r="AK8" s="632"/>
      <c r="AL8" s="601">
        <v>0.3</v>
      </c>
      <c r="AM8" s="345"/>
      <c r="AN8" s="345"/>
      <c r="AO8" s="633"/>
      <c r="AP8" s="596" t="s">
        <v>120</v>
      </c>
      <c r="AQ8" s="385"/>
      <c r="AR8" s="385"/>
      <c r="AS8" s="385"/>
      <c r="AT8" s="385"/>
      <c r="AU8" s="385"/>
      <c r="AV8" s="385"/>
      <c r="AW8" s="385"/>
      <c r="AX8" s="385"/>
      <c r="AY8" s="385"/>
      <c r="AZ8" s="385"/>
      <c r="BA8" s="385"/>
      <c r="BB8" s="385"/>
      <c r="BC8" s="385"/>
      <c r="BD8" s="385"/>
      <c r="BE8" s="385"/>
      <c r="BF8" s="597"/>
      <c r="BG8" s="598">
        <v>95838</v>
      </c>
      <c r="BH8" s="482"/>
      <c r="BI8" s="482"/>
      <c r="BJ8" s="482"/>
      <c r="BK8" s="482"/>
      <c r="BL8" s="482"/>
      <c r="BM8" s="482"/>
      <c r="BN8" s="611"/>
      <c r="BO8" s="631">
        <v>1.1000000000000001</v>
      </c>
      <c r="BP8" s="631"/>
      <c r="BQ8" s="631"/>
      <c r="BR8" s="631"/>
      <c r="BS8" s="632" t="s">
        <v>202</v>
      </c>
      <c r="BT8" s="632"/>
      <c r="BU8" s="632"/>
      <c r="BV8" s="632"/>
      <c r="BW8" s="632"/>
      <c r="BX8" s="632"/>
      <c r="BY8" s="632"/>
      <c r="BZ8" s="632"/>
      <c r="CA8" s="632"/>
      <c r="CB8" s="654"/>
      <c r="CD8" s="596" t="s">
        <v>332</v>
      </c>
      <c r="CE8" s="385"/>
      <c r="CF8" s="385"/>
      <c r="CG8" s="385"/>
      <c r="CH8" s="385"/>
      <c r="CI8" s="385"/>
      <c r="CJ8" s="385"/>
      <c r="CK8" s="385"/>
      <c r="CL8" s="385"/>
      <c r="CM8" s="385"/>
      <c r="CN8" s="385"/>
      <c r="CO8" s="385"/>
      <c r="CP8" s="385"/>
      <c r="CQ8" s="597"/>
      <c r="CR8" s="598">
        <v>9324841</v>
      </c>
      <c r="CS8" s="482"/>
      <c r="CT8" s="482"/>
      <c r="CU8" s="482"/>
      <c r="CV8" s="482"/>
      <c r="CW8" s="482"/>
      <c r="CX8" s="482"/>
      <c r="CY8" s="611"/>
      <c r="CZ8" s="631">
        <v>35.799999999999997</v>
      </c>
      <c r="DA8" s="631"/>
      <c r="DB8" s="631"/>
      <c r="DC8" s="631"/>
      <c r="DD8" s="604">
        <v>827145</v>
      </c>
      <c r="DE8" s="482"/>
      <c r="DF8" s="482"/>
      <c r="DG8" s="482"/>
      <c r="DH8" s="482"/>
      <c r="DI8" s="482"/>
      <c r="DJ8" s="482"/>
      <c r="DK8" s="482"/>
      <c r="DL8" s="482"/>
      <c r="DM8" s="482"/>
      <c r="DN8" s="482"/>
      <c r="DO8" s="482"/>
      <c r="DP8" s="611"/>
      <c r="DQ8" s="604">
        <v>5340867</v>
      </c>
      <c r="DR8" s="482"/>
      <c r="DS8" s="482"/>
      <c r="DT8" s="482"/>
      <c r="DU8" s="482"/>
      <c r="DV8" s="482"/>
      <c r="DW8" s="482"/>
      <c r="DX8" s="482"/>
      <c r="DY8" s="482"/>
      <c r="DZ8" s="482"/>
      <c r="EA8" s="482"/>
      <c r="EB8" s="482"/>
      <c r="EC8" s="629"/>
    </row>
    <row r="9" spans="2:143" ht="11.25" customHeight="1" x14ac:dyDescent="0.2">
      <c r="B9" s="596" t="s">
        <v>331</v>
      </c>
      <c r="C9" s="385"/>
      <c r="D9" s="385"/>
      <c r="E9" s="385"/>
      <c r="F9" s="385"/>
      <c r="G9" s="385"/>
      <c r="H9" s="385"/>
      <c r="I9" s="385"/>
      <c r="J9" s="385"/>
      <c r="K9" s="385"/>
      <c r="L9" s="385"/>
      <c r="M9" s="385"/>
      <c r="N9" s="385"/>
      <c r="O9" s="385"/>
      <c r="P9" s="385"/>
      <c r="Q9" s="597"/>
      <c r="R9" s="598">
        <v>43890</v>
      </c>
      <c r="S9" s="482"/>
      <c r="T9" s="482"/>
      <c r="U9" s="482"/>
      <c r="V9" s="482"/>
      <c r="W9" s="482"/>
      <c r="X9" s="482"/>
      <c r="Y9" s="611"/>
      <c r="Z9" s="631">
        <v>0.2</v>
      </c>
      <c r="AA9" s="631"/>
      <c r="AB9" s="631"/>
      <c r="AC9" s="631"/>
      <c r="AD9" s="632">
        <v>43890</v>
      </c>
      <c r="AE9" s="632"/>
      <c r="AF9" s="632"/>
      <c r="AG9" s="632"/>
      <c r="AH9" s="632"/>
      <c r="AI9" s="632"/>
      <c r="AJ9" s="632"/>
      <c r="AK9" s="632"/>
      <c r="AL9" s="601">
        <v>0.3</v>
      </c>
      <c r="AM9" s="345"/>
      <c r="AN9" s="345"/>
      <c r="AO9" s="633"/>
      <c r="AP9" s="596" t="s">
        <v>333</v>
      </c>
      <c r="AQ9" s="385"/>
      <c r="AR9" s="385"/>
      <c r="AS9" s="385"/>
      <c r="AT9" s="385"/>
      <c r="AU9" s="385"/>
      <c r="AV9" s="385"/>
      <c r="AW9" s="385"/>
      <c r="AX9" s="385"/>
      <c r="AY9" s="385"/>
      <c r="AZ9" s="385"/>
      <c r="BA9" s="385"/>
      <c r="BB9" s="385"/>
      <c r="BC9" s="385"/>
      <c r="BD9" s="385"/>
      <c r="BE9" s="385"/>
      <c r="BF9" s="597"/>
      <c r="BG9" s="598">
        <v>2741044</v>
      </c>
      <c r="BH9" s="482"/>
      <c r="BI9" s="482"/>
      <c r="BJ9" s="482"/>
      <c r="BK9" s="482"/>
      <c r="BL9" s="482"/>
      <c r="BM9" s="482"/>
      <c r="BN9" s="611"/>
      <c r="BO9" s="631">
        <v>30.6</v>
      </c>
      <c r="BP9" s="631"/>
      <c r="BQ9" s="631"/>
      <c r="BR9" s="631"/>
      <c r="BS9" s="632" t="s">
        <v>202</v>
      </c>
      <c r="BT9" s="632"/>
      <c r="BU9" s="632"/>
      <c r="BV9" s="632"/>
      <c r="BW9" s="632"/>
      <c r="BX9" s="632"/>
      <c r="BY9" s="632"/>
      <c r="BZ9" s="632"/>
      <c r="CA9" s="632"/>
      <c r="CB9" s="654"/>
      <c r="CD9" s="596" t="s">
        <v>336</v>
      </c>
      <c r="CE9" s="385"/>
      <c r="CF9" s="385"/>
      <c r="CG9" s="385"/>
      <c r="CH9" s="385"/>
      <c r="CI9" s="385"/>
      <c r="CJ9" s="385"/>
      <c r="CK9" s="385"/>
      <c r="CL9" s="385"/>
      <c r="CM9" s="385"/>
      <c r="CN9" s="385"/>
      <c r="CO9" s="385"/>
      <c r="CP9" s="385"/>
      <c r="CQ9" s="597"/>
      <c r="CR9" s="598">
        <v>2402578</v>
      </c>
      <c r="CS9" s="482"/>
      <c r="CT9" s="482"/>
      <c r="CU9" s="482"/>
      <c r="CV9" s="482"/>
      <c r="CW9" s="482"/>
      <c r="CX9" s="482"/>
      <c r="CY9" s="611"/>
      <c r="CZ9" s="631">
        <v>9.1999999999999993</v>
      </c>
      <c r="DA9" s="631"/>
      <c r="DB9" s="631"/>
      <c r="DC9" s="631"/>
      <c r="DD9" s="604">
        <v>583668</v>
      </c>
      <c r="DE9" s="482"/>
      <c r="DF9" s="482"/>
      <c r="DG9" s="482"/>
      <c r="DH9" s="482"/>
      <c r="DI9" s="482"/>
      <c r="DJ9" s="482"/>
      <c r="DK9" s="482"/>
      <c r="DL9" s="482"/>
      <c r="DM9" s="482"/>
      <c r="DN9" s="482"/>
      <c r="DO9" s="482"/>
      <c r="DP9" s="611"/>
      <c r="DQ9" s="604">
        <v>1578788</v>
      </c>
      <c r="DR9" s="482"/>
      <c r="DS9" s="482"/>
      <c r="DT9" s="482"/>
      <c r="DU9" s="482"/>
      <c r="DV9" s="482"/>
      <c r="DW9" s="482"/>
      <c r="DX9" s="482"/>
      <c r="DY9" s="482"/>
      <c r="DZ9" s="482"/>
      <c r="EA9" s="482"/>
      <c r="EB9" s="482"/>
      <c r="EC9" s="629"/>
    </row>
    <row r="10" spans="2:143" ht="11.25" customHeight="1" x14ac:dyDescent="0.2">
      <c r="B10" s="596" t="s">
        <v>126</v>
      </c>
      <c r="C10" s="385"/>
      <c r="D10" s="385"/>
      <c r="E10" s="385"/>
      <c r="F10" s="385"/>
      <c r="G10" s="385"/>
      <c r="H10" s="385"/>
      <c r="I10" s="385"/>
      <c r="J10" s="385"/>
      <c r="K10" s="385"/>
      <c r="L10" s="385"/>
      <c r="M10" s="385"/>
      <c r="N10" s="385"/>
      <c r="O10" s="385"/>
      <c r="P10" s="385"/>
      <c r="Q10" s="597"/>
      <c r="R10" s="598" t="s">
        <v>202</v>
      </c>
      <c r="S10" s="482"/>
      <c r="T10" s="482"/>
      <c r="U10" s="482"/>
      <c r="V10" s="482"/>
      <c r="W10" s="482"/>
      <c r="X10" s="482"/>
      <c r="Y10" s="611"/>
      <c r="Z10" s="631" t="s">
        <v>202</v>
      </c>
      <c r="AA10" s="631"/>
      <c r="AB10" s="631"/>
      <c r="AC10" s="631"/>
      <c r="AD10" s="632" t="s">
        <v>202</v>
      </c>
      <c r="AE10" s="632"/>
      <c r="AF10" s="632"/>
      <c r="AG10" s="632"/>
      <c r="AH10" s="632"/>
      <c r="AI10" s="632"/>
      <c r="AJ10" s="632"/>
      <c r="AK10" s="632"/>
      <c r="AL10" s="601" t="s">
        <v>202</v>
      </c>
      <c r="AM10" s="345"/>
      <c r="AN10" s="345"/>
      <c r="AO10" s="633"/>
      <c r="AP10" s="596" t="s">
        <v>191</v>
      </c>
      <c r="AQ10" s="385"/>
      <c r="AR10" s="385"/>
      <c r="AS10" s="385"/>
      <c r="AT10" s="385"/>
      <c r="AU10" s="385"/>
      <c r="AV10" s="385"/>
      <c r="AW10" s="385"/>
      <c r="AX10" s="385"/>
      <c r="AY10" s="385"/>
      <c r="AZ10" s="385"/>
      <c r="BA10" s="385"/>
      <c r="BB10" s="385"/>
      <c r="BC10" s="385"/>
      <c r="BD10" s="385"/>
      <c r="BE10" s="385"/>
      <c r="BF10" s="597"/>
      <c r="BG10" s="598">
        <v>158502</v>
      </c>
      <c r="BH10" s="482"/>
      <c r="BI10" s="482"/>
      <c r="BJ10" s="482"/>
      <c r="BK10" s="482"/>
      <c r="BL10" s="482"/>
      <c r="BM10" s="482"/>
      <c r="BN10" s="611"/>
      <c r="BO10" s="631">
        <v>1.8</v>
      </c>
      <c r="BP10" s="631"/>
      <c r="BQ10" s="631"/>
      <c r="BR10" s="631"/>
      <c r="BS10" s="632">
        <v>26397</v>
      </c>
      <c r="BT10" s="632"/>
      <c r="BU10" s="632"/>
      <c r="BV10" s="632"/>
      <c r="BW10" s="632"/>
      <c r="BX10" s="632"/>
      <c r="BY10" s="632"/>
      <c r="BZ10" s="632"/>
      <c r="CA10" s="632"/>
      <c r="CB10" s="654"/>
      <c r="CD10" s="596" t="s">
        <v>227</v>
      </c>
      <c r="CE10" s="385"/>
      <c r="CF10" s="385"/>
      <c r="CG10" s="385"/>
      <c r="CH10" s="385"/>
      <c r="CI10" s="385"/>
      <c r="CJ10" s="385"/>
      <c r="CK10" s="385"/>
      <c r="CL10" s="385"/>
      <c r="CM10" s="385"/>
      <c r="CN10" s="385"/>
      <c r="CO10" s="385"/>
      <c r="CP10" s="385"/>
      <c r="CQ10" s="597"/>
      <c r="CR10" s="598">
        <v>33639</v>
      </c>
      <c r="CS10" s="482"/>
      <c r="CT10" s="482"/>
      <c r="CU10" s="482"/>
      <c r="CV10" s="482"/>
      <c r="CW10" s="482"/>
      <c r="CX10" s="482"/>
      <c r="CY10" s="611"/>
      <c r="CZ10" s="631">
        <v>0.1</v>
      </c>
      <c r="DA10" s="631"/>
      <c r="DB10" s="631"/>
      <c r="DC10" s="631"/>
      <c r="DD10" s="604" t="s">
        <v>202</v>
      </c>
      <c r="DE10" s="482"/>
      <c r="DF10" s="482"/>
      <c r="DG10" s="482"/>
      <c r="DH10" s="482"/>
      <c r="DI10" s="482"/>
      <c r="DJ10" s="482"/>
      <c r="DK10" s="482"/>
      <c r="DL10" s="482"/>
      <c r="DM10" s="482"/>
      <c r="DN10" s="482"/>
      <c r="DO10" s="482"/>
      <c r="DP10" s="611"/>
      <c r="DQ10" s="604">
        <v>28859</v>
      </c>
      <c r="DR10" s="482"/>
      <c r="DS10" s="482"/>
      <c r="DT10" s="482"/>
      <c r="DU10" s="482"/>
      <c r="DV10" s="482"/>
      <c r="DW10" s="482"/>
      <c r="DX10" s="482"/>
      <c r="DY10" s="482"/>
      <c r="DZ10" s="482"/>
      <c r="EA10" s="482"/>
      <c r="EB10" s="482"/>
      <c r="EC10" s="629"/>
    </row>
    <row r="11" spans="2:143" ht="11.25" customHeight="1" x14ac:dyDescent="0.2">
      <c r="B11" s="596" t="s">
        <v>105</v>
      </c>
      <c r="C11" s="385"/>
      <c r="D11" s="385"/>
      <c r="E11" s="385"/>
      <c r="F11" s="385"/>
      <c r="G11" s="385"/>
      <c r="H11" s="385"/>
      <c r="I11" s="385"/>
      <c r="J11" s="385"/>
      <c r="K11" s="385"/>
      <c r="L11" s="385"/>
      <c r="M11" s="385"/>
      <c r="N11" s="385"/>
      <c r="O11" s="385"/>
      <c r="P11" s="385"/>
      <c r="Q11" s="597"/>
      <c r="R11" s="598">
        <v>1266470</v>
      </c>
      <c r="S11" s="482"/>
      <c r="T11" s="482"/>
      <c r="U11" s="482"/>
      <c r="V11" s="482"/>
      <c r="W11" s="482"/>
      <c r="X11" s="482"/>
      <c r="Y11" s="611"/>
      <c r="Z11" s="601">
        <v>4.7</v>
      </c>
      <c r="AA11" s="345"/>
      <c r="AB11" s="345"/>
      <c r="AC11" s="612"/>
      <c r="AD11" s="604">
        <v>1266470</v>
      </c>
      <c r="AE11" s="482"/>
      <c r="AF11" s="482"/>
      <c r="AG11" s="482"/>
      <c r="AH11" s="482"/>
      <c r="AI11" s="482"/>
      <c r="AJ11" s="482"/>
      <c r="AK11" s="611"/>
      <c r="AL11" s="601">
        <v>8.6999999999999993</v>
      </c>
      <c r="AM11" s="345"/>
      <c r="AN11" s="345"/>
      <c r="AO11" s="633"/>
      <c r="AP11" s="596" t="s">
        <v>338</v>
      </c>
      <c r="AQ11" s="385"/>
      <c r="AR11" s="385"/>
      <c r="AS11" s="385"/>
      <c r="AT11" s="385"/>
      <c r="AU11" s="385"/>
      <c r="AV11" s="385"/>
      <c r="AW11" s="385"/>
      <c r="AX11" s="385"/>
      <c r="AY11" s="385"/>
      <c r="AZ11" s="385"/>
      <c r="BA11" s="385"/>
      <c r="BB11" s="385"/>
      <c r="BC11" s="385"/>
      <c r="BD11" s="385"/>
      <c r="BE11" s="385"/>
      <c r="BF11" s="597"/>
      <c r="BG11" s="598">
        <v>364636</v>
      </c>
      <c r="BH11" s="482"/>
      <c r="BI11" s="482"/>
      <c r="BJ11" s="482"/>
      <c r="BK11" s="482"/>
      <c r="BL11" s="482"/>
      <c r="BM11" s="482"/>
      <c r="BN11" s="611"/>
      <c r="BO11" s="631">
        <v>4.0999999999999996</v>
      </c>
      <c r="BP11" s="631"/>
      <c r="BQ11" s="631"/>
      <c r="BR11" s="631"/>
      <c r="BS11" s="632">
        <v>104048</v>
      </c>
      <c r="BT11" s="632"/>
      <c r="BU11" s="632"/>
      <c r="BV11" s="632"/>
      <c r="BW11" s="632"/>
      <c r="BX11" s="632"/>
      <c r="BY11" s="632"/>
      <c r="BZ11" s="632"/>
      <c r="CA11" s="632"/>
      <c r="CB11" s="654"/>
      <c r="CD11" s="596" t="s">
        <v>341</v>
      </c>
      <c r="CE11" s="385"/>
      <c r="CF11" s="385"/>
      <c r="CG11" s="385"/>
      <c r="CH11" s="385"/>
      <c r="CI11" s="385"/>
      <c r="CJ11" s="385"/>
      <c r="CK11" s="385"/>
      <c r="CL11" s="385"/>
      <c r="CM11" s="385"/>
      <c r="CN11" s="385"/>
      <c r="CO11" s="385"/>
      <c r="CP11" s="385"/>
      <c r="CQ11" s="597"/>
      <c r="CR11" s="598">
        <v>417905</v>
      </c>
      <c r="CS11" s="482"/>
      <c r="CT11" s="482"/>
      <c r="CU11" s="482"/>
      <c r="CV11" s="482"/>
      <c r="CW11" s="482"/>
      <c r="CX11" s="482"/>
      <c r="CY11" s="611"/>
      <c r="CZ11" s="631">
        <v>1.6</v>
      </c>
      <c r="DA11" s="631"/>
      <c r="DB11" s="631"/>
      <c r="DC11" s="631"/>
      <c r="DD11" s="604">
        <v>77361</v>
      </c>
      <c r="DE11" s="482"/>
      <c r="DF11" s="482"/>
      <c r="DG11" s="482"/>
      <c r="DH11" s="482"/>
      <c r="DI11" s="482"/>
      <c r="DJ11" s="482"/>
      <c r="DK11" s="482"/>
      <c r="DL11" s="482"/>
      <c r="DM11" s="482"/>
      <c r="DN11" s="482"/>
      <c r="DO11" s="482"/>
      <c r="DP11" s="611"/>
      <c r="DQ11" s="604">
        <v>238066</v>
      </c>
      <c r="DR11" s="482"/>
      <c r="DS11" s="482"/>
      <c r="DT11" s="482"/>
      <c r="DU11" s="482"/>
      <c r="DV11" s="482"/>
      <c r="DW11" s="482"/>
      <c r="DX11" s="482"/>
      <c r="DY11" s="482"/>
      <c r="DZ11" s="482"/>
      <c r="EA11" s="482"/>
      <c r="EB11" s="482"/>
      <c r="EC11" s="629"/>
    </row>
    <row r="12" spans="2:143" ht="11.25" customHeight="1" x14ac:dyDescent="0.2">
      <c r="B12" s="596" t="s">
        <v>144</v>
      </c>
      <c r="C12" s="385"/>
      <c r="D12" s="385"/>
      <c r="E12" s="385"/>
      <c r="F12" s="385"/>
      <c r="G12" s="385"/>
      <c r="H12" s="385"/>
      <c r="I12" s="385"/>
      <c r="J12" s="385"/>
      <c r="K12" s="385"/>
      <c r="L12" s="385"/>
      <c r="M12" s="385"/>
      <c r="N12" s="385"/>
      <c r="O12" s="385"/>
      <c r="P12" s="385"/>
      <c r="Q12" s="597"/>
      <c r="R12" s="598">
        <v>34164</v>
      </c>
      <c r="S12" s="482"/>
      <c r="T12" s="482"/>
      <c r="U12" s="482"/>
      <c r="V12" s="482"/>
      <c r="W12" s="482"/>
      <c r="X12" s="482"/>
      <c r="Y12" s="611"/>
      <c r="Z12" s="631">
        <v>0.1</v>
      </c>
      <c r="AA12" s="631"/>
      <c r="AB12" s="631"/>
      <c r="AC12" s="631"/>
      <c r="AD12" s="632">
        <v>34164</v>
      </c>
      <c r="AE12" s="632"/>
      <c r="AF12" s="632"/>
      <c r="AG12" s="632"/>
      <c r="AH12" s="632"/>
      <c r="AI12" s="632"/>
      <c r="AJ12" s="632"/>
      <c r="AK12" s="632"/>
      <c r="AL12" s="601">
        <v>0.2</v>
      </c>
      <c r="AM12" s="345"/>
      <c r="AN12" s="345"/>
      <c r="AO12" s="633"/>
      <c r="AP12" s="596" t="s">
        <v>342</v>
      </c>
      <c r="AQ12" s="385"/>
      <c r="AR12" s="385"/>
      <c r="AS12" s="385"/>
      <c r="AT12" s="385"/>
      <c r="AU12" s="385"/>
      <c r="AV12" s="385"/>
      <c r="AW12" s="385"/>
      <c r="AX12" s="385"/>
      <c r="AY12" s="385"/>
      <c r="AZ12" s="385"/>
      <c r="BA12" s="385"/>
      <c r="BB12" s="385"/>
      <c r="BC12" s="385"/>
      <c r="BD12" s="385"/>
      <c r="BE12" s="385"/>
      <c r="BF12" s="597"/>
      <c r="BG12" s="598">
        <v>4494251</v>
      </c>
      <c r="BH12" s="482"/>
      <c r="BI12" s="482"/>
      <c r="BJ12" s="482"/>
      <c r="BK12" s="482"/>
      <c r="BL12" s="482"/>
      <c r="BM12" s="482"/>
      <c r="BN12" s="611"/>
      <c r="BO12" s="631">
        <v>50.1</v>
      </c>
      <c r="BP12" s="631"/>
      <c r="BQ12" s="631"/>
      <c r="BR12" s="631"/>
      <c r="BS12" s="632" t="s">
        <v>202</v>
      </c>
      <c r="BT12" s="632"/>
      <c r="BU12" s="632"/>
      <c r="BV12" s="632"/>
      <c r="BW12" s="632"/>
      <c r="BX12" s="632"/>
      <c r="BY12" s="632"/>
      <c r="BZ12" s="632"/>
      <c r="CA12" s="632"/>
      <c r="CB12" s="654"/>
      <c r="CD12" s="596" t="s">
        <v>91</v>
      </c>
      <c r="CE12" s="385"/>
      <c r="CF12" s="385"/>
      <c r="CG12" s="385"/>
      <c r="CH12" s="385"/>
      <c r="CI12" s="385"/>
      <c r="CJ12" s="385"/>
      <c r="CK12" s="385"/>
      <c r="CL12" s="385"/>
      <c r="CM12" s="385"/>
      <c r="CN12" s="385"/>
      <c r="CO12" s="385"/>
      <c r="CP12" s="385"/>
      <c r="CQ12" s="597"/>
      <c r="CR12" s="598">
        <v>804292</v>
      </c>
      <c r="CS12" s="482"/>
      <c r="CT12" s="482"/>
      <c r="CU12" s="482"/>
      <c r="CV12" s="482"/>
      <c r="CW12" s="482"/>
      <c r="CX12" s="482"/>
      <c r="CY12" s="611"/>
      <c r="CZ12" s="631">
        <v>3.1</v>
      </c>
      <c r="DA12" s="631"/>
      <c r="DB12" s="631"/>
      <c r="DC12" s="631"/>
      <c r="DD12" s="604">
        <v>136197</v>
      </c>
      <c r="DE12" s="482"/>
      <c r="DF12" s="482"/>
      <c r="DG12" s="482"/>
      <c r="DH12" s="482"/>
      <c r="DI12" s="482"/>
      <c r="DJ12" s="482"/>
      <c r="DK12" s="482"/>
      <c r="DL12" s="482"/>
      <c r="DM12" s="482"/>
      <c r="DN12" s="482"/>
      <c r="DO12" s="482"/>
      <c r="DP12" s="611"/>
      <c r="DQ12" s="604">
        <v>408768</v>
      </c>
      <c r="DR12" s="482"/>
      <c r="DS12" s="482"/>
      <c r="DT12" s="482"/>
      <c r="DU12" s="482"/>
      <c r="DV12" s="482"/>
      <c r="DW12" s="482"/>
      <c r="DX12" s="482"/>
      <c r="DY12" s="482"/>
      <c r="DZ12" s="482"/>
      <c r="EA12" s="482"/>
      <c r="EB12" s="482"/>
      <c r="EC12" s="629"/>
    </row>
    <row r="13" spans="2:143" ht="11.25" customHeight="1" x14ac:dyDescent="0.2">
      <c r="B13" s="596" t="s">
        <v>344</v>
      </c>
      <c r="C13" s="385"/>
      <c r="D13" s="385"/>
      <c r="E13" s="385"/>
      <c r="F13" s="385"/>
      <c r="G13" s="385"/>
      <c r="H13" s="385"/>
      <c r="I13" s="385"/>
      <c r="J13" s="385"/>
      <c r="K13" s="385"/>
      <c r="L13" s="385"/>
      <c r="M13" s="385"/>
      <c r="N13" s="385"/>
      <c r="O13" s="385"/>
      <c r="P13" s="385"/>
      <c r="Q13" s="597"/>
      <c r="R13" s="598" t="s">
        <v>202</v>
      </c>
      <c r="S13" s="482"/>
      <c r="T13" s="482"/>
      <c r="U13" s="482"/>
      <c r="V13" s="482"/>
      <c r="W13" s="482"/>
      <c r="X13" s="482"/>
      <c r="Y13" s="611"/>
      <c r="Z13" s="631" t="s">
        <v>202</v>
      </c>
      <c r="AA13" s="631"/>
      <c r="AB13" s="631"/>
      <c r="AC13" s="631"/>
      <c r="AD13" s="632" t="s">
        <v>202</v>
      </c>
      <c r="AE13" s="632"/>
      <c r="AF13" s="632"/>
      <c r="AG13" s="632"/>
      <c r="AH13" s="632"/>
      <c r="AI13" s="632"/>
      <c r="AJ13" s="632"/>
      <c r="AK13" s="632"/>
      <c r="AL13" s="601" t="s">
        <v>202</v>
      </c>
      <c r="AM13" s="345"/>
      <c r="AN13" s="345"/>
      <c r="AO13" s="633"/>
      <c r="AP13" s="596" t="s">
        <v>346</v>
      </c>
      <c r="AQ13" s="385"/>
      <c r="AR13" s="385"/>
      <c r="AS13" s="385"/>
      <c r="AT13" s="385"/>
      <c r="AU13" s="385"/>
      <c r="AV13" s="385"/>
      <c r="AW13" s="385"/>
      <c r="AX13" s="385"/>
      <c r="AY13" s="385"/>
      <c r="AZ13" s="385"/>
      <c r="BA13" s="385"/>
      <c r="BB13" s="385"/>
      <c r="BC13" s="385"/>
      <c r="BD13" s="385"/>
      <c r="BE13" s="385"/>
      <c r="BF13" s="597"/>
      <c r="BG13" s="598">
        <v>4484790</v>
      </c>
      <c r="BH13" s="482"/>
      <c r="BI13" s="482"/>
      <c r="BJ13" s="482"/>
      <c r="BK13" s="482"/>
      <c r="BL13" s="482"/>
      <c r="BM13" s="482"/>
      <c r="BN13" s="611"/>
      <c r="BO13" s="631">
        <v>50</v>
      </c>
      <c r="BP13" s="631"/>
      <c r="BQ13" s="631"/>
      <c r="BR13" s="631"/>
      <c r="BS13" s="632" t="s">
        <v>202</v>
      </c>
      <c r="BT13" s="632"/>
      <c r="BU13" s="632"/>
      <c r="BV13" s="632"/>
      <c r="BW13" s="632"/>
      <c r="BX13" s="632"/>
      <c r="BY13" s="632"/>
      <c r="BZ13" s="632"/>
      <c r="CA13" s="632"/>
      <c r="CB13" s="654"/>
      <c r="CD13" s="596" t="s">
        <v>347</v>
      </c>
      <c r="CE13" s="385"/>
      <c r="CF13" s="385"/>
      <c r="CG13" s="385"/>
      <c r="CH13" s="385"/>
      <c r="CI13" s="385"/>
      <c r="CJ13" s="385"/>
      <c r="CK13" s="385"/>
      <c r="CL13" s="385"/>
      <c r="CM13" s="385"/>
      <c r="CN13" s="385"/>
      <c r="CO13" s="385"/>
      <c r="CP13" s="385"/>
      <c r="CQ13" s="597"/>
      <c r="CR13" s="598">
        <v>2447438</v>
      </c>
      <c r="CS13" s="482"/>
      <c r="CT13" s="482"/>
      <c r="CU13" s="482"/>
      <c r="CV13" s="482"/>
      <c r="CW13" s="482"/>
      <c r="CX13" s="482"/>
      <c r="CY13" s="611"/>
      <c r="CZ13" s="631">
        <v>9.4</v>
      </c>
      <c r="DA13" s="631"/>
      <c r="DB13" s="631"/>
      <c r="DC13" s="631"/>
      <c r="DD13" s="604">
        <v>1017022</v>
      </c>
      <c r="DE13" s="482"/>
      <c r="DF13" s="482"/>
      <c r="DG13" s="482"/>
      <c r="DH13" s="482"/>
      <c r="DI13" s="482"/>
      <c r="DJ13" s="482"/>
      <c r="DK13" s="482"/>
      <c r="DL13" s="482"/>
      <c r="DM13" s="482"/>
      <c r="DN13" s="482"/>
      <c r="DO13" s="482"/>
      <c r="DP13" s="611"/>
      <c r="DQ13" s="604">
        <v>1321018</v>
      </c>
      <c r="DR13" s="482"/>
      <c r="DS13" s="482"/>
      <c r="DT13" s="482"/>
      <c r="DU13" s="482"/>
      <c r="DV13" s="482"/>
      <c r="DW13" s="482"/>
      <c r="DX13" s="482"/>
      <c r="DY13" s="482"/>
      <c r="DZ13" s="482"/>
      <c r="EA13" s="482"/>
      <c r="EB13" s="482"/>
      <c r="EC13" s="629"/>
    </row>
    <row r="14" spans="2:143" ht="11.25" customHeight="1" x14ac:dyDescent="0.2">
      <c r="B14" s="596" t="s">
        <v>349</v>
      </c>
      <c r="C14" s="385"/>
      <c r="D14" s="385"/>
      <c r="E14" s="385"/>
      <c r="F14" s="385"/>
      <c r="G14" s="385"/>
      <c r="H14" s="385"/>
      <c r="I14" s="385"/>
      <c r="J14" s="385"/>
      <c r="K14" s="385"/>
      <c r="L14" s="385"/>
      <c r="M14" s="385"/>
      <c r="N14" s="385"/>
      <c r="O14" s="385"/>
      <c r="P14" s="385"/>
      <c r="Q14" s="597"/>
      <c r="R14" s="598">
        <v>2225</v>
      </c>
      <c r="S14" s="482"/>
      <c r="T14" s="482"/>
      <c r="U14" s="482"/>
      <c r="V14" s="482"/>
      <c r="W14" s="482"/>
      <c r="X14" s="482"/>
      <c r="Y14" s="611"/>
      <c r="Z14" s="631">
        <v>0</v>
      </c>
      <c r="AA14" s="631"/>
      <c r="AB14" s="631"/>
      <c r="AC14" s="631"/>
      <c r="AD14" s="632">
        <v>2225</v>
      </c>
      <c r="AE14" s="632"/>
      <c r="AF14" s="632"/>
      <c r="AG14" s="632"/>
      <c r="AH14" s="632"/>
      <c r="AI14" s="632"/>
      <c r="AJ14" s="632"/>
      <c r="AK14" s="632"/>
      <c r="AL14" s="601">
        <v>0</v>
      </c>
      <c r="AM14" s="345"/>
      <c r="AN14" s="345"/>
      <c r="AO14" s="633"/>
      <c r="AP14" s="596" t="s">
        <v>218</v>
      </c>
      <c r="AQ14" s="385"/>
      <c r="AR14" s="385"/>
      <c r="AS14" s="385"/>
      <c r="AT14" s="385"/>
      <c r="AU14" s="385"/>
      <c r="AV14" s="385"/>
      <c r="AW14" s="385"/>
      <c r="AX14" s="385"/>
      <c r="AY14" s="385"/>
      <c r="AZ14" s="385"/>
      <c r="BA14" s="385"/>
      <c r="BB14" s="385"/>
      <c r="BC14" s="385"/>
      <c r="BD14" s="385"/>
      <c r="BE14" s="385"/>
      <c r="BF14" s="597"/>
      <c r="BG14" s="598">
        <v>163280</v>
      </c>
      <c r="BH14" s="482"/>
      <c r="BI14" s="482"/>
      <c r="BJ14" s="482"/>
      <c r="BK14" s="482"/>
      <c r="BL14" s="482"/>
      <c r="BM14" s="482"/>
      <c r="BN14" s="611"/>
      <c r="BO14" s="631">
        <v>1.8</v>
      </c>
      <c r="BP14" s="631"/>
      <c r="BQ14" s="631"/>
      <c r="BR14" s="631"/>
      <c r="BS14" s="632" t="s">
        <v>202</v>
      </c>
      <c r="BT14" s="632"/>
      <c r="BU14" s="632"/>
      <c r="BV14" s="632"/>
      <c r="BW14" s="632"/>
      <c r="BX14" s="632"/>
      <c r="BY14" s="632"/>
      <c r="BZ14" s="632"/>
      <c r="CA14" s="632"/>
      <c r="CB14" s="654"/>
      <c r="CD14" s="596" t="s">
        <v>66</v>
      </c>
      <c r="CE14" s="385"/>
      <c r="CF14" s="385"/>
      <c r="CG14" s="385"/>
      <c r="CH14" s="385"/>
      <c r="CI14" s="385"/>
      <c r="CJ14" s="385"/>
      <c r="CK14" s="385"/>
      <c r="CL14" s="385"/>
      <c r="CM14" s="385"/>
      <c r="CN14" s="385"/>
      <c r="CO14" s="385"/>
      <c r="CP14" s="385"/>
      <c r="CQ14" s="597"/>
      <c r="CR14" s="598">
        <v>1036690</v>
      </c>
      <c r="CS14" s="482"/>
      <c r="CT14" s="482"/>
      <c r="CU14" s="482"/>
      <c r="CV14" s="482"/>
      <c r="CW14" s="482"/>
      <c r="CX14" s="482"/>
      <c r="CY14" s="611"/>
      <c r="CZ14" s="631">
        <v>4</v>
      </c>
      <c r="DA14" s="631"/>
      <c r="DB14" s="631"/>
      <c r="DC14" s="631"/>
      <c r="DD14" s="604">
        <v>213042</v>
      </c>
      <c r="DE14" s="482"/>
      <c r="DF14" s="482"/>
      <c r="DG14" s="482"/>
      <c r="DH14" s="482"/>
      <c r="DI14" s="482"/>
      <c r="DJ14" s="482"/>
      <c r="DK14" s="482"/>
      <c r="DL14" s="482"/>
      <c r="DM14" s="482"/>
      <c r="DN14" s="482"/>
      <c r="DO14" s="482"/>
      <c r="DP14" s="611"/>
      <c r="DQ14" s="604">
        <v>813292</v>
      </c>
      <c r="DR14" s="482"/>
      <c r="DS14" s="482"/>
      <c r="DT14" s="482"/>
      <c r="DU14" s="482"/>
      <c r="DV14" s="482"/>
      <c r="DW14" s="482"/>
      <c r="DX14" s="482"/>
      <c r="DY14" s="482"/>
      <c r="DZ14" s="482"/>
      <c r="EA14" s="482"/>
      <c r="EB14" s="482"/>
      <c r="EC14" s="629"/>
    </row>
    <row r="15" spans="2:143" ht="11.25" customHeight="1" x14ac:dyDescent="0.2">
      <c r="B15" s="596" t="s">
        <v>318</v>
      </c>
      <c r="C15" s="385"/>
      <c r="D15" s="385"/>
      <c r="E15" s="385"/>
      <c r="F15" s="385"/>
      <c r="G15" s="385"/>
      <c r="H15" s="385"/>
      <c r="I15" s="385"/>
      <c r="J15" s="385"/>
      <c r="K15" s="385"/>
      <c r="L15" s="385"/>
      <c r="M15" s="385"/>
      <c r="N15" s="385"/>
      <c r="O15" s="385"/>
      <c r="P15" s="385"/>
      <c r="Q15" s="597"/>
      <c r="R15" s="598" t="s">
        <v>202</v>
      </c>
      <c r="S15" s="482"/>
      <c r="T15" s="482"/>
      <c r="U15" s="482"/>
      <c r="V15" s="482"/>
      <c r="W15" s="482"/>
      <c r="X15" s="482"/>
      <c r="Y15" s="611"/>
      <c r="Z15" s="631" t="s">
        <v>202</v>
      </c>
      <c r="AA15" s="631"/>
      <c r="AB15" s="631"/>
      <c r="AC15" s="631"/>
      <c r="AD15" s="632" t="s">
        <v>202</v>
      </c>
      <c r="AE15" s="632"/>
      <c r="AF15" s="632"/>
      <c r="AG15" s="632"/>
      <c r="AH15" s="632"/>
      <c r="AI15" s="632"/>
      <c r="AJ15" s="632"/>
      <c r="AK15" s="632"/>
      <c r="AL15" s="601" t="s">
        <v>202</v>
      </c>
      <c r="AM15" s="345"/>
      <c r="AN15" s="345"/>
      <c r="AO15" s="633"/>
      <c r="AP15" s="596" t="s">
        <v>350</v>
      </c>
      <c r="AQ15" s="385"/>
      <c r="AR15" s="385"/>
      <c r="AS15" s="385"/>
      <c r="AT15" s="385"/>
      <c r="AU15" s="385"/>
      <c r="AV15" s="385"/>
      <c r="AW15" s="385"/>
      <c r="AX15" s="385"/>
      <c r="AY15" s="385"/>
      <c r="AZ15" s="385"/>
      <c r="BA15" s="385"/>
      <c r="BB15" s="385"/>
      <c r="BC15" s="385"/>
      <c r="BD15" s="385"/>
      <c r="BE15" s="385"/>
      <c r="BF15" s="597"/>
      <c r="BG15" s="598">
        <v>314298</v>
      </c>
      <c r="BH15" s="482"/>
      <c r="BI15" s="482"/>
      <c r="BJ15" s="482"/>
      <c r="BK15" s="482"/>
      <c r="BL15" s="482"/>
      <c r="BM15" s="482"/>
      <c r="BN15" s="611"/>
      <c r="BO15" s="631">
        <v>3.5</v>
      </c>
      <c r="BP15" s="631"/>
      <c r="BQ15" s="631"/>
      <c r="BR15" s="631"/>
      <c r="BS15" s="632" t="s">
        <v>202</v>
      </c>
      <c r="BT15" s="632"/>
      <c r="BU15" s="632"/>
      <c r="BV15" s="632"/>
      <c r="BW15" s="632"/>
      <c r="BX15" s="632"/>
      <c r="BY15" s="632"/>
      <c r="BZ15" s="632"/>
      <c r="CA15" s="632"/>
      <c r="CB15" s="654"/>
      <c r="CD15" s="596" t="s">
        <v>351</v>
      </c>
      <c r="CE15" s="385"/>
      <c r="CF15" s="385"/>
      <c r="CG15" s="385"/>
      <c r="CH15" s="385"/>
      <c r="CI15" s="385"/>
      <c r="CJ15" s="385"/>
      <c r="CK15" s="385"/>
      <c r="CL15" s="385"/>
      <c r="CM15" s="385"/>
      <c r="CN15" s="385"/>
      <c r="CO15" s="385"/>
      <c r="CP15" s="385"/>
      <c r="CQ15" s="597"/>
      <c r="CR15" s="598">
        <v>2820376</v>
      </c>
      <c r="CS15" s="482"/>
      <c r="CT15" s="482"/>
      <c r="CU15" s="482"/>
      <c r="CV15" s="482"/>
      <c r="CW15" s="482"/>
      <c r="CX15" s="482"/>
      <c r="CY15" s="611"/>
      <c r="CZ15" s="631">
        <v>10.8</v>
      </c>
      <c r="DA15" s="631"/>
      <c r="DB15" s="631"/>
      <c r="DC15" s="631"/>
      <c r="DD15" s="604">
        <v>834283</v>
      </c>
      <c r="DE15" s="482"/>
      <c r="DF15" s="482"/>
      <c r="DG15" s="482"/>
      <c r="DH15" s="482"/>
      <c r="DI15" s="482"/>
      <c r="DJ15" s="482"/>
      <c r="DK15" s="482"/>
      <c r="DL15" s="482"/>
      <c r="DM15" s="482"/>
      <c r="DN15" s="482"/>
      <c r="DO15" s="482"/>
      <c r="DP15" s="611"/>
      <c r="DQ15" s="604">
        <v>1951691</v>
      </c>
      <c r="DR15" s="482"/>
      <c r="DS15" s="482"/>
      <c r="DT15" s="482"/>
      <c r="DU15" s="482"/>
      <c r="DV15" s="482"/>
      <c r="DW15" s="482"/>
      <c r="DX15" s="482"/>
      <c r="DY15" s="482"/>
      <c r="DZ15" s="482"/>
      <c r="EA15" s="482"/>
      <c r="EB15" s="482"/>
      <c r="EC15" s="629"/>
    </row>
    <row r="16" spans="2:143" ht="11.25" customHeight="1" x14ac:dyDescent="0.2">
      <c r="B16" s="596" t="s">
        <v>352</v>
      </c>
      <c r="C16" s="385"/>
      <c r="D16" s="385"/>
      <c r="E16" s="385"/>
      <c r="F16" s="385"/>
      <c r="G16" s="385"/>
      <c r="H16" s="385"/>
      <c r="I16" s="385"/>
      <c r="J16" s="385"/>
      <c r="K16" s="385"/>
      <c r="L16" s="385"/>
      <c r="M16" s="385"/>
      <c r="N16" s="385"/>
      <c r="O16" s="385"/>
      <c r="P16" s="385"/>
      <c r="Q16" s="597"/>
      <c r="R16" s="598">
        <v>30058</v>
      </c>
      <c r="S16" s="482"/>
      <c r="T16" s="482"/>
      <c r="U16" s="482"/>
      <c r="V16" s="482"/>
      <c r="W16" s="482"/>
      <c r="X16" s="482"/>
      <c r="Y16" s="611"/>
      <c r="Z16" s="631">
        <v>0.1</v>
      </c>
      <c r="AA16" s="631"/>
      <c r="AB16" s="631"/>
      <c r="AC16" s="631"/>
      <c r="AD16" s="632">
        <v>30058</v>
      </c>
      <c r="AE16" s="632"/>
      <c r="AF16" s="632"/>
      <c r="AG16" s="632"/>
      <c r="AH16" s="632"/>
      <c r="AI16" s="632"/>
      <c r="AJ16" s="632"/>
      <c r="AK16" s="632"/>
      <c r="AL16" s="601">
        <v>0.2</v>
      </c>
      <c r="AM16" s="345"/>
      <c r="AN16" s="345"/>
      <c r="AO16" s="633"/>
      <c r="AP16" s="596" t="s">
        <v>353</v>
      </c>
      <c r="AQ16" s="385"/>
      <c r="AR16" s="385"/>
      <c r="AS16" s="385"/>
      <c r="AT16" s="385"/>
      <c r="AU16" s="385"/>
      <c r="AV16" s="385"/>
      <c r="AW16" s="385"/>
      <c r="AX16" s="385"/>
      <c r="AY16" s="385"/>
      <c r="AZ16" s="385"/>
      <c r="BA16" s="385"/>
      <c r="BB16" s="385"/>
      <c r="BC16" s="385"/>
      <c r="BD16" s="385"/>
      <c r="BE16" s="385"/>
      <c r="BF16" s="597"/>
      <c r="BG16" s="598" t="s">
        <v>202</v>
      </c>
      <c r="BH16" s="482"/>
      <c r="BI16" s="482"/>
      <c r="BJ16" s="482"/>
      <c r="BK16" s="482"/>
      <c r="BL16" s="482"/>
      <c r="BM16" s="482"/>
      <c r="BN16" s="611"/>
      <c r="BO16" s="631" t="s">
        <v>202</v>
      </c>
      <c r="BP16" s="631"/>
      <c r="BQ16" s="631"/>
      <c r="BR16" s="631"/>
      <c r="BS16" s="632" t="s">
        <v>202</v>
      </c>
      <c r="BT16" s="632"/>
      <c r="BU16" s="632"/>
      <c r="BV16" s="632"/>
      <c r="BW16" s="632"/>
      <c r="BX16" s="632"/>
      <c r="BY16" s="632"/>
      <c r="BZ16" s="632"/>
      <c r="CA16" s="632"/>
      <c r="CB16" s="654"/>
      <c r="CD16" s="596" t="s">
        <v>354</v>
      </c>
      <c r="CE16" s="385"/>
      <c r="CF16" s="385"/>
      <c r="CG16" s="385"/>
      <c r="CH16" s="385"/>
      <c r="CI16" s="385"/>
      <c r="CJ16" s="385"/>
      <c r="CK16" s="385"/>
      <c r="CL16" s="385"/>
      <c r="CM16" s="385"/>
      <c r="CN16" s="385"/>
      <c r="CO16" s="385"/>
      <c r="CP16" s="385"/>
      <c r="CQ16" s="597"/>
      <c r="CR16" s="598">
        <v>506385</v>
      </c>
      <c r="CS16" s="482"/>
      <c r="CT16" s="482"/>
      <c r="CU16" s="482"/>
      <c r="CV16" s="482"/>
      <c r="CW16" s="482"/>
      <c r="CX16" s="482"/>
      <c r="CY16" s="611"/>
      <c r="CZ16" s="631">
        <v>1.9</v>
      </c>
      <c r="DA16" s="631"/>
      <c r="DB16" s="631"/>
      <c r="DC16" s="631"/>
      <c r="DD16" s="604" t="s">
        <v>202</v>
      </c>
      <c r="DE16" s="482"/>
      <c r="DF16" s="482"/>
      <c r="DG16" s="482"/>
      <c r="DH16" s="482"/>
      <c r="DI16" s="482"/>
      <c r="DJ16" s="482"/>
      <c r="DK16" s="482"/>
      <c r="DL16" s="482"/>
      <c r="DM16" s="482"/>
      <c r="DN16" s="482"/>
      <c r="DO16" s="482"/>
      <c r="DP16" s="611"/>
      <c r="DQ16" s="604">
        <v>81262</v>
      </c>
      <c r="DR16" s="482"/>
      <c r="DS16" s="482"/>
      <c r="DT16" s="482"/>
      <c r="DU16" s="482"/>
      <c r="DV16" s="482"/>
      <c r="DW16" s="482"/>
      <c r="DX16" s="482"/>
      <c r="DY16" s="482"/>
      <c r="DZ16" s="482"/>
      <c r="EA16" s="482"/>
      <c r="EB16" s="482"/>
      <c r="EC16" s="629"/>
    </row>
    <row r="17" spans="2:133" ht="11.25" customHeight="1" x14ac:dyDescent="0.2">
      <c r="B17" s="596" t="s">
        <v>355</v>
      </c>
      <c r="C17" s="385"/>
      <c r="D17" s="385"/>
      <c r="E17" s="385"/>
      <c r="F17" s="385"/>
      <c r="G17" s="385"/>
      <c r="H17" s="385"/>
      <c r="I17" s="385"/>
      <c r="J17" s="385"/>
      <c r="K17" s="385"/>
      <c r="L17" s="385"/>
      <c r="M17" s="385"/>
      <c r="N17" s="385"/>
      <c r="O17" s="385"/>
      <c r="P17" s="385"/>
      <c r="Q17" s="597"/>
      <c r="R17" s="598">
        <v>132542</v>
      </c>
      <c r="S17" s="482"/>
      <c r="T17" s="482"/>
      <c r="U17" s="482"/>
      <c r="V17" s="482"/>
      <c r="W17" s="482"/>
      <c r="X17" s="482"/>
      <c r="Y17" s="611"/>
      <c r="Z17" s="631">
        <v>0.5</v>
      </c>
      <c r="AA17" s="631"/>
      <c r="AB17" s="631"/>
      <c r="AC17" s="631"/>
      <c r="AD17" s="632">
        <v>132542</v>
      </c>
      <c r="AE17" s="632"/>
      <c r="AF17" s="632"/>
      <c r="AG17" s="632"/>
      <c r="AH17" s="632"/>
      <c r="AI17" s="632"/>
      <c r="AJ17" s="632"/>
      <c r="AK17" s="632"/>
      <c r="AL17" s="601">
        <v>0.9</v>
      </c>
      <c r="AM17" s="345"/>
      <c r="AN17" s="345"/>
      <c r="AO17" s="633"/>
      <c r="AP17" s="596" t="s">
        <v>356</v>
      </c>
      <c r="AQ17" s="385"/>
      <c r="AR17" s="385"/>
      <c r="AS17" s="385"/>
      <c r="AT17" s="385"/>
      <c r="AU17" s="385"/>
      <c r="AV17" s="385"/>
      <c r="AW17" s="385"/>
      <c r="AX17" s="385"/>
      <c r="AY17" s="385"/>
      <c r="AZ17" s="385"/>
      <c r="BA17" s="385"/>
      <c r="BB17" s="385"/>
      <c r="BC17" s="385"/>
      <c r="BD17" s="385"/>
      <c r="BE17" s="385"/>
      <c r="BF17" s="597"/>
      <c r="BG17" s="598" t="s">
        <v>202</v>
      </c>
      <c r="BH17" s="482"/>
      <c r="BI17" s="482"/>
      <c r="BJ17" s="482"/>
      <c r="BK17" s="482"/>
      <c r="BL17" s="482"/>
      <c r="BM17" s="482"/>
      <c r="BN17" s="611"/>
      <c r="BO17" s="631" t="s">
        <v>202</v>
      </c>
      <c r="BP17" s="631"/>
      <c r="BQ17" s="631"/>
      <c r="BR17" s="631"/>
      <c r="BS17" s="632" t="s">
        <v>202</v>
      </c>
      <c r="BT17" s="632"/>
      <c r="BU17" s="632"/>
      <c r="BV17" s="632"/>
      <c r="BW17" s="632"/>
      <c r="BX17" s="632"/>
      <c r="BY17" s="632"/>
      <c r="BZ17" s="632"/>
      <c r="CA17" s="632"/>
      <c r="CB17" s="654"/>
      <c r="CD17" s="596" t="s">
        <v>358</v>
      </c>
      <c r="CE17" s="385"/>
      <c r="CF17" s="385"/>
      <c r="CG17" s="385"/>
      <c r="CH17" s="385"/>
      <c r="CI17" s="385"/>
      <c r="CJ17" s="385"/>
      <c r="CK17" s="385"/>
      <c r="CL17" s="385"/>
      <c r="CM17" s="385"/>
      <c r="CN17" s="385"/>
      <c r="CO17" s="385"/>
      <c r="CP17" s="385"/>
      <c r="CQ17" s="597"/>
      <c r="CR17" s="598">
        <v>2927311</v>
      </c>
      <c r="CS17" s="482"/>
      <c r="CT17" s="482"/>
      <c r="CU17" s="482"/>
      <c r="CV17" s="482"/>
      <c r="CW17" s="482"/>
      <c r="CX17" s="482"/>
      <c r="CY17" s="611"/>
      <c r="CZ17" s="631">
        <v>11.2</v>
      </c>
      <c r="DA17" s="631"/>
      <c r="DB17" s="631"/>
      <c r="DC17" s="631"/>
      <c r="DD17" s="604" t="s">
        <v>202</v>
      </c>
      <c r="DE17" s="482"/>
      <c r="DF17" s="482"/>
      <c r="DG17" s="482"/>
      <c r="DH17" s="482"/>
      <c r="DI17" s="482"/>
      <c r="DJ17" s="482"/>
      <c r="DK17" s="482"/>
      <c r="DL17" s="482"/>
      <c r="DM17" s="482"/>
      <c r="DN17" s="482"/>
      <c r="DO17" s="482"/>
      <c r="DP17" s="611"/>
      <c r="DQ17" s="604">
        <v>2786603</v>
      </c>
      <c r="DR17" s="482"/>
      <c r="DS17" s="482"/>
      <c r="DT17" s="482"/>
      <c r="DU17" s="482"/>
      <c r="DV17" s="482"/>
      <c r="DW17" s="482"/>
      <c r="DX17" s="482"/>
      <c r="DY17" s="482"/>
      <c r="DZ17" s="482"/>
      <c r="EA17" s="482"/>
      <c r="EB17" s="482"/>
      <c r="EC17" s="629"/>
    </row>
    <row r="18" spans="2:133" ht="11.25" customHeight="1" x14ac:dyDescent="0.2">
      <c r="B18" s="596" t="s">
        <v>359</v>
      </c>
      <c r="C18" s="385"/>
      <c r="D18" s="385"/>
      <c r="E18" s="385"/>
      <c r="F18" s="385"/>
      <c r="G18" s="385"/>
      <c r="H18" s="385"/>
      <c r="I18" s="385"/>
      <c r="J18" s="385"/>
      <c r="K18" s="385"/>
      <c r="L18" s="385"/>
      <c r="M18" s="385"/>
      <c r="N18" s="385"/>
      <c r="O18" s="385"/>
      <c r="P18" s="385"/>
      <c r="Q18" s="597"/>
      <c r="R18" s="598">
        <v>91345</v>
      </c>
      <c r="S18" s="482"/>
      <c r="T18" s="482"/>
      <c r="U18" s="482"/>
      <c r="V18" s="482"/>
      <c r="W18" s="482"/>
      <c r="X18" s="482"/>
      <c r="Y18" s="611"/>
      <c r="Z18" s="631">
        <v>0.3</v>
      </c>
      <c r="AA18" s="631"/>
      <c r="AB18" s="631"/>
      <c r="AC18" s="631"/>
      <c r="AD18" s="632">
        <v>91345</v>
      </c>
      <c r="AE18" s="632"/>
      <c r="AF18" s="632"/>
      <c r="AG18" s="632"/>
      <c r="AH18" s="632"/>
      <c r="AI18" s="632"/>
      <c r="AJ18" s="632"/>
      <c r="AK18" s="632"/>
      <c r="AL18" s="601">
        <v>0.6</v>
      </c>
      <c r="AM18" s="345"/>
      <c r="AN18" s="345"/>
      <c r="AO18" s="633"/>
      <c r="AP18" s="596" t="s">
        <v>102</v>
      </c>
      <c r="AQ18" s="385"/>
      <c r="AR18" s="385"/>
      <c r="AS18" s="385"/>
      <c r="AT18" s="385"/>
      <c r="AU18" s="385"/>
      <c r="AV18" s="385"/>
      <c r="AW18" s="385"/>
      <c r="AX18" s="385"/>
      <c r="AY18" s="385"/>
      <c r="AZ18" s="385"/>
      <c r="BA18" s="385"/>
      <c r="BB18" s="385"/>
      <c r="BC18" s="385"/>
      <c r="BD18" s="385"/>
      <c r="BE18" s="385"/>
      <c r="BF18" s="597"/>
      <c r="BG18" s="598" t="s">
        <v>202</v>
      </c>
      <c r="BH18" s="482"/>
      <c r="BI18" s="482"/>
      <c r="BJ18" s="482"/>
      <c r="BK18" s="482"/>
      <c r="BL18" s="482"/>
      <c r="BM18" s="482"/>
      <c r="BN18" s="611"/>
      <c r="BO18" s="631" t="s">
        <v>202</v>
      </c>
      <c r="BP18" s="631"/>
      <c r="BQ18" s="631"/>
      <c r="BR18" s="631"/>
      <c r="BS18" s="632" t="s">
        <v>202</v>
      </c>
      <c r="BT18" s="632"/>
      <c r="BU18" s="632"/>
      <c r="BV18" s="632"/>
      <c r="BW18" s="632"/>
      <c r="BX18" s="632"/>
      <c r="BY18" s="632"/>
      <c r="BZ18" s="632"/>
      <c r="CA18" s="632"/>
      <c r="CB18" s="654"/>
      <c r="CD18" s="596" t="s">
        <v>361</v>
      </c>
      <c r="CE18" s="385"/>
      <c r="CF18" s="385"/>
      <c r="CG18" s="385"/>
      <c r="CH18" s="385"/>
      <c r="CI18" s="385"/>
      <c r="CJ18" s="385"/>
      <c r="CK18" s="385"/>
      <c r="CL18" s="385"/>
      <c r="CM18" s="385"/>
      <c r="CN18" s="385"/>
      <c r="CO18" s="385"/>
      <c r="CP18" s="385"/>
      <c r="CQ18" s="597"/>
      <c r="CR18" s="598" t="s">
        <v>202</v>
      </c>
      <c r="CS18" s="482"/>
      <c r="CT18" s="482"/>
      <c r="CU18" s="482"/>
      <c r="CV18" s="482"/>
      <c r="CW18" s="482"/>
      <c r="CX18" s="482"/>
      <c r="CY18" s="611"/>
      <c r="CZ18" s="631" t="s">
        <v>202</v>
      </c>
      <c r="DA18" s="631"/>
      <c r="DB18" s="631"/>
      <c r="DC18" s="631"/>
      <c r="DD18" s="604" t="s">
        <v>202</v>
      </c>
      <c r="DE18" s="482"/>
      <c r="DF18" s="482"/>
      <c r="DG18" s="482"/>
      <c r="DH18" s="482"/>
      <c r="DI18" s="482"/>
      <c r="DJ18" s="482"/>
      <c r="DK18" s="482"/>
      <c r="DL18" s="482"/>
      <c r="DM18" s="482"/>
      <c r="DN18" s="482"/>
      <c r="DO18" s="482"/>
      <c r="DP18" s="611"/>
      <c r="DQ18" s="604" t="s">
        <v>202</v>
      </c>
      <c r="DR18" s="482"/>
      <c r="DS18" s="482"/>
      <c r="DT18" s="482"/>
      <c r="DU18" s="482"/>
      <c r="DV18" s="482"/>
      <c r="DW18" s="482"/>
      <c r="DX18" s="482"/>
      <c r="DY18" s="482"/>
      <c r="DZ18" s="482"/>
      <c r="EA18" s="482"/>
      <c r="EB18" s="482"/>
      <c r="EC18" s="629"/>
    </row>
    <row r="19" spans="2:133" ht="11.25" customHeight="1" x14ac:dyDescent="0.2">
      <c r="B19" s="596" t="s">
        <v>363</v>
      </c>
      <c r="C19" s="385"/>
      <c r="D19" s="385"/>
      <c r="E19" s="385"/>
      <c r="F19" s="385"/>
      <c r="G19" s="385"/>
      <c r="H19" s="385"/>
      <c r="I19" s="385"/>
      <c r="J19" s="385"/>
      <c r="K19" s="385"/>
      <c r="L19" s="385"/>
      <c r="M19" s="385"/>
      <c r="N19" s="385"/>
      <c r="O19" s="385"/>
      <c r="P19" s="385"/>
      <c r="Q19" s="597"/>
      <c r="R19" s="598">
        <v>61474</v>
      </c>
      <c r="S19" s="482"/>
      <c r="T19" s="482"/>
      <c r="U19" s="482"/>
      <c r="V19" s="482"/>
      <c r="W19" s="482"/>
      <c r="X19" s="482"/>
      <c r="Y19" s="611"/>
      <c r="Z19" s="631">
        <v>0.2</v>
      </c>
      <c r="AA19" s="631"/>
      <c r="AB19" s="631"/>
      <c r="AC19" s="631"/>
      <c r="AD19" s="632">
        <v>61474</v>
      </c>
      <c r="AE19" s="632"/>
      <c r="AF19" s="632"/>
      <c r="AG19" s="632"/>
      <c r="AH19" s="632"/>
      <c r="AI19" s="632"/>
      <c r="AJ19" s="632"/>
      <c r="AK19" s="632"/>
      <c r="AL19" s="601">
        <v>0.4</v>
      </c>
      <c r="AM19" s="345"/>
      <c r="AN19" s="345"/>
      <c r="AO19" s="633"/>
      <c r="AP19" s="596" t="s">
        <v>254</v>
      </c>
      <c r="AQ19" s="385"/>
      <c r="AR19" s="385"/>
      <c r="AS19" s="385"/>
      <c r="AT19" s="385"/>
      <c r="AU19" s="385"/>
      <c r="AV19" s="385"/>
      <c r="AW19" s="385"/>
      <c r="AX19" s="385"/>
      <c r="AY19" s="385"/>
      <c r="AZ19" s="385"/>
      <c r="BA19" s="385"/>
      <c r="BB19" s="385"/>
      <c r="BC19" s="385"/>
      <c r="BD19" s="385"/>
      <c r="BE19" s="385"/>
      <c r="BF19" s="597"/>
      <c r="BG19" s="598">
        <v>636379</v>
      </c>
      <c r="BH19" s="482"/>
      <c r="BI19" s="482"/>
      <c r="BJ19" s="482"/>
      <c r="BK19" s="482"/>
      <c r="BL19" s="482"/>
      <c r="BM19" s="482"/>
      <c r="BN19" s="611"/>
      <c r="BO19" s="631">
        <v>7.1</v>
      </c>
      <c r="BP19" s="631"/>
      <c r="BQ19" s="631"/>
      <c r="BR19" s="631"/>
      <c r="BS19" s="632" t="s">
        <v>202</v>
      </c>
      <c r="BT19" s="632"/>
      <c r="BU19" s="632"/>
      <c r="BV19" s="632"/>
      <c r="BW19" s="632"/>
      <c r="BX19" s="632"/>
      <c r="BY19" s="632"/>
      <c r="BZ19" s="632"/>
      <c r="CA19" s="632"/>
      <c r="CB19" s="654"/>
      <c r="CD19" s="596" t="s">
        <v>364</v>
      </c>
      <c r="CE19" s="385"/>
      <c r="CF19" s="385"/>
      <c r="CG19" s="385"/>
      <c r="CH19" s="385"/>
      <c r="CI19" s="385"/>
      <c r="CJ19" s="385"/>
      <c r="CK19" s="385"/>
      <c r="CL19" s="385"/>
      <c r="CM19" s="385"/>
      <c r="CN19" s="385"/>
      <c r="CO19" s="385"/>
      <c r="CP19" s="385"/>
      <c r="CQ19" s="597"/>
      <c r="CR19" s="598" t="s">
        <v>202</v>
      </c>
      <c r="CS19" s="482"/>
      <c r="CT19" s="482"/>
      <c r="CU19" s="482"/>
      <c r="CV19" s="482"/>
      <c r="CW19" s="482"/>
      <c r="CX19" s="482"/>
      <c r="CY19" s="611"/>
      <c r="CZ19" s="631" t="s">
        <v>202</v>
      </c>
      <c r="DA19" s="631"/>
      <c r="DB19" s="631"/>
      <c r="DC19" s="631"/>
      <c r="DD19" s="604" t="s">
        <v>202</v>
      </c>
      <c r="DE19" s="482"/>
      <c r="DF19" s="482"/>
      <c r="DG19" s="482"/>
      <c r="DH19" s="482"/>
      <c r="DI19" s="482"/>
      <c r="DJ19" s="482"/>
      <c r="DK19" s="482"/>
      <c r="DL19" s="482"/>
      <c r="DM19" s="482"/>
      <c r="DN19" s="482"/>
      <c r="DO19" s="482"/>
      <c r="DP19" s="611"/>
      <c r="DQ19" s="604" t="s">
        <v>202</v>
      </c>
      <c r="DR19" s="482"/>
      <c r="DS19" s="482"/>
      <c r="DT19" s="482"/>
      <c r="DU19" s="482"/>
      <c r="DV19" s="482"/>
      <c r="DW19" s="482"/>
      <c r="DX19" s="482"/>
      <c r="DY19" s="482"/>
      <c r="DZ19" s="482"/>
      <c r="EA19" s="482"/>
      <c r="EB19" s="482"/>
      <c r="EC19" s="629"/>
    </row>
    <row r="20" spans="2:133" ht="11.25" customHeight="1" x14ac:dyDescent="0.2">
      <c r="B20" s="648" t="s">
        <v>365</v>
      </c>
      <c r="C20" s="649"/>
      <c r="D20" s="649"/>
      <c r="E20" s="649"/>
      <c r="F20" s="649"/>
      <c r="G20" s="649"/>
      <c r="H20" s="649"/>
      <c r="I20" s="649"/>
      <c r="J20" s="649"/>
      <c r="K20" s="649"/>
      <c r="L20" s="649"/>
      <c r="M20" s="649"/>
      <c r="N20" s="649"/>
      <c r="O20" s="649"/>
      <c r="P20" s="649"/>
      <c r="Q20" s="650"/>
      <c r="R20" s="598">
        <v>29871</v>
      </c>
      <c r="S20" s="482"/>
      <c r="T20" s="482"/>
      <c r="U20" s="482"/>
      <c r="V20" s="482"/>
      <c r="W20" s="482"/>
      <c r="X20" s="482"/>
      <c r="Y20" s="611"/>
      <c r="Z20" s="631">
        <v>0.1</v>
      </c>
      <c r="AA20" s="631"/>
      <c r="AB20" s="631"/>
      <c r="AC20" s="631"/>
      <c r="AD20" s="632">
        <v>29871</v>
      </c>
      <c r="AE20" s="632"/>
      <c r="AF20" s="632"/>
      <c r="AG20" s="632"/>
      <c r="AH20" s="632"/>
      <c r="AI20" s="632"/>
      <c r="AJ20" s="632"/>
      <c r="AK20" s="632"/>
      <c r="AL20" s="601">
        <v>0.2</v>
      </c>
      <c r="AM20" s="345"/>
      <c r="AN20" s="345"/>
      <c r="AO20" s="633"/>
      <c r="AP20" s="596" t="s">
        <v>366</v>
      </c>
      <c r="AQ20" s="385"/>
      <c r="AR20" s="385"/>
      <c r="AS20" s="385"/>
      <c r="AT20" s="385"/>
      <c r="AU20" s="385"/>
      <c r="AV20" s="385"/>
      <c r="AW20" s="385"/>
      <c r="AX20" s="385"/>
      <c r="AY20" s="385"/>
      <c r="AZ20" s="385"/>
      <c r="BA20" s="385"/>
      <c r="BB20" s="385"/>
      <c r="BC20" s="385"/>
      <c r="BD20" s="385"/>
      <c r="BE20" s="385"/>
      <c r="BF20" s="597"/>
      <c r="BG20" s="598">
        <v>636379</v>
      </c>
      <c r="BH20" s="482"/>
      <c r="BI20" s="482"/>
      <c r="BJ20" s="482"/>
      <c r="BK20" s="482"/>
      <c r="BL20" s="482"/>
      <c r="BM20" s="482"/>
      <c r="BN20" s="611"/>
      <c r="BO20" s="631">
        <v>7.1</v>
      </c>
      <c r="BP20" s="631"/>
      <c r="BQ20" s="631"/>
      <c r="BR20" s="631"/>
      <c r="BS20" s="632" t="s">
        <v>202</v>
      </c>
      <c r="BT20" s="632"/>
      <c r="BU20" s="632"/>
      <c r="BV20" s="632"/>
      <c r="BW20" s="632"/>
      <c r="BX20" s="632"/>
      <c r="BY20" s="632"/>
      <c r="BZ20" s="632"/>
      <c r="CA20" s="632"/>
      <c r="CB20" s="654"/>
      <c r="CD20" s="596" t="s">
        <v>192</v>
      </c>
      <c r="CE20" s="385"/>
      <c r="CF20" s="385"/>
      <c r="CG20" s="385"/>
      <c r="CH20" s="385"/>
      <c r="CI20" s="385"/>
      <c r="CJ20" s="385"/>
      <c r="CK20" s="385"/>
      <c r="CL20" s="385"/>
      <c r="CM20" s="385"/>
      <c r="CN20" s="385"/>
      <c r="CO20" s="385"/>
      <c r="CP20" s="385"/>
      <c r="CQ20" s="597"/>
      <c r="CR20" s="598">
        <v>26063440</v>
      </c>
      <c r="CS20" s="482"/>
      <c r="CT20" s="482"/>
      <c r="CU20" s="482"/>
      <c r="CV20" s="482"/>
      <c r="CW20" s="482"/>
      <c r="CX20" s="482"/>
      <c r="CY20" s="611"/>
      <c r="CZ20" s="631">
        <v>100</v>
      </c>
      <c r="DA20" s="631"/>
      <c r="DB20" s="631"/>
      <c r="DC20" s="631"/>
      <c r="DD20" s="604">
        <v>3814300</v>
      </c>
      <c r="DE20" s="482"/>
      <c r="DF20" s="482"/>
      <c r="DG20" s="482"/>
      <c r="DH20" s="482"/>
      <c r="DI20" s="482"/>
      <c r="DJ20" s="482"/>
      <c r="DK20" s="482"/>
      <c r="DL20" s="482"/>
      <c r="DM20" s="482"/>
      <c r="DN20" s="482"/>
      <c r="DO20" s="482"/>
      <c r="DP20" s="611"/>
      <c r="DQ20" s="604">
        <v>17109862</v>
      </c>
      <c r="DR20" s="482"/>
      <c r="DS20" s="482"/>
      <c r="DT20" s="482"/>
      <c r="DU20" s="482"/>
      <c r="DV20" s="482"/>
      <c r="DW20" s="482"/>
      <c r="DX20" s="482"/>
      <c r="DY20" s="482"/>
      <c r="DZ20" s="482"/>
      <c r="EA20" s="482"/>
      <c r="EB20" s="482"/>
      <c r="EC20" s="629"/>
    </row>
    <row r="21" spans="2:133" ht="11.25" customHeight="1" x14ac:dyDescent="0.2">
      <c r="B21" s="596" t="s">
        <v>339</v>
      </c>
      <c r="C21" s="385"/>
      <c r="D21" s="385"/>
      <c r="E21" s="385"/>
      <c r="F21" s="385"/>
      <c r="G21" s="385"/>
      <c r="H21" s="385"/>
      <c r="I21" s="385"/>
      <c r="J21" s="385"/>
      <c r="K21" s="385"/>
      <c r="L21" s="385"/>
      <c r="M21" s="385"/>
      <c r="N21" s="385"/>
      <c r="O21" s="385"/>
      <c r="P21" s="385"/>
      <c r="Q21" s="597"/>
      <c r="R21" s="598">
        <v>5171588</v>
      </c>
      <c r="S21" s="482"/>
      <c r="T21" s="482"/>
      <c r="U21" s="482"/>
      <c r="V21" s="482"/>
      <c r="W21" s="482"/>
      <c r="X21" s="482"/>
      <c r="Y21" s="611"/>
      <c r="Z21" s="631">
        <v>19.3</v>
      </c>
      <c r="AA21" s="631"/>
      <c r="AB21" s="631"/>
      <c r="AC21" s="631"/>
      <c r="AD21" s="632">
        <v>4334646</v>
      </c>
      <c r="AE21" s="632"/>
      <c r="AF21" s="632"/>
      <c r="AG21" s="632"/>
      <c r="AH21" s="632"/>
      <c r="AI21" s="632"/>
      <c r="AJ21" s="632"/>
      <c r="AK21" s="632"/>
      <c r="AL21" s="601">
        <v>29.8</v>
      </c>
      <c r="AM21" s="345"/>
      <c r="AN21" s="345"/>
      <c r="AO21" s="633"/>
      <c r="AP21" s="596" t="s">
        <v>368</v>
      </c>
      <c r="AQ21" s="655"/>
      <c r="AR21" s="655"/>
      <c r="AS21" s="655"/>
      <c r="AT21" s="655"/>
      <c r="AU21" s="655"/>
      <c r="AV21" s="655"/>
      <c r="AW21" s="655"/>
      <c r="AX21" s="655"/>
      <c r="AY21" s="655"/>
      <c r="AZ21" s="655"/>
      <c r="BA21" s="655"/>
      <c r="BB21" s="655"/>
      <c r="BC21" s="655"/>
      <c r="BD21" s="655"/>
      <c r="BE21" s="655"/>
      <c r="BF21" s="656"/>
      <c r="BG21" s="598">
        <v>6039</v>
      </c>
      <c r="BH21" s="482"/>
      <c r="BI21" s="482"/>
      <c r="BJ21" s="482"/>
      <c r="BK21" s="482"/>
      <c r="BL21" s="482"/>
      <c r="BM21" s="482"/>
      <c r="BN21" s="611"/>
      <c r="BO21" s="631">
        <v>0.1</v>
      </c>
      <c r="BP21" s="631"/>
      <c r="BQ21" s="631"/>
      <c r="BR21" s="631"/>
      <c r="BS21" s="632" t="s">
        <v>202</v>
      </c>
      <c r="BT21" s="632"/>
      <c r="BU21" s="632"/>
      <c r="BV21" s="632"/>
      <c r="BW21" s="632"/>
      <c r="BX21" s="632"/>
      <c r="BY21" s="632"/>
      <c r="BZ21" s="632"/>
      <c r="CA21" s="632"/>
      <c r="CB21" s="654"/>
      <c r="CD21" s="576"/>
      <c r="CE21" s="577"/>
      <c r="CF21" s="577"/>
      <c r="CG21" s="577"/>
      <c r="CH21" s="577"/>
      <c r="CI21" s="577"/>
      <c r="CJ21" s="577"/>
      <c r="CK21" s="577"/>
      <c r="CL21" s="577"/>
      <c r="CM21" s="577"/>
      <c r="CN21" s="577"/>
      <c r="CO21" s="577"/>
      <c r="CP21" s="577"/>
      <c r="CQ21" s="578"/>
      <c r="CR21" s="665"/>
      <c r="CS21" s="666"/>
      <c r="CT21" s="666"/>
      <c r="CU21" s="666"/>
      <c r="CV21" s="666"/>
      <c r="CW21" s="666"/>
      <c r="CX21" s="666"/>
      <c r="CY21" s="667"/>
      <c r="CZ21" s="668"/>
      <c r="DA21" s="668"/>
      <c r="DB21" s="668"/>
      <c r="DC21" s="668"/>
      <c r="DD21" s="669"/>
      <c r="DE21" s="666"/>
      <c r="DF21" s="666"/>
      <c r="DG21" s="666"/>
      <c r="DH21" s="666"/>
      <c r="DI21" s="666"/>
      <c r="DJ21" s="666"/>
      <c r="DK21" s="666"/>
      <c r="DL21" s="666"/>
      <c r="DM21" s="666"/>
      <c r="DN21" s="666"/>
      <c r="DO21" s="666"/>
      <c r="DP21" s="667"/>
      <c r="DQ21" s="669"/>
      <c r="DR21" s="666"/>
      <c r="DS21" s="666"/>
      <c r="DT21" s="666"/>
      <c r="DU21" s="666"/>
      <c r="DV21" s="666"/>
      <c r="DW21" s="666"/>
      <c r="DX21" s="666"/>
      <c r="DY21" s="666"/>
      <c r="DZ21" s="666"/>
      <c r="EA21" s="666"/>
      <c r="EB21" s="666"/>
      <c r="EC21" s="670"/>
    </row>
    <row r="22" spans="2:133" ht="11.25" customHeight="1" x14ac:dyDescent="0.2">
      <c r="B22" s="596" t="s">
        <v>296</v>
      </c>
      <c r="C22" s="385"/>
      <c r="D22" s="385"/>
      <c r="E22" s="385"/>
      <c r="F22" s="385"/>
      <c r="G22" s="385"/>
      <c r="H22" s="385"/>
      <c r="I22" s="385"/>
      <c r="J22" s="385"/>
      <c r="K22" s="385"/>
      <c r="L22" s="385"/>
      <c r="M22" s="385"/>
      <c r="N22" s="385"/>
      <c r="O22" s="385"/>
      <c r="P22" s="385"/>
      <c r="Q22" s="597"/>
      <c r="R22" s="598">
        <v>4334646</v>
      </c>
      <c r="S22" s="482"/>
      <c r="T22" s="482"/>
      <c r="U22" s="482"/>
      <c r="V22" s="482"/>
      <c r="W22" s="482"/>
      <c r="X22" s="482"/>
      <c r="Y22" s="611"/>
      <c r="Z22" s="631">
        <v>16.100000000000001</v>
      </c>
      <c r="AA22" s="631"/>
      <c r="AB22" s="631"/>
      <c r="AC22" s="631"/>
      <c r="AD22" s="632">
        <v>4334646</v>
      </c>
      <c r="AE22" s="632"/>
      <c r="AF22" s="632"/>
      <c r="AG22" s="632"/>
      <c r="AH22" s="632"/>
      <c r="AI22" s="632"/>
      <c r="AJ22" s="632"/>
      <c r="AK22" s="632"/>
      <c r="AL22" s="601">
        <v>29.8</v>
      </c>
      <c r="AM22" s="345"/>
      <c r="AN22" s="345"/>
      <c r="AO22" s="633"/>
      <c r="AP22" s="596" t="s">
        <v>370</v>
      </c>
      <c r="AQ22" s="655"/>
      <c r="AR22" s="655"/>
      <c r="AS22" s="655"/>
      <c r="AT22" s="655"/>
      <c r="AU22" s="655"/>
      <c r="AV22" s="655"/>
      <c r="AW22" s="655"/>
      <c r="AX22" s="655"/>
      <c r="AY22" s="655"/>
      <c r="AZ22" s="655"/>
      <c r="BA22" s="655"/>
      <c r="BB22" s="655"/>
      <c r="BC22" s="655"/>
      <c r="BD22" s="655"/>
      <c r="BE22" s="655"/>
      <c r="BF22" s="656"/>
      <c r="BG22" s="598" t="s">
        <v>202</v>
      </c>
      <c r="BH22" s="482"/>
      <c r="BI22" s="482"/>
      <c r="BJ22" s="482"/>
      <c r="BK22" s="482"/>
      <c r="BL22" s="482"/>
      <c r="BM22" s="482"/>
      <c r="BN22" s="611"/>
      <c r="BO22" s="631" t="s">
        <v>202</v>
      </c>
      <c r="BP22" s="631"/>
      <c r="BQ22" s="631"/>
      <c r="BR22" s="631"/>
      <c r="BS22" s="632" t="s">
        <v>202</v>
      </c>
      <c r="BT22" s="632"/>
      <c r="BU22" s="632"/>
      <c r="BV22" s="632"/>
      <c r="BW22" s="632"/>
      <c r="BX22" s="632"/>
      <c r="BY22" s="632"/>
      <c r="BZ22" s="632"/>
      <c r="CA22" s="632"/>
      <c r="CB22" s="654"/>
      <c r="CD22" s="511" t="s">
        <v>371</v>
      </c>
      <c r="CE22" s="512"/>
      <c r="CF22" s="512"/>
      <c r="CG22" s="512"/>
      <c r="CH22" s="512"/>
      <c r="CI22" s="512"/>
      <c r="CJ22" s="512"/>
      <c r="CK22" s="512"/>
      <c r="CL22" s="512"/>
      <c r="CM22" s="512"/>
      <c r="CN22" s="512"/>
      <c r="CO22" s="512"/>
      <c r="CP22" s="512"/>
      <c r="CQ22" s="512"/>
      <c r="CR22" s="512"/>
      <c r="CS22" s="512"/>
      <c r="CT22" s="512"/>
      <c r="CU22" s="512"/>
      <c r="CV22" s="512"/>
      <c r="CW22" s="512"/>
      <c r="CX22" s="512"/>
      <c r="CY22" s="512"/>
      <c r="CZ22" s="512"/>
      <c r="DA22" s="512"/>
      <c r="DB22" s="512"/>
      <c r="DC22" s="512"/>
      <c r="DD22" s="512"/>
      <c r="DE22" s="512"/>
      <c r="DF22" s="512"/>
      <c r="DG22" s="512"/>
      <c r="DH22" s="512"/>
      <c r="DI22" s="512"/>
      <c r="DJ22" s="512"/>
      <c r="DK22" s="512"/>
      <c r="DL22" s="512"/>
      <c r="DM22" s="512"/>
      <c r="DN22" s="512"/>
      <c r="DO22" s="512"/>
      <c r="DP22" s="512"/>
      <c r="DQ22" s="512"/>
      <c r="DR22" s="512"/>
      <c r="DS22" s="512"/>
      <c r="DT22" s="512"/>
      <c r="DU22" s="512"/>
      <c r="DV22" s="512"/>
      <c r="DW22" s="512"/>
      <c r="DX22" s="512"/>
      <c r="DY22" s="512"/>
      <c r="DZ22" s="512"/>
      <c r="EA22" s="512"/>
      <c r="EB22" s="512"/>
      <c r="EC22" s="554"/>
    </row>
    <row r="23" spans="2:133" ht="11.25" customHeight="1" x14ac:dyDescent="0.2">
      <c r="B23" s="596" t="s">
        <v>293</v>
      </c>
      <c r="C23" s="385"/>
      <c r="D23" s="385"/>
      <c r="E23" s="385"/>
      <c r="F23" s="385"/>
      <c r="G23" s="385"/>
      <c r="H23" s="385"/>
      <c r="I23" s="385"/>
      <c r="J23" s="385"/>
      <c r="K23" s="385"/>
      <c r="L23" s="385"/>
      <c r="M23" s="385"/>
      <c r="N23" s="385"/>
      <c r="O23" s="385"/>
      <c r="P23" s="385"/>
      <c r="Q23" s="597"/>
      <c r="R23" s="598">
        <v>836942</v>
      </c>
      <c r="S23" s="482"/>
      <c r="T23" s="482"/>
      <c r="U23" s="482"/>
      <c r="V23" s="482"/>
      <c r="W23" s="482"/>
      <c r="X23" s="482"/>
      <c r="Y23" s="611"/>
      <c r="Z23" s="631">
        <v>3.1</v>
      </c>
      <c r="AA23" s="631"/>
      <c r="AB23" s="631"/>
      <c r="AC23" s="631"/>
      <c r="AD23" s="632" t="s">
        <v>202</v>
      </c>
      <c r="AE23" s="632"/>
      <c r="AF23" s="632"/>
      <c r="AG23" s="632"/>
      <c r="AH23" s="632"/>
      <c r="AI23" s="632"/>
      <c r="AJ23" s="632"/>
      <c r="AK23" s="632"/>
      <c r="AL23" s="601" t="s">
        <v>202</v>
      </c>
      <c r="AM23" s="345"/>
      <c r="AN23" s="345"/>
      <c r="AO23" s="633"/>
      <c r="AP23" s="596" t="s">
        <v>60</v>
      </c>
      <c r="AQ23" s="655"/>
      <c r="AR23" s="655"/>
      <c r="AS23" s="655"/>
      <c r="AT23" s="655"/>
      <c r="AU23" s="655"/>
      <c r="AV23" s="655"/>
      <c r="AW23" s="655"/>
      <c r="AX23" s="655"/>
      <c r="AY23" s="655"/>
      <c r="AZ23" s="655"/>
      <c r="BA23" s="655"/>
      <c r="BB23" s="655"/>
      <c r="BC23" s="655"/>
      <c r="BD23" s="655"/>
      <c r="BE23" s="655"/>
      <c r="BF23" s="656"/>
      <c r="BG23" s="598">
        <v>630340</v>
      </c>
      <c r="BH23" s="482"/>
      <c r="BI23" s="482"/>
      <c r="BJ23" s="482"/>
      <c r="BK23" s="482"/>
      <c r="BL23" s="482"/>
      <c r="BM23" s="482"/>
      <c r="BN23" s="611"/>
      <c r="BO23" s="631">
        <v>7</v>
      </c>
      <c r="BP23" s="631"/>
      <c r="BQ23" s="631"/>
      <c r="BR23" s="631"/>
      <c r="BS23" s="632" t="s">
        <v>202</v>
      </c>
      <c r="BT23" s="632"/>
      <c r="BU23" s="632"/>
      <c r="BV23" s="632"/>
      <c r="BW23" s="632"/>
      <c r="BX23" s="632"/>
      <c r="BY23" s="632"/>
      <c r="BZ23" s="632"/>
      <c r="CA23" s="632"/>
      <c r="CB23" s="654"/>
      <c r="CD23" s="511" t="s">
        <v>313</v>
      </c>
      <c r="CE23" s="512"/>
      <c r="CF23" s="512"/>
      <c r="CG23" s="512"/>
      <c r="CH23" s="512"/>
      <c r="CI23" s="512"/>
      <c r="CJ23" s="512"/>
      <c r="CK23" s="512"/>
      <c r="CL23" s="512"/>
      <c r="CM23" s="512"/>
      <c r="CN23" s="512"/>
      <c r="CO23" s="512"/>
      <c r="CP23" s="512"/>
      <c r="CQ23" s="554"/>
      <c r="CR23" s="511" t="s">
        <v>372</v>
      </c>
      <c r="CS23" s="512"/>
      <c r="CT23" s="512"/>
      <c r="CU23" s="512"/>
      <c r="CV23" s="512"/>
      <c r="CW23" s="512"/>
      <c r="CX23" s="512"/>
      <c r="CY23" s="554"/>
      <c r="CZ23" s="511" t="s">
        <v>376</v>
      </c>
      <c r="DA23" s="512"/>
      <c r="DB23" s="512"/>
      <c r="DC23" s="554"/>
      <c r="DD23" s="511" t="s">
        <v>299</v>
      </c>
      <c r="DE23" s="512"/>
      <c r="DF23" s="512"/>
      <c r="DG23" s="512"/>
      <c r="DH23" s="512"/>
      <c r="DI23" s="512"/>
      <c r="DJ23" s="512"/>
      <c r="DK23" s="554"/>
      <c r="DL23" s="657" t="s">
        <v>378</v>
      </c>
      <c r="DM23" s="658"/>
      <c r="DN23" s="658"/>
      <c r="DO23" s="658"/>
      <c r="DP23" s="658"/>
      <c r="DQ23" s="658"/>
      <c r="DR23" s="658"/>
      <c r="DS23" s="658"/>
      <c r="DT23" s="658"/>
      <c r="DU23" s="658"/>
      <c r="DV23" s="659"/>
      <c r="DW23" s="511" t="s">
        <v>379</v>
      </c>
      <c r="DX23" s="512"/>
      <c r="DY23" s="512"/>
      <c r="DZ23" s="512"/>
      <c r="EA23" s="512"/>
      <c r="EB23" s="512"/>
      <c r="EC23" s="554"/>
    </row>
    <row r="24" spans="2:133" ht="11.25" customHeight="1" x14ac:dyDescent="0.2">
      <c r="B24" s="596" t="s">
        <v>380</v>
      </c>
      <c r="C24" s="385"/>
      <c r="D24" s="385"/>
      <c r="E24" s="385"/>
      <c r="F24" s="385"/>
      <c r="G24" s="385"/>
      <c r="H24" s="385"/>
      <c r="I24" s="385"/>
      <c r="J24" s="385"/>
      <c r="K24" s="385"/>
      <c r="L24" s="385"/>
      <c r="M24" s="385"/>
      <c r="N24" s="385"/>
      <c r="O24" s="385"/>
      <c r="P24" s="385"/>
      <c r="Q24" s="597"/>
      <c r="R24" s="598" t="s">
        <v>202</v>
      </c>
      <c r="S24" s="482"/>
      <c r="T24" s="482"/>
      <c r="U24" s="482"/>
      <c r="V24" s="482"/>
      <c r="W24" s="482"/>
      <c r="X24" s="482"/>
      <c r="Y24" s="611"/>
      <c r="Z24" s="631" t="s">
        <v>202</v>
      </c>
      <c r="AA24" s="631"/>
      <c r="AB24" s="631"/>
      <c r="AC24" s="631"/>
      <c r="AD24" s="632" t="s">
        <v>202</v>
      </c>
      <c r="AE24" s="632"/>
      <c r="AF24" s="632"/>
      <c r="AG24" s="632"/>
      <c r="AH24" s="632"/>
      <c r="AI24" s="632"/>
      <c r="AJ24" s="632"/>
      <c r="AK24" s="632"/>
      <c r="AL24" s="601" t="s">
        <v>202</v>
      </c>
      <c r="AM24" s="345"/>
      <c r="AN24" s="345"/>
      <c r="AO24" s="633"/>
      <c r="AP24" s="596" t="s">
        <v>381</v>
      </c>
      <c r="AQ24" s="655"/>
      <c r="AR24" s="655"/>
      <c r="AS24" s="655"/>
      <c r="AT24" s="655"/>
      <c r="AU24" s="655"/>
      <c r="AV24" s="655"/>
      <c r="AW24" s="655"/>
      <c r="AX24" s="655"/>
      <c r="AY24" s="655"/>
      <c r="AZ24" s="655"/>
      <c r="BA24" s="655"/>
      <c r="BB24" s="655"/>
      <c r="BC24" s="655"/>
      <c r="BD24" s="655"/>
      <c r="BE24" s="655"/>
      <c r="BF24" s="656"/>
      <c r="BG24" s="598" t="s">
        <v>202</v>
      </c>
      <c r="BH24" s="482"/>
      <c r="BI24" s="482"/>
      <c r="BJ24" s="482"/>
      <c r="BK24" s="482"/>
      <c r="BL24" s="482"/>
      <c r="BM24" s="482"/>
      <c r="BN24" s="611"/>
      <c r="BO24" s="631" t="s">
        <v>202</v>
      </c>
      <c r="BP24" s="631"/>
      <c r="BQ24" s="631"/>
      <c r="BR24" s="631"/>
      <c r="BS24" s="632" t="s">
        <v>202</v>
      </c>
      <c r="BT24" s="632"/>
      <c r="BU24" s="632"/>
      <c r="BV24" s="632"/>
      <c r="BW24" s="632"/>
      <c r="BX24" s="632"/>
      <c r="BY24" s="632"/>
      <c r="BZ24" s="632"/>
      <c r="CA24" s="632"/>
      <c r="CB24" s="654"/>
      <c r="CD24" s="640" t="s">
        <v>382</v>
      </c>
      <c r="CE24" s="641"/>
      <c r="CF24" s="641"/>
      <c r="CG24" s="641"/>
      <c r="CH24" s="641"/>
      <c r="CI24" s="641"/>
      <c r="CJ24" s="641"/>
      <c r="CK24" s="641"/>
      <c r="CL24" s="641"/>
      <c r="CM24" s="641"/>
      <c r="CN24" s="641"/>
      <c r="CO24" s="641"/>
      <c r="CP24" s="641"/>
      <c r="CQ24" s="642"/>
      <c r="CR24" s="637">
        <v>12313986</v>
      </c>
      <c r="CS24" s="638"/>
      <c r="CT24" s="638"/>
      <c r="CU24" s="638"/>
      <c r="CV24" s="638"/>
      <c r="CW24" s="638"/>
      <c r="CX24" s="638"/>
      <c r="CY24" s="660"/>
      <c r="CZ24" s="661">
        <v>47.2</v>
      </c>
      <c r="DA24" s="644"/>
      <c r="DB24" s="644"/>
      <c r="DC24" s="662"/>
      <c r="DD24" s="663">
        <v>9271076</v>
      </c>
      <c r="DE24" s="638"/>
      <c r="DF24" s="638"/>
      <c r="DG24" s="638"/>
      <c r="DH24" s="638"/>
      <c r="DI24" s="638"/>
      <c r="DJ24" s="638"/>
      <c r="DK24" s="660"/>
      <c r="DL24" s="663">
        <v>8670594</v>
      </c>
      <c r="DM24" s="638"/>
      <c r="DN24" s="638"/>
      <c r="DO24" s="638"/>
      <c r="DP24" s="638"/>
      <c r="DQ24" s="638"/>
      <c r="DR24" s="638"/>
      <c r="DS24" s="638"/>
      <c r="DT24" s="638"/>
      <c r="DU24" s="638"/>
      <c r="DV24" s="660"/>
      <c r="DW24" s="661">
        <v>59.1</v>
      </c>
      <c r="DX24" s="644"/>
      <c r="DY24" s="644"/>
      <c r="DZ24" s="644"/>
      <c r="EA24" s="644"/>
      <c r="EB24" s="644"/>
      <c r="EC24" s="664"/>
    </row>
    <row r="25" spans="2:133" ht="11.25" customHeight="1" x14ac:dyDescent="0.2">
      <c r="B25" s="596" t="s">
        <v>83</v>
      </c>
      <c r="C25" s="385"/>
      <c r="D25" s="385"/>
      <c r="E25" s="385"/>
      <c r="F25" s="385"/>
      <c r="G25" s="385"/>
      <c r="H25" s="385"/>
      <c r="I25" s="385"/>
      <c r="J25" s="385"/>
      <c r="K25" s="385"/>
      <c r="L25" s="385"/>
      <c r="M25" s="385"/>
      <c r="N25" s="385"/>
      <c r="O25" s="385"/>
      <c r="P25" s="385"/>
      <c r="Q25" s="597"/>
      <c r="R25" s="598">
        <v>15990953</v>
      </c>
      <c r="S25" s="482"/>
      <c r="T25" s="482"/>
      <c r="U25" s="482"/>
      <c r="V25" s="482"/>
      <c r="W25" s="482"/>
      <c r="X25" s="482"/>
      <c r="Y25" s="611"/>
      <c r="Z25" s="631">
        <v>59.5</v>
      </c>
      <c r="AA25" s="631"/>
      <c r="AB25" s="631"/>
      <c r="AC25" s="631"/>
      <c r="AD25" s="632">
        <v>14523671</v>
      </c>
      <c r="AE25" s="632"/>
      <c r="AF25" s="632"/>
      <c r="AG25" s="632"/>
      <c r="AH25" s="632"/>
      <c r="AI25" s="632"/>
      <c r="AJ25" s="632"/>
      <c r="AK25" s="632"/>
      <c r="AL25" s="601">
        <v>99.9</v>
      </c>
      <c r="AM25" s="345"/>
      <c r="AN25" s="345"/>
      <c r="AO25" s="633"/>
      <c r="AP25" s="596" t="s">
        <v>273</v>
      </c>
      <c r="AQ25" s="655"/>
      <c r="AR25" s="655"/>
      <c r="AS25" s="655"/>
      <c r="AT25" s="655"/>
      <c r="AU25" s="655"/>
      <c r="AV25" s="655"/>
      <c r="AW25" s="655"/>
      <c r="AX25" s="655"/>
      <c r="AY25" s="655"/>
      <c r="AZ25" s="655"/>
      <c r="BA25" s="655"/>
      <c r="BB25" s="655"/>
      <c r="BC25" s="655"/>
      <c r="BD25" s="655"/>
      <c r="BE25" s="655"/>
      <c r="BF25" s="656"/>
      <c r="BG25" s="598" t="s">
        <v>202</v>
      </c>
      <c r="BH25" s="482"/>
      <c r="BI25" s="482"/>
      <c r="BJ25" s="482"/>
      <c r="BK25" s="482"/>
      <c r="BL25" s="482"/>
      <c r="BM25" s="482"/>
      <c r="BN25" s="611"/>
      <c r="BO25" s="631" t="s">
        <v>202</v>
      </c>
      <c r="BP25" s="631"/>
      <c r="BQ25" s="631"/>
      <c r="BR25" s="631"/>
      <c r="BS25" s="632" t="s">
        <v>202</v>
      </c>
      <c r="BT25" s="632"/>
      <c r="BU25" s="632"/>
      <c r="BV25" s="632"/>
      <c r="BW25" s="632"/>
      <c r="BX25" s="632"/>
      <c r="BY25" s="632"/>
      <c r="BZ25" s="632"/>
      <c r="CA25" s="632"/>
      <c r="CB25" s="654"/>
      <c r="CD25" s="596" t="s">
        <v>200</v>
      </c>
      <c r="CE25" s="385"/>
      <c r="CF25" s="385"/>
      <c r="CG25" s="385"/>
      <c r="CH25" s="385"/>
      <c r="CI25" s="385"/>
      <c r="CJ25" s="385"/>
      <c r="CK25" s="385"/>
      <c r="CL25" s="385"/>
      <c r="CM25" s="385"/>
      <c r="CN25" s="385"/>
      <c r="CO25" s="385"/>
      <c r="CP25" s="385"/>
      <c r="CQ25" s="597"/>
      <c r="CR25" s="598">
        <v>5051710</v>
      </c>
      <c r="CS25" s="599"/>
      <c r="CT25" s="599"/>
      <c r="CU25" s="599"/>
      <c r="CV25" s="599"/>
      <c r="CW25" s="599"/>
      <c r="CX25" s="599"/>
      <c r="CY25" s="600"/>
      <c r="CZ25" s="601">
        <v>19.399999999999999</v>
      </c>
      <c r="DA25" s="602"/>
      <c r="DB25" s="602"/>
      <c r="DC25" s="603"/>
      <c r="DD25" s="604">
        <v>4604636</v>
      </c>
      <c r="DE25" s="599"/>
      <c r="DF25" s="599"/>
      <c r="DG25" s="599"/>
      <c r="DH25" s="599"/>
      <c r="DI25" s="599"/>
      <c r="DJ25" s="599"/>
      <c r="DK25" s="600"/>
      <c r="DL25" s="604">
        <v>4579192</v>
      </c>
      <c r="DM25" s="599"/>
      <c r="DN25" s="599"/>
      <c r="DO25" s="599"/>
      <c r="DP25" s="599"/>
      <c r="DQ25" s="599"/>
      <c r="DR25" s="599"/>
      <c r="DS25" s="599"/>
      <c r="DT25" s="599"/>
      <c r="DU25" s="599"/>
      <c r="DV25" s="600"/>
      <c r="DW25" s="601">
        <v>31.2</v>
      </c>
      <c r="DX25" s="602"/>
      <c r="DY25" s="602"/>
      <c r="DZ25" s="602"/>
      <c r="EA25" s="602"/>
      <c r="EB25" s="602"/>
      <c r="EC25" s="630"/>
    </row>
    <row r="26" spans="2:133" ht="11.25" customHeight="1" x14ac:dyDescent="0.2">
      <c r="B26" s="596" t="s">
        <v>385</v>
      </c>
      <c r="C26" s="385"/>
      <c r="D26" s="385"/>
      <c r="E26" s="385"/>
      <c r="F26" s="385"/>
      <c r="G26" s="385"/>
      <c r="H26" s="385"/>
      <c r="I26" s="385"/>
      <c r="J26" s="385"/>
      <c r="K26" s="385"/>
      <c r="L26" s="385"/>
      <c r="M26" s="385"/>
      <c r="N26" s="385"/>
      <c r="O26" s="385"/>
      <c r="P26" s="385"/>
      <c r="Q26" s="597"/>
      <c r="R26" s="598">
        <v>3415</v>
      </c>
      <c r="S26" s="482"/>
      <c r="T26" s="482"/>
      <c r="U26" s="482"/>
      <c r="V26" s="482"/>
      <c r="W26" s="482"/>
      <c r="X26" s="482"/>
      <c r="Y26" s="611"/>
      <c r="Z26" s="631">
        <v>0</v>
      </c>
      <c r="AA26" s="631"/>
      <c r="AB26" s="631"/>
      <c r="AC26" s="631"/>
      <c r="AD26" s="632">
        <v>3415</v>
      </c>
      <c r="AE26" s="632"/>
      <c r="AF26" s="632"/>
      <c r="AG26" s="632"/>
      <c r="AH26" s="632"/>
      <c r="AI26" s="632"/>
      <c r="AJ26" s="632"/>
      <c r="AK26" s="632"/>
      <c r="AL26" s="601">
        <v>0</v>
      </c>
      <c r="AM26" s="345"/>
      <c r="AN26" s="345"/>
      <c r="AO26" s="633"/>
      <c r="AP26" s="596" t="s">
        <v>388</v>
      </c>
      <c r="AQ26" s="655"/>
      <c r="AR26" s="655"/>
      <c r="AS26" s="655"/>
      <c r="AT26" s="655"/>
      <c r="AU26" s="655"/>
      <c r="AV26" s="655"/>
      <c r="AW26" s="655"/>
      <c r="AX26" s="655"/>
      <c r="AY26" s="655"/>
      <c r="AZ26" s="655"/>
      <c r="BA26" s="655"/>
      <c r="BB26" s="655"/>
      <c r="BC26" s="655"/>
      <c r="BD26" s="655"/>
      <c r="BE26" s="655"/>
      <c r="BF26" s="656"/>
      <c r="BG26" s="598" t="s">
        <v>202</v>
      </c>
      <c r="BH26" s="482"/>
      <c r="BI26" s="482"/>
      <c r="BJ26" s="482"/>
      <c r="BK26" s="482"/>
      <c r="BL26" s="482"/>
      <c r="BM26" s="482"/>
      <c r="BN26" s="611"/>
      <c r="BO26" s="631" t="s">
        <v>202</v>
      </c>
      <c r="BP26" s="631"/>
      <c r="BQ26" s="631"/>
      <c r="BR26" s="631"/>
      <c r="BS26" s="632" t="s">
        <v>202</v>
      </c>
      <c r="BT26" s="632"/>
      <c r="BU26" s="632"/>
      <c r="BV26" s="632"/>
      <c r="BW26" s="632"/>
      <c r="BX26" s="632"/>
      <c r="BY26" s="632"/>
      <c r="BZ26" s="632"/>
      <c r="CA26" s="632"/>
      <c r="CB26" s="654"/>
      <c r="CD26" s="596" t="s">
        <v>121</v>
      </c>
      <c r="CE26" s="385"/>
      <c r="CF26" s="385"/>
      <c r="CG26" s="385"/>
      <c r="CH26" s="385"/>
      <c r="CI26" s="385"/>
      <c r="CJ26" s="385"/>
      <c r="CK26" s="385"/>
      <c r="CL26" s="385"/>
      <c r="CM26" s="385"/>
      <c r="CN26" s="385"/>
      <c r="CO26" s="385"/>
      <c r="CP26" s="385"/>
      <c r="CQ26" s="597"/>
      <c r="CR26" s="598">
        <v>2703706</v>
      </c>
      <c r="CS26" s="482"/>
      <c r="CT26" s="482"/>
      <c r="CU26" s="482"/>
      <c r="CV26" s="482"/>
      <c r="CW26" s="482"/>
      <c r="CX26" s="482"/>
      <c r="CY26" s="611"/>
      <c r="CZ26" s="601">
        <v>10.4</v>
      </c>
      <c r="DA26" s="602"/>
      <c r="DB26" s="602"/>
      <c r="DC26" s="603"/>
      <c r="DD26" s="604">
        <v>2415886</v>
      </c>
      <c r="DE26" s="482"/>
      <c r="DF26" s="482"/>
      <c r="DG26" s="482"/>
      <c r="DH26" s="482"/>
      <c r="DI26" s="482"/>
      <c r="DJ26" s="482"/>
      <c r="DK26" s="611"/>
      <c r="DL26" s="604" t="s">
        <v>202</v>
      </c>
      <c r="DM26" s="482"/>
      <c r="DN26" s="482"/>
      <c r="DO26" s="482"/>
      <c r="DP26" s="482"/>
      <c r="DQ26" s="482"/>
      <c r="DR26" s="482"/>
      <c r="DS26" s="482"/>
      <c r="DT26" s="482"/>
      <c r="DU26" s="482"/>
      <c r="DV26" s="611"/>
      <c r="DW26" s="601" t="s">
        <v>202</v>
      </c>
      <c r="DX26" s="602"/>
      <c r="DY26" s="602"/>
      <c r="DZ26" s="602"/>
      <c r="EA26" s="602"/>
      <c r="EB26" s="602"/>
      <c r="EC26" s="630"/>
    </row>
    <row r="27" spans="2:133" ht="11.25" customHeight="1" x14ac:dyDescent="0.2">
      <c r="B27" s="596" t="s">
        <v>154</v>
      </c>
      <c r="C27" s="385"/>
      <c r="D27" s="385"/>
      <c r="E27" s="385"/>
      <c r="F27" s="385"/>
      <c r="G27" s="385"/>
      <c r="H27" s="385"/>
      <c r="I27" s="385"/>
      <c r="J27" s="385"/>
      <c r="K27" s="385"/>
      <c r="L27" s="385"/>
      <c r="M27" s="385"/>
      <c r="N27" s="385"/>
      <c r="O27" s="385"/>
      <c r="P27" s="385"/>
      <c r="Q27" s="597"/>
      <c r="R27" s="598">
        <v>14470</v>
      </c>
      <c r="S27" s="482"/>
      <c r="T27" s="482"/>
      <c r="U27" s="482"/>
      <c r="V27" s="482"/>
      <c r="W27" s="482"/>
      <c r="X27" s="482"/>
      <c r="Y27" s="611"/>
      <c r="Z27" s="631">
        <v>0.1</v>
      </c>
      <c r="AA27" s="631"/>
      <c r="AB27" s="631"/>
      <c r="AC27" s="631"/>
      <c r="AD27" s="632" t="s">
        <v>202</v>
      </c>
      <c r="AE27" s="632"/>
      <c r="AF27" s="632"/>
      <c r="AG27" s="632"/>
      <c r="AH27" s="632"/>
      <c r="AI27" s="632"/>
      <c r="AJ27" s="632"/>
      <c r="AK27" s="632"/>
      <c r="AL27" s="601" t="s">
        <v>202</v>
      </c>
      <c r="AM27" s="345"/>
      <c r="AN27" s="345"/>
      <c r="AO27" s="633"/>
      <c r="AP27" s="596" t="s">
        <v>389</v>
      </c>
      <c r="AQ27" s="385"/>
      <c r="AR27" s="385"/>
      <c r="AS27" s="385"/>
      <c r="AT27" s="385"/>
      <c r="AU27" s="385"/>
      <c r="AV27" s="385"/>
      <c r="AW27" s="385"/>
      <c r="AX27" s="385"/>
      <c r="AY27" s="385"/>
      <c r="AZ27" s="385"/>
      <c r="BA27" s="385"/>
      <c r="BB27" s="385"/>
      <c r="BC27" s="385"/>
      <c r="BD27" s="385"/>
      <c r="BE27" s="385"/>
      <c r="BF27" s="597"/>
      <c r="BG27" s="598">
        <v>8968228</v>
      </c>
      <c r="BH27" s="482"/>
      <c r="BI27" s="482"/>
      <c r="BJ27" s="482"/>
      <c r="BK27" s="482"/>
      <c r="BL27" s="482"/>
      <c r="BM27" s="482"/>
      <c r="BN27" s="611"/>
      <c r="BO27" s="631">
        <v>100</v>
      </c>
      <c r="BP27" s="631"/>
      <c r="BQ27" s="631"/>
      <c r="BR27" s="631"/>
      <c r="BS27" s="632">
        <v>130445</v>
      </c>
      <c r="BT27" s="632"/>
      <c r="BU27" s="632"/>
      <c r="BV27" s="632"/>
      <c r="BW27" s="632"/>
      <c r="BX27" s="632"/>
      <c r="BY27" s="632"/>
      <c r="BZ27" s="632"/>
      <c r="CA27" s="632"/>
      <c r="CB27" s="654"/>
      <c r="CD27" s="596" t="s">
        <v>223</v>
      </c>
      <c r="CE27" s="385"/>
      <c r="CF27" s="385"/>
      <c r="CG27" s="385"/>
      <c r="CH27" s="385"/>
      <c r="CI27" s="385"/>
      <c r="CJ27" s="385"/>
      <c r="CK27" s="385"/>
      <c r="CL27" s="385"/>
      <c r="CM27" s="385"/>
      <c r="CN27" s="385"/>
      <c r="CO27" s="385"/>
      <c r="CP27" s="385"/>
      <c r="CQ27" s="597"/>
      <c r="CR27" s="598">
        <v>4334965</v>
      </c>
      <c r="CS27" s="599"/>
      <c r="CT27" s="599"/>
      <c r="CU27" s="599"/>
      <c r="CV27" s="599"/>
      <c r="CW27" s="599"/>
      <c r="CX27" s="599"/>
      <c r="CY27" s="600"/>
      <c r="CZ27" s="601">
        <v>16.600000000000001</v>
      </c>
      <c r="DA27" s="602"/>
      <c r="DB27" s="602"/>
      <c r="DC27" s="603"/>
      <c r="DD27" s="604">
        <v>1879837</v>
      </c>
      <c r="DE27" s="599"/>
      <c r="DF27" s="599"/>
      <c r="DG27" s="599"/>
      <c r="DH27" s="599"/>
      <c r="DI27" s="599"/>
      <c r="DJ27" s="599"/>
      <c r="DK27" s="600"/>
      <c r="DL27" s="604">
        <v>1404800</v>
      </c>
      <c r="DM27" s="599"/>
      <c r="DN27" s="599"/>
      <c r="DO27" s="599"/>
      <c r="DP27" s="599"/>
      <c r="DQ27" s="599"/>
      <c r="DR27" s="599"/>
      <c r="DS27" s="599"/>
      <c r="DT27" s="599"/>
      <c r="DU27" s="599"/>
      <c r="DV27" s="600"/>
      <c r="DW27" s="601">
        <v>9.6</v>
      </c>
      <c r="DX27" s="602"/>
      <c r="DY27" s="602"/>
      <c r="DZ27" s="602"/>
      <c r="EA27" s="602"/>
      <c r="EB27" s="602"/>
      <c r="EC27" s="630"/>
    </row>
    <row r="28" spans="2:133" ht="11.25" customHeight="1" x14ac:dyDescent="0.2">
      <c r="B28" s="596" t="s">
        <v>311</v>
      </c>
      <c r="C28" s="385"/>
      <c r="D28" s="385"/>
      <c r="E28" s="385"/>
      <c r="F28" s="385"/>
      <c r="G28" s="385"/>
      <c r="H28" s="385"/>
      <c r="I28" s="385"/>
      <c r="J28" s="385"/>
      <c r="K28" s="385"/>
      <c r="L28" s="385"/>
      <c r="M28" s="385"/>
      <c r="N28" s="385"/>
      <c r="O28" s="385"/>
      <c r="P28" s="385"/>
      <c r="Q28" s="597"/>
      <c r="R28" s="598">
        <v>334355</v>
      </c>
      <c r="S28" s="482"/>
      <c r="T28" s="482"/>
      <c r="U28" s="482"/>
      <c r="V28" s="482"/>
      <c r="W28" s="482"/>
      <c r="X28" s="482"/>
      <c r="Y28" s="611"/>
      <c r="Z28" s="631">
        <v>1.2</v>
      </c>
      <c r="AA28" s="631"/>
      <c r="AB28" s="631"/>
      <c r="AC28" s="631"/>
      <c r="AD28" s="632">
        <v>1927</v>
      </c>
      <c r="AE28" s="632"/>
      <c r="AF28" s="632"/>
      <c r="AG28" s="632"/>
      <c r="AH28" s="632"/>
      <c r="AI28" s="632"/>
      <c r="AJ28" s="632"/>
      <c r="AK28" s="632"/>
      <c r="AL28" s="601">
        <v>0</v>
      </c>
      <c r="AM28" s="345"/>
      <c r="AN28" s="345"/>
      <c r="AO28" s="633"/>
      <c r="AP28" s="596"/>
      <c r="AQ28" s="385"/>
      <c r="AR28" s="385"/>
      <c r="AS28" s="385"/>
      <c r="AT28" s="385"/>
      <c r="AU28" s="385"/>
      <c r="AV28" s="385"/>
      <c r="AW28" s="385"/>
      <c r="AX28" s="385"/>
      <c r="AY28" s="385"/>
      <c r="AZ28" s="385"/>
      <c r="BA28" s="385"/>
      <c r="BB28" s="385"/>
      <c r="BC28" s="385"/>
      <c r="BD28" s="385"/>
      <c r="BE28" s="385"/>
      <c r="BF28" s="597"/>
      <c r="BG28" s="598"/>
      <c r="BH28" s="482"/>
      <c r="BI28" s="482"/>
      <c r="BJ28" s="482"/>
      <c r="BK28" s="482"/>
      <c r="BL28" s="482"/>
      <c r="BM28" s="482"/>
      <c r="BN28" s="611"/>
      <c r="BO28" s="631"/>
      <c r="BP28" s="631"/>
      <c r="BQ28" s="631"/>
      <c r="BR28" s="631"/>
      <c r="BS28" s="604"/>
      <c r="BT28" s="482"/>
      <c r="BU28" s="482"/>
      <c r="BV28" s="482"/>
      <c r="BW28" s="482"/>
      <c r="BX28" s="482"/>
      <c r="BY28" s="482"/>
      <c r="BZ28" s="482"/>
      <c r="CA28" s="482"/>
      <c r="CB28" s="629"/>
      <c r="CD28" s="596" t="s">
        <v>383</v>
      </c>
      <c r="CE28" s="385"/>
      <c r="CF28" s="385"/>
      <c r="CG28" s="385"/>
      <c r="CH28" s="385"/>
      <c r="CI28" s="385"/>
      <c r="CJ28" s="385"/>
      <c r="CK28" s="385"/>
      <c r="CL28" s="385"/>
      <c r="CM28" s="385"/>
      <c r="CN28" s="385"/>
      <c r="CO28" s="385"/>
      <c r="CP28" s="385"/>
      <c r="CQ28" s="597"/>
      <c r="CR28" s="598">
        <v>2927311</v>
      </c>
      <c r="CS28" s="482"/>
      <c r="CT28" s="482"/>
      <c r="CU28" s="482"/>
      <c r="CV28" s="482"/>
      <c r="CW28" s="482"/>
      <c r="CX28" s="482"/>
      <c r="CY28" s="611"/>
      <c r="CZ28" s="601">
        <v>11.2</v>
      </c>
      <c r="DA28" s="602"/>
      <c r="DB28" s="602"/>
      <c r="DC28" s="603"/>
      <c r="DD28" s="604">
        <v>2786603</v>
      </c>
      <c r="DE28" s="482"/>
      <c r="DF28" s="482"/>
      <c r="DG28" s="482"/>
      <c r="DH28" s="482"/>
      <c r="DI28" s="482"/>
      <c r="DJ28" s="482"/>
      <c r="DK28" s="611"/>
      <c r="DL28" s="604">
        <v>2686602</v>
      </c>
      <c r="DM28" s="482"/>
      <c r="DN28" s="482"/>
      <c r="DO28" s="482"/>
      <c r="DP28" s="482"/>
      <c r="DQ28" s="482"/>
      <c r="DR28" s="482"/>
      <c r="DS28" s="482"/>
      <c r="DT28" s="482"/>
      <c r="DU28" s="482"/>
      <c r="DV28" s="611"/>
      <c r="DW28" s="601">
        <v>18.3</v>
      </c>
      <c r="DX28" s="602"/>
      <c r="DY28" s="602"/>
      <c r="DZ28" s="602"/>
      <c r="EA28" s="602"/>
      <c r="EB28" s="602"/>
      <c r="EC28" s="630"/>
    </row>
    <row r="29" spans="2:133" ht="11.25" customHeight="1" x14ac:dyDescent="0.2">
      <c r="B29" s="596" t="s">
        <v>19</v>
      </c>
      <c r="C29" s="385"/>
      <c r="D29" s="385"/>
      <c r="E29" s="385"/>
      <c r="F29" s="385"/>
      <c r="G29" s="385"/>
      <c r="H29" s="385"/>
      <c r="I29" s="385"/>
      <c r="J29" s="385"/>
      <c r="K29" s="385"/>
      <c r="L29" s="385"/>
      <c r="M29" s="385"/>
      <c r="N29" s="385"/>
      <c r="O29" s="385"/>
      <c r="P29" s="385"/>
      <c r="Q29" s="597"/>
      <c r="R29" s="598">
        <v>100289</v>
      </c>
      <c r="S29" s="482"/>
      <c r="T29" s="482"/>
      <c r="U29" s="482"/>
      <c r="V29" s="482"/>
      <c r="W29" s="482"/>
      <c r="X29" s="482"/>
      <c r="Y29" s="611"/>
      <c r="Z29" s="631">
        <v>0.4</v>
      </c>
      <c r="AA29" s="631"/>
      <c r="AB29" s="631"/>
      <c r="AC29" s="631"/>
      <c r="AD29" s="632">
        <v>180</v>
      </c>
      <c r="AE29" s="632"/>
      <c r="AF29" s="632"/>
      <c r="AG29" s="632"/>
      <c r="AH29" s="632"/>
      <c r="AI29" s="632"/>
      <c r="AJ29" s="632"/>
      <c r="AK29" s="632"/>
      <c r="AL29" s="601">
        <v>0</v>
      </c>
      <c r="AM29" s="345"/>
      <c r="AN29" s="345"/>
      <c r="AO29" s="633"/>
      <c r="AP29" s="576"/>
      <c r="AQ29" s="577"/>
      <c r="AR29" s="577"/>
      <c r="AS29" s="577"/>
      <c r="AT29" s="577"/>
      <c r="AU29" s="577"/>
      <c r="AV29" s="577"/>
      <c r="AW29" s="577"/>
      <c r="AX29" s="577"/>
      <c r="AY29" s="577"/>
      <c r="AZ29" s="577"/>
      <c r="BA29" s="577"/>
      <c r="BB29" s="577"/>
      <c r="BC29" s="577"/>
      <c r="BD29" s="577"/>
      <c r="BE29" s="577"/>
      <c r="BF29" s="578"/>
      <c r="BG29" s="598"/>
      <c r="BH29" s="482"/>
      <c r="BI29" s="482"/>
      <c r="BJ29" s="482"/>
      <c r="BK29" s="482"/>
      <c r="BL29" s="482"/>
      <c r="BM29" s="482"/>
      <c r="BN29" s="611"/>
      <c r="BO29" s="631"/>
      <c r="BP29" s="631"/>
      <c r="BQ29" s="631"/>
      <c r="BR29" s="631"/>
      <c r="BS29" s="632"/>
      <c r="BT29" s="632"/>
      <c r="BU29" s="632"/>
      <c r="BV29" s="632"/>
      <c r="BW29" s="632"/>
      <c r="BX29" s="632"/>
      <c r="BY29" s="632"/>
      <c r="BZ29" s="632"/>
      <c r="CA29" s="632"/>
      <c r="CB29" s="654"/>
      <c r="CD29" s="376" t="s">
        <v>174</v>
      </c>
      <c r="CE29" s="378"/>
      <c r="CF29" s="596" t="s">
        <v>23</v>
      </c>
      <c r="CG29" s="385"/>
      <c r="CH29" s="385"/>
      <c r="CI29" s="385"/>
      <c r="CJ29" s="385"/>
      <c r="CK29" s="385"/>
      <c r="CL29" s="385"/>
      <c r="CM29" s="385"/>
      <c r="CN29" s="385"/>
      <c r="CO29" s="385"/>
      <c r="CP29" s="385"/>
      <c r="CQ29" s="597"/>
      <c r="CR29" s="598">
        <v>2927221</v>
      </c>
      <c r="CS29" s="599"/>
      <c r="CT29" s="599"/>
      <c r="CU29" s="599"/>
      <c r="CV29" s="599"/>
      <c r="CW29" s="599"/>
      <c r="CX29" s="599"/>
      <c r="CY29" s="600"/>
      <c r="CZ29" s="601">
        <v>11.2</v>
      </c>
      <c r="DA29" s="602"/>
      <c r="DB29" s="602"/>
      <c r="DC29" s="603"/>
      <c r="DD29" s="604">
        <v>2786513</v>
      </c>
      <c r="DE29" s="599"/>
      <c r="DF29" s="599"/>
      <c r="DG29" s="599"/>
      <c r="DH29" s="599"/>
      <c r="DI29" s="599"/>
      <c r="DJ29" s="599"/>
      <c r="DK29" s="600"/>
      <c r="DL29" s="604">
        <v>2686512</v>
      </c>
      <c r="DM29" s="599"/>
      <c r="DN29" s="599"/>
      <c r="DO29" s="599"/>
      <c r="DP29" s="599"/>
      <c r="DQ29" s="599"/>
      <c r="DR29" s="599"/>
      <c r="DS29" s="599"/>
      <c r="DT29" s="599"/>
      <c r="DU29" s="599"/>
      <c r="DV29" s="600"/>
      <c r="DW29" s="601">
        <v>18.3</v>
      </c>
      <c r="DX29" s="602"/>
      <c r="DY29" s="602"/>
      <c r="DZ29" s="602"/>
      <c r="EA29" s="602"/>
      <c r="EB29" s="602"/>
      <c r="EC29" s="630"/>
    </row>
    <row r="30" spans="2:133" ht="11.25" customHeight="1" x14ac:dyDescent="0.2">
      <c r="B30" s="596" t="s">
        <v>340</v>
      </c>
      <c r="C30" s="385"/>
      <c r="D30" s="385"/>
      <c r="E30" s="385"/>
      <c r="F30" s="385"/>
      <c r="G30" s="385"/>
      <c r="H30" s="385"/>
      <c r="I30" s="385"/>
      <c r="J30" s="385"/>
      <c r="K30" s="385"/>
      <c r="L30" s="385"/>
      <c r="M30" s="385"/>
      <c r="N30" s="385"/>
      <c r="O30" s="385"/>
      <c r="P30" s="385"/>
      <c r="Q30" s="597"/>
      <c r="R30" s="598">
        <v>3749891</v>
      </c>
      <c r="S30" s="482"/>
      <c r="T30" s="482"/>
      <c r="U30" s="482"/>
      <c r="V30" s="482"/>
      <c r="W30" s="482"/>
      <c r="X30" s="482"/>
      <c r="Y30" s="611"/>
      <c r="Z30" s="631">
        <v>14</v>
      </c>
      <c r="AA30" s="631"/>
      <c r="AB30" s="631"/>
      <c r="AC30" s="631"/>
      <c r="AD30" s="632" t="s">
        <v>202</v>
      </c>
      <c r="AE30" s="632"/>
      <c r="AF30" s="632"/>
      <c r="AG30" s="632"/>
      <c r="AH30" s="632"/>
      <c r="AI30" s="632"/>
      <c r="AJ30" s="632"/>
      <c r="AK30" s="632"/>
      <c r="AL30" s="601" t="s">
        <v>202</v>
      </c>
      <c r="AM30" s="345"/>
      <c r="AN30" s="345"/>
      <c r="AO30" s="633"/>
      <c r="AP30" s="511" t="s">
        <v>313</v>
      </c>
      <c r="AQ30" s="512"/>
      <c r="AR30" s="512"/>
      <c r="AS30" s="512"/>
      <c r="AT30" s="512"/>
      <c r="AU30" s="512"/>
      <c r="AV30" s="512"/>
      <c r="AW30" s="512"/>
      <c r="AX30" s="512"/>
      <c r="AY30" s="512"/>
      <c r="AZ30" s="512"/>
      <c r="BA30" s="512"/>
      <c r="BB30" s="512"/>
      <c r="BC30" s="512"/>
      <c r="BD30" s="512"/>
      <c r="BE30" s="512"/>
      <c r="BF30" s="554"/>
      <c r="BG30" s="511" t="s">
        <v>392</v>
      </c>
      <c r="BH30" s="652"/>
      <c r="BI30" s="652"/>
      <c r="BJ30" s="652"/>
      <c r="BK30" s="652"/>
      <c r="BL30" s="652"/>
      <c r="BM30" s="652"/>
      <c r="BN30" s="652"/>
      <c r="BO30" s="652"/>
      <c r="BP30" s="652"/>
      <c r="BQ30" s="653"/>
      <c r="BR30" s="511" t="s">
        <v>393</v>
      </c>
      <c r="BS30" s="652"/>
      <c r="BT30" s="652"/>
      <c r="BU30" s="652"/>
      <c r="BV30" s="652"/>
      <c r="BW30" s="652"/>
      <c r="BX30" s="652"/>
      <c r="BY30" s="652"/>
      <c r="BZ30" s="652"/>
      <c r="CA30" s="652"/>
      <c r="CB30" s="653"/>
      <c r="CD30" s="379"/>
      <c r="CE30" s="381"/>
      <c r="CF30" s="596" t="s">
        <v>394</v>
      </c>
      <c r="CG30" s="385"/>
      <c r="CH30" s="385"/>
      <c r="CI30" s="385"/>
      <c r="CJ30" s="385"/>
      <c r="CK30" s="385"/>
      <c r="CL30" s="385"/>
      <c r="CM30" s="385"/>
      <c r="CN30" s="385"/>
      <c r="CO30" s="385"/>
      <c r="CP30" s="385"/>
      <c r="CQ30" s="597"/>
      <c r="CR30" s="598">
        <v>2831134</v>
      </c>
      <c r="CS30" s="482"/>
      <c r="CT30" s="482"/>
      <c r="CU30" s="482"/>
      <c r="CV30" s="482"/>
      <c r="CW30" s="482"/>
      <c r="CX30" s="482"/>
      <c r="CY30" s="611"/>
      <c r="CZ30" s="601">
        <v>10.9</v>
      </c>
      <c r="DA30" s="602"/>
      <c r="DB30" s="602"/>
      <c r="DC30" s="603"/>
      <c r="DD30" s="604">
        <v>2690426</v>
      </c>
      <c r="DE30" s="482"/>
      <c r="DF30" s="482"/>
      <c r="DG30" s="482"/>
      <c r="DH30" s="482"/>
      <c r="DI30" s="482"/>
      <c r="DJ30" s="482"/>
      <c r="DK30" s="611"/>
      <c r="DL30" s="604">
        <v>2590425</v>
      </c>
      <c r="DM30" s="482"/>
      <c r="DN30" s="482"/>
      <c r="DO30" s="482"/>
      <c r="DP30" s="482"/>
      <c r="DQ30" s="482"/>
      <c r="DR30" s="482"/>
      <c r="DS30" s="482"/>
      <c r="DT30" s="482"/>
      <c r="DU30" s="482"/>
      <c r="DV30" s="611"/>
      <c r="DW30" s="601">
        <v>17.7</v>
      </c>
      <c r="DX30" s="602"/>
      <c r="DY30" s="602"/>
      <c r="DZ30" s="602"/>
      <c r="EA30" s="602"/>
      <c r="EB30" s="602"/>
      <c r="EC30" s="630"/>
    </row>
    <row r="31" spans="2:133" ht="11.25" customHeight="1" x14ac:dyDescent="0.2">
      <c r="B31" s="648" t="s">
        <v>52</v>
      </c>
      <c r="C31" s="649"/>
      <c r="D31" s="649"/>
      <c r="E31" s="649"/>
      <c r="F31" s="649"/>
      <c r="G31" s="649"/>
      <c r="H31" s="649"/>
      <c r="I31" s="649"/>
      <c r="J31" s="649"/>
      <c r="K31" s="649"/>
      <c r="L31" s="649"/>
      <c r="M31" s="649"/>
      <c r="N31" s="649"/>
      <c r="O31" s="649"/>
      <c r="P31" s="649"/>
      <c r="Q31" s="650"/>
      <c r="R31" s="598" t="s">
        <v>202</v>
      </c>
      <c r="S31" s="482"/>
      <c r="T31" s="482"/>
      <c r="U31" s="482"/>
      <c r="V31" s="482"/>
      <c r="W31" s="482"/>
      <c r="X31" s="482"/>
      <c r="Y31" s="611"/>
      <c r="Z31" s="631" t="s">
        <v>202</v>
      </c>
      <c r="AA31" s="631"/>
      <c r="AB31" s="631"/>
      <c r="AC31" s="631"/>
      <c r="AD31" s="632" t="s">
        <v>202</v>
      </c>
      <c r="AE31" s="632"/>
      <c r="AF31" s="632"/>
      <c r="AG31" s="632"/>
      <c r="AH31" s="632"/>
      <c r="AI31" s="632"/>
      <c r="AJ31" s="632"/>
      <c r="AK31" s="632"/>
      <c r="AL31" s="601" t="s">
        <v>202</v>
      </c>
      <c r="AM31" s="345"/>
      <c r="AN31" s="345"/>
      <c r="AO31" s="633"/>
      <c r="AP31" s="368" t="s">
        <v>4</v>
      </c>
      <c r="AQ31" s="369"/>
      <c r="AR31" s="369"/>
      <c r="AS31" s="369"/>
      <c r="AT31" s="593" t="s">
        <v>395</v>
      </c>
      <c r="AU31" s="42"/>
      <c r="AV31" s="42"/>
      <c r="AW31" s="42"/>
      <c r="AX31" s="640" t="s">
        <v>274</v>
      </c>
      <c r="AY31" s="641"/>
      <c r="AZ31" s="641"/>
      <c r="BA31" s="641"/>
      <c r="BB31" s="641"/>
      <c r="BC31" s="641"/>
      <c r="BD31" s="641"/>
      <c r="BE31" s="641"/>
      <c r="BF31" s="642"/>
      <c r="BG31" s="651">
        <v>99.3</v>
      </c>
      <c r="BH31" s="645"/>
      <c r="BI31" s="645"/>
      <c r="BJ31" s="645"/>
      <c r="BK31" s="645"/>
      <c r="BL31" s="645"/>
      <c r="BM31" s="644">
        <v>98.2</v>
      </c>
      <c r="BN31" s="645"/>
      <c r="BO31" s="645"/>
      <c r="BP31" s="645"/>
      <c r="BQ31" s="646"/>
      <c r="BR31" s="651">
        <v>99.5</v>
      </c>
      <c r="BS31" s="645"/>
      <c r="BT31" s="645"/>
      <c r="BU31" s="645"/>
      <c r="BV31" s="645"/>
      <c r="BW31" s="645"/>
      <c r="BX31" s="644">
        <v>98.5</v>
      </c>
      <c r="BY31" s="645"/>
      <c r="BZ31" s="645"/>
      <c r="CA31" s="645"/>
      <c r="CB31" s="646"/>
      <c r="CD31" s="379"/>
      <c r="CE31" s="381"/>
      <c r="CF31" s="596" t="s">
        <v>312</v>
      </c>
      <c r="CG31" s="385"/>
      <c r="CH31" s="385"/>
      <c r="CI31" s="385"/>
      <c r="CJ31" s="385"/>
      <c r="CK31" s="385"/>
      <c r="CL31" s="385"/>
      <c r="CM31" s="385"/>
      <c r="CN31" s="385"/>
      <c r="CO31" s="385"/>
      <c r="CP31" s="385"/>
      <c r="CQ31" s="597"/>
      <c r="CR31" s="598">
        <v>96087</v>
      </c>
      <c r="CS31" s="599"/>
      <c r="CT31" s="599"/>
      <c r="CU31" s="599"/>
      <c r="CV31" s="599"/>
      <c r="CW31" s="599"/>
      <c r="CX31" s="599"/>
      <c r="CY31" s="600"/>
      <c r="CZ31" s="601">
        <v>0.4</v>
      </c>
      <c r="DA31" s="602"/>
      <c r="DB31" s="602"/>
      <c r="DC31" s="603"/>
      <c r="DD31" s="604">
        <v>96087</v>
      </c>
      <c r="DE31" s="599"/>
      <c r="DF31" s="599"/>
      <c r="DG31" s="599"/>
      <c r="DH31" s="599"/>
      <c r="DI31" s="599"/>
      <c r="DJ31" s="599"/>
      <c r="DK31" s="600"/>
      <c r="DL31" s="604">
        <v>96087</v>
      </c>
      <c r="DM31" s="599"/>
      <c r="DN31" s="599"/>
      <c r="DO31" s="599"/>
      <c r="DP31" s="599"/>
      <c r="DQ31" s="599"/>
      <c r="DR31" s="599"/>
      <c r="DS31" s="599"/>
      <c r="DT31" s="599"/>
      <c r="DU31" s="599"/>
      <c r="DV31" s="600"/>
      <c r="DW31" s="601">
        <v>0.7</v>
      </c>
      <c r="DX31" s="602"/>
      <c r="DY31" s="602"/>
      <c r="DZ31" s="602"/>
      <c r="EA31" s="602"/>
      <c r="EB31" s="602"/>
      <c r="EC31" s="630"/>
    </row>
    <row r="32" spans="2:133" ht="11.25" customHeight="1" x14ac:dyDescent="0.2">
      <c r="B32" s="596" t="s">
        <v>396</v>
      </c>
      <c r="C32" s="385"/>
      <c r="D32" s="385"/>
      <c r="E32" s="385"/>
      <c r="F32" s="385"/>
      <c r="G32" s="385"/>
      <c r="H32" s="385"/>
      <c r="I32" s="385"/>
      <c r="J32" s="385"/>
      <c r="K32" s="385"/>
      <c r="L32" s="385"/>
      <c r="M32" s="385"/>
      <c r="N32" s="385"/>
      <c r="O32" s="385"/>
      <c r="P32" s="385"/>
      <c r="Q32" s="597"/>
      <c r="R32" s="598">
        <v>1310609</v>
      </c>
      <c r="S32" s="482"/>
      <c r="T32" s="482"/>
      <c r="U32" s="482"/>
      <c r="V32" s="482"/>
      <c r="W32" s="482"/>
      <c r="X32" s="482"/>
      <c r="Y32" s="611"/>
      <c r="Z32" s="631">
        <v>4.9000000000000004</v>
      </c>
      <c r="AA32" s="631"/>
      <c r="AB32" s="631"/>
      <c r="AC32" s="631"/>
      <c r="AD32" s="632" t="s">
        <v>202</v>
      </c>
      <c r="AE32" s="632"/>
      <c r="AF32" s="632"/>
      <c r="AG32" s="632"/>
      <c r="AH32" s="632"/>
      <c r="AI32" s="632"/>
      <c r="AJ32" s="632"/>
      <c r="AK32" s="632"/>
      <c r="AL32" s="601" t="s">
        <v>202</v>
      </c>
      <c r="AM32" s="345"/>
      <c r="AN32" s="345"/>
      <c r="AO32" s="633"/>
      <c r="AP32" s="592"/>
      <c r="AQ32" s="434"/>
      <c r="AR32" s="434"/>
      <c r="AS32" s="434"/>
      <c r="AT32" s="594"/>
      <c r="AU32" s="1" t="s">
        <v>249</v>
      </c>
      <c r="AX32" s="596" t="s">
        <v>373</v>
      </c>
      <c r="AY32" s="385"/>
      <c r="AZ32" s="385"/>
      <c r="BA32" s="385"/>
      <c r="BB32" s="385"/>
      <c r="BC32" s="385"/>
      <c r="BD32" s="385"/>
      <c r="BE32" s="385"/>
      <c r="BF32" s="597"/>
      <c r="BG32" s="647">
        <v>99.1</v>
      </c>
      <c r="BH32" s="599"/>
      <c r="BI32" s="599"/>
      <c r="BJ32" s="599"/>
      <c r="BK32" s="599"/>
      <c r="BL32" s="599"/>
      <c r="BM32" s="345">
        <v>98.4</v>
      </c>
      <c r="BN32" s="599"/>
      <c r="BO32" s="599"/>
      <c r="BP32" s="599"/>
      <c r="BQ32" s="628"/>
      <c r="BR32" s="647">
        <v>99.4</v>
      </c>
      <c r="BS32" s="599"/>
      <c r="BT32" s="599"/>
      <c r="BU32" s="599"/>
      <c r="BV32" s="599"/>
      <c r="BW32" s="599"/>
      <c r="BX32" s="345">
        <v>98.9</v>
      </c>
      <c r="BY32" s="599"/>
      <c r="BZ32" s="599"/>
      <c r="CA32" s="599"/>
      <c r="CB32" s="628"/>
      <c r="CD32" s="382"/>
      <c r="CE32" s="384"/>
      <c r="CF32" s="596" t="s">
        <v>398</v>
      </c>
      <c r="CG32" s="385"/>
      <c r="CH32" s="385"/>
      <c r="CI32" s="385"/>
      <c r="CJ32" s="385"/>
      <c r="CK32" s="385"/>
      <c r="CL32" s="385"/>
      <c r="CM32" s="385"/>
      <c r="CN32" s="385"/>
      <c r="CO32" s="385"/>
      <c r="CP32" s="385"/>
      <c r="CQ32" s="597"/>
      <c r="CR32" s="598">
        <v>90</v>
      </c>
      <c r="CS32" s="482"/>
      <c r="CT32" s="482"/>
      <c r="CU32" s="482"/>
      <c r="CV32" s="482"/>
      <c r="CW32" s="482"/>
      <c r="CX32" s="482"/>
      <c r="CY32" s="611"/>
      <c r="CZ32" s="601">
        <v>0</v>
      </c>
      <c r="DA32" s="602"/>
      <c r="DB32" s="602"/>
      <c r="DC32" s="603"/>
      <c r="DD32" s="604">
        <v>90</v>
      </c>
      <c r="DE32" s="482"/>
      <c r="DF32" s="482"/>
      <c r="DG32" s="482"/>
      <c r="DH32" s="482"/>
      <c r="DI32" s="482"/>
      <c r="DJ32" s="482"/>
      <c r="DK32" s="611"/>
      <c r="DL32" s="604">
        <v>90</v>
      </c>
      <c r="DM32" s="482"/>
      <c r="DN32" s="482"/>
      <c r="DO32" s="482"/>
      <c r="DP32" s="482"/>
      <c r="DQ32" s="482"/>
      <c r="DR32" s="482"/>
      <c r="DS32" s="482"/>
      <c r="DT32" s="482"/>
      <c r="DU32" s="482"/>
      <c r="DV32" s="611"/>
      <c r="DW32" s="601">
        <v>0</v>
      </c>
      <c r="DX32" s="602"/>
      <c r="DY32" s="602"/>
      <c r="DZ32" s="602"/>
      <c r="EA32" s="602"/>
      <c r="EB32" s="602"/>
      <c r="EC32" s="630"/>
    </row>
    <row r="33" spans="2:133" ht="11.25" customHeight="1" x14ac:dyDescent="0.2">
      <c r="B33" s="596" t="s">
        <v>129</v>
      </c>
      <c r="C33" s="385"/>
      <c r="D33" s="385"/>
      <c r="E33" s="385"/>
      <c r="F33" s="385"/>
      <c r="G33" s="385"/>
      <c r="H33" s="385"/>
      <c r="I33" s="385"/>
      <c r="J33" s="385"/>
      <c r="K33" s="385"/>
      <c r="L33" s="385"/>
      <c r="M33" s="385"/>
      <c r="N33" s="385"/>
      <c r="O33" s="385"/>
      <c r="P33" s="385"/>
      <c r="Q33" s="597"/>
      <c r="R33" s="598">
        <v>150092</v>
      </c>
      <c r="S33" s="482"/>
      <c r="T33" s="482"/>
      <c r="U33" s="482"/>
      <c r="V33" s="482"/>
      <c r="W33" s="482"/>
      <c r="X33" s="482"/>
      <c r="Y33" s="611"/>
      <c r="Z33" s="631">
        <v>0.6</v>
      </c>
      <c r="AA33" s="631"/>
      <c r="AB33" s="631"/>
      <c r="AC33" s="631"/>
      <c r="AD33" s="632" t="s">
        <v>202</v>
      </c>
      <c r="AE33" s="632"/>
      <c r="AF33" s="632"/>
      <c r="AG33" s="632"/>
      <c r="AH33" s="632"/>
      <c r="AI33" s="632"/>
      <c r="AJ33" s="632"/>
      <c r="AK33" s="632"/>
      <c r="AL33" s="601" t="s">
        <v>202</v>
      </c>
      <c r="AM33" s="345"/>
      <c r="AN33" s="345"/>
      <c r="AO33" s="633"/>
      <c r="AP33" s="371"/>
      <c r="AQ33" s="372"/>
      <c r="AR33" s="372"/>
      <c r="AS33" s="372"/>
      <c r="AT33" s="595"/>
      <c r="AU33" s="43"/>
      <c r="AV33" s="43"/>
      <c r="AW33" s="43"/>
      <c r="AX33" s="576" t="s">
        <v>158</v>
      </c>
      <c r="AY33" s="577"/>
      <c r="AZ33" s="577"/>
      <c r="BA33" s="577"/>
      <c r="BB33" s="577"/>
      <c r="BC33" s="577"/>
      <c r="BD33" s="577"/>
      <c r="BE33" s="577"/>
      <c r="BF33" s="578"/>
      <c r="BG33" s="643">
        <v>99.4</v>
      </c>
      <c r="BH33" s="580"/>
      <c r="BI33" s="580"/>
      <c r="BJ33" s="580"/>
      <c r="BK33" s="580"/>
      <c r="BL33" s="580"/>
      <c r="BM33" s="624">
        <v>98</v>
      </c>
      <c r="BN33" s="580"/>
      <c r="BO33" s="580"/>
      <c r="BP33" s="580"/>
      <c r="BQ33" s="619"/>
      <c r="BR33" s="643">
        <v>99.5</v>
      </c>
      <c r="BS33" s="580"/>
      <c r="BT33" s="580"/>
      <c r="BU33" s="580"/>
      <c r="BV33" s="580"/>
      <c r="BW33" s="580"/>
      <c r="BX33" s="624">
        <v>98.1</v>
      </c>
      <c r="BY33" s="580"/>
      <c r="BZ33" s="580"/>
      <c r="CA33" s="580"/>
      <c r="CB33" s="619"/>
      <c r="CD33" s="596" t="s">
        <v>399</v>
      </c>
      <c r="CE33" s="385"/>
      <c r="CF33" s="385"/>
      <c r="CG33" s="385"/>
      <c r="CH33" s="385"/>
      <c r="CI33" s="385"/>
      <c r="CJ33" s="385"/>
      <c r="CK33" s="385"/>
      <c r="CL33" s="385"/>
      <c r="CM33" s="385"/>
      <c r="CN33" s="385"/>
      <c r="CO33" s="385"/>
      <c r="CP33" s="385"/>
      <c r="CQ33" s="597"/>
      <c r="CR33" s="598">
        <v>9428769</v>
      </c>
      <c r="CS33" s="599"/>
      <c r="CT33" s="599"/>
      <c r="CU33" s="599"/>
      <c r="CV33" s="599"/>
      <c r="CW33" s="599"/>
      <c r="CX33" s="599"/>
      <c r="CY33" s="600"/>
      <c r="CZ33" s="601">
        <v>36.200000000000003</v>
      </c>
      <c r="DA33" s="602"/>
      <c r="DB33" s="602"/>
      <c r="DC33" s="603"/>
      <c r="DD33" s="604">
        <v>7208786</v>
      </c>
      <c r="DE33" s="599"/>
      <c r="DF33" s="599"/>
      <c r="DG33" s="599"/>
      <c r="DH33" s="599"/>
      <c r="DI33" s="599"/>
      <c r="DJ33" s="599"/>
      <c r="DK33" s="600"/>
      <c r="DL33" s="604">
        <v>5073258</v>
      </c>
      <c r="DM33" s="599"/>
      <c r="DN33" s="599"/>
      <c r="DO33" s="599"/>
      <c r="DP33" s="599"/>
      <c r="DQ33" s="599"/>
      <c r="DR33" s="599"/>
      <c r="DS33" s="599"/>
      <c r="DT33" s="599"/>
      <c r="DU33" s="599"/>
      <c r="DV33" s="600"/>
      <c r="DW33" s="601">
        <v>34.6</v>
      </c>
      <c r="DX33" s="602"/>
      <c r="DY33" s="602"/>
      <c r="DZ33" s="602"/>
      <c r="EA33" s="602"/>
      <c r="EB33" s="602"/>
      <c r="EC33" s="630"/>
    </row>
    <row r="34" spans="2:133" ht="11.25" customHeight="1" x14ac:dyDescent="0.2">
      <c r="B34" s="596" t="s">
        <v>145</v>
      </c>
      <c r="C34" s="385"/>
      <c r="D34" s="385"/>
      <c r="E34" s="385"/>
      <c r="F34" s="385"/>
      <c r="G34" s="385"/>
      <c r="H34" s="385"/>
      <c r="I34" s="385"/>
      <c r="J34" s="385"/>
      <c r="K34" s="385"/>
      <c r="L34" s="385"/>
      <c r="M34" s="385"/>
      <c r="N34" s="385"/>
      <c r="O34" s="385"/>
      <c r="P34" s="385"/>
      <c r="Q34" s="597"/>
      <c r="R34" s="598">
        <v>186268</v>
      </c>
      <c r="S34" s="482"/>
      <c r="T34" s="482"/>
      <c r="U34" s="482"/>
      <c r="V34" s="482"/>
      <c r="W34" s="482"/>
      <c r="X34" s="482"/>
      <c r="Y34" s="611"/>
      <c r="Z34" s="631">
        <v>0.7</v>
      </c>
      <c r="AA34" s="631"/>
      <c r="AB34" s="631"/>
      <c r="AC34" s="631"/>
      <c r="AD34" s="632" t="s">
        <v>202</v>
      </c>
      <c r="AE34" s="632"/>
      <c r="AF34" s="632"/>
      <c r="AG34" s="632"/>
      <c r="AH34" s="632"/>
      <c r="AI34" s="632"/>
      <c r="AJ34" s="632"/>
      <c r="AK34" s="632"/>
      <c r="AL34" s="601" t="s">
        <v>202</v>
      </c>
      <c r="AM34" s="345"/>
      <c r="AN34" s="345"/>
      <c r="AO34" s="633"/>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96" t="s">
        <v>402</v>
      </c>
      <c r="CE34" s="385"/>
      <c r="CF34" s="385"/>
      <c r="CG34" s="385"/>
      <c r="CH34" s="385"/>
      <c r="CI34" s="385"/>
      <c r="CJ34" s="385"/>
      <c r="CK34" s="385"/>
      <c r="CL34" s="385"/>
      <c r="CM34" s="385"/>
      <c r="CN34" s="385"/>
      <c r="CO34" s="385"/>
      <c r="CP34" s="385"/>
      <c r="CQ34" s="597"/>
      <c r="CR34" s="598">
        <v>3947499</v>
      </c>
      <c r="CS34" s="482"/>
      <c r="CT34" s="482"/>
      <c r="CU34" s="482"/>
      <c r="CV34" s="482"/>
      <c r="CW34" s="482"/>
      <c r="CX34" s="482"/>
      <c r="CY34" s="611"/>
      <c r="CZ34" s="601">
        <v>15.1</v>
      </c>
      <c r="DA34" s="602"/>
      <c r="DB34" s="602"/>
      <c r="DC34" s="603"/>
      <c r="DD34" s="604">
        <v>2698179</v>
      </c>
      <c r="DE34" s="482"/>
      <c r="DF34" s="482"/>
      <c r="DG34" s="482"/>
      <c r="DH34" s="482"/>
      <c r="DI34" s="482"/>
      <c r="DJ34" s="482"/>
      <c r="DK34" s="611"/>
      <c r="DL34" s="604">
        <v>2137290</v>
      </c>
      <c r="DM34" s="482"/>
      <c r="DN34" s="482"/>
      <c r="DO34" s="482"/>
      <c r="DP34" s="482"/>
      <c r="DQ34" s="482"/>
      <c r="DR34" s="482"/>
      <c r="DS34" s="482"/>
      <c r="DT34" s="482"/>
      <c r="DU34" s="482"/>
      <c r="DV34" s="611"/>
      <c r="DW34" s="601">
        <v>14.6</v>
      </c>
      <c r="DX34" s="602"/>
      <c r="DY34" s="602"/>
      <c r="DZ34" s="602"/>
      <c r="EA34" s="602"/>
      <c r="EB34" s="602"/>
      <c r="EC34" s="630"/>
    </row>
    <row r="35" spans="2:133" ht="11.25" customHeight="1" x14ac:dyDescent="0.2">
      <c r="B35" s="596" t="s">
        <v>404</v>
      </c>
      <c r="C35" s="385"/>
      <c r="D35" s="385"/>
      <c r="E35" s="385"/>
      <c r="F35" s="385"/>
      <c r="G35" s="385"/>
      <c r="H35" s="385"/>
      <c r="I35" s="385"/>
      <c r="J35" s="385"/>
      <c r="K35" s="385"/>
      <c r="L35" s="385"/>
      <c r="M35" s="385"/>
      <c r="N35" s="385"/>
      <c r="O35" s="385"/>
      <c r="P35" s="385"/>
      <c r="Q35" s="597"/>
      <c r="R35" s="598">
        <v>1171786</v>
      </c>
      <c r="S35" s="482"/>
      <c r="T35" s="482"/>
      <c r="U35" s="482"/>
      <c r="V35" s="482"/>
      <c r="W35" s="482"/>
      <c r="X35" s="482"/>
      <c r="Y35" s="611"/>
      <c r="Z35" s="631">
        <v>4.4000000000000004</v>
      </c>
      <c r="AA35" s="631"/>
      <c r="AB35" s="631"/>
      <c r="AC35" s="631"/>
      <c r="AD35" s="632" t="s">
        <v>202</v>
      </c>
      <c r="AE35" s="632"/>
      <c r="AF35" s="632"/>
      <c r="AG35" s="632"/>
      <c r="AH35" s="632"/>
      <c r="AI35" s="632"/>
      <c r="AJ35" s="632"/>
      <c r="AK35" s="632"/>
      <c r="AL35" s="601" t="s">
        <v>202</v>
      </c>
      <c r="AM35" s="345"/>
      <c r="AN35" s="345"/>
      <c r="AO35" s="633"/>
      <c r="AP35" s="16"/>
      <c r="AQ35" s="511" t="s">
        <v>405</v>
      </c>
      <c r="AR35" s="512"/>
      <c r="AS35" s="512"/>
      <c r="AT35" s="512"/>
      <c r="AU35" s="512"/>
      <c r="AV35" s="512"/>
      <c r="AW35" s="512"/>
      <c r="AX35" s="512"/>
      <c r="AY35" s="512"/>
      <c r="AZ35" s="512"/>
      <c r="BA35" s="512"/>
      <c r="BB35" s="512"/>
      <c r="BC35" s="512"/>
      <c r="BD35" s="512"/>
      <c r="BE35" s="512"/>
      <c r="BF35" s="554"/>
      <c r="BG35" s="511" t="s">
        <v>210</v>
      </c>
      <c r="BH35" s="512"/>
      <c r="BI35" s="512"/>
      <c r="BJ35" s="512"/>
      <c r="BK35" s="512"/>
      <c r="BL35" s="512"/>
      <c r="BM35" s="512"/>
      <c r="BN35" s="512"/>
      <c r="BO35" s="512"/>
      <c r="BP35" s="512"/>
      <c r="BQ35" s="512"/>
      <c r="BR35" s="512"/>
      <c r="BS35" s="512"/>
      <c r="BT35" s="512"/>
      <c r="BU35" s="512"/>
      <c r="BV35" s="512"/>
      <c r="BW35" s="512"/>
      <c r="BX35" s="512"/>
      <c r="BY35" s="512"/>
      <c r="BZ35" s="512"/>
      <c r="CA35" s="512"/>
      <c r="CB35" s="554"/>
      <c r="CD35" s="596" t="s">
        <v>406</v>
      </c>
      <c r="CE35" s="385"/>
      <c r="CF35" s="385"/>
      <c r="CG35" s="385"/>
      <c r="CH35" s="385"/>
      <c r="CI35" s="385"/>
      <c r="CJ35" s="385"/>
      <c r="CK35" s="385"/>
      <c r="CL35" s="385"/>
      <c r="CM35" s="385"/>
      <c r="CN35" s="385"/>
      <c r="CO35" s="385"/>
      <c r="CP35" s="385"/>
      <c r="CQ35" s="597"/>
      <c r="CR35" s="598">
        <v>451880</v>
      </c>
      <c r="CS35" s="599"/>
      <c r="CT35" s="599"/>
      <c r="CU35" s="599"/>
      <c r="CV35" s="599"/>
      <c r="CW35" s="599"/>
      <c r="CX35" s="599"/>
      <c r="CY35" s="600"/>
      <c r="CZ35" s="601">
        <v>1.7</v>
      </c>
      <c r="DA35" s="602"/>
      <c r="DB35" s="602"/>
      <c r="DC35" s="603"/>
      <c r="DD35" s="604">
        <v>328007</v>
      </c>
      <c r="DE35" s="599"/>
      <c r="DF35" s="599"/>
      <c r="DG35" s="599"/>
      <c r="DH35" s="599"/>
      <c r="DI35" s="599"/>
      <c r="DJ35" s="599"/>
      <c r="DK35" s="600"/>
      <c r="DL35" s="604">
        <v>223598</v>
      </c>
      <c r="DM35" s="599"/>
      <c r="DN35" s="599"/>
      <c r="DO35" s="599"/>
      <c r="DP35" s="599"/>
      <c r="DQ35" s="599"/>
      <c r="DR35" s="599"/>
      <c r="DS35" s="599"/>
      <c r="DT35" s="599"/>
      <c r="DU35" s="599"/>
      <c r="DV35" s="600"/>
      <c r="DW35" s="601">
        <v>1.5</v>
      </c>
      <c r="DX35" s="602"/>
      <c r="DY35" s="602"/>
      <c r="DZ35" s="602"/>
      <c r="EA35" s="602"/>
      <c r="EB35" s="602"/>
      <c r="EC35" s="630"/>
    </row>
    <row r="36" spans="2:133" ht="11.25" customHeight="1" x14ac:dyDescent="0.2">
      <c r="B36" s="596" t="s">
        <v>374</v>
      </c>
      <c r="C36" s="385"/>
      <c r="D36" s="385"/>
      <c r="E36" s="385"/>
      <c r="F36" s="385"/>
      <c r="G36" s="385"/>
      <c r="H36" s="385"/>
      <c r="I36" s="385"/>
      <c r="J36" s="385"/>
      <c r="K36" s="385"/>
      <c r="L36" s="385"/>
      <c r="M36" s="385"/>
      <c r="N36" s="385"/>
      <c r="O36" s="385"/>
      <c r="P36" s="385"/>
      <c r="Q36" s="597"/>
      <c r="R36" s="598">
        <v>666550</v>
      </c>
      <c r="S36" s="482"/>
      <c r="T36" s="482"/>
      <c r="U36" s="482"/>
      <c r="V36" s="482"/>
      <c r="W36" s="482"/>
      <c r="X36" s="482"/>
      <c r="Y36" s="611"/>
      <c r="Z36" s="631">
        <v>2.5</v>
      </c>
      <c r="AA36" s="631"/>
      <c r="AB36" s="631"/>
      <c r="AC36" s="631"/>
      <c r="AD36" s="632" t="s">
        <v>202</v>
      </c>
      <c r="AE36" s="632"/>
      <c r="AF36" s="632"/>
      <c r="AG36" s="632"/>
      <c r="AH36" s="632"/>
      <c r="AI36" s="632"/>
      <c r="AJ36" s="632"/>
      <c r="AK36" s="632"/>
      <c r="AL36" s="601" t="s">
        <v>202</v>
      </c>
      <c r="AM36" s="345"/>
      <c r="AN36" s="345"/>
      <c r="AO36" s="633"/>
      <c r="AP36" s="16"/>
      <c r="AQ36" s="634" t="s">
        <v>389</v>
      </c>
      <c r="AR36" s="635"/>
      <c r="AS36" s="635"/>
      <c r="AT36" s="635"/>
      <c r="AU36" s="635"/>
      <c r="AV36" s="635"/>
      <c r="AW36" s="635"/>
      <c r="AX36" s="635"/>
      <c r="AY36" s="636"/>
      <c r="AZ36" s="637">
        <v>2377320</v>
      </c>
      <c r="BA36" s="638"/>
      <c r="BB36" s="638"/>
      <c r="BC36" s="638"/>
      <c r="BD36" s="638"/>
      <c r="BE36" s="638"/>
      <c r="BF36" s="639"/>
      <c r="BG36" s="640" t="s">
        <v>409</v>
      </c>
      <c r="BH36" s="641"/>
      <c r="BI36" s="641"/>
      <c r="BJ36" s="641"/>
      <c r="BK36" s="641"/>
      <c r="BL36" s="641"/>
      <c r="BM36" s="641"/>
      <c r="BN36" s="641"/>
      <c r="BO36" s="641"/>
      <c r="BP36" s="641"/>
      <c r="BQ36" s="641"/>
      <c r="BR36" s="641"/>
      <c r="BS36" s="641"/>
      <c r="BT36" s="641"/>
      <c r="BU36" s="642"/>
      <c r="BV36" s="637">
        <v>33933</v>
      </c>
      <c r="BW36" s="638"/>
      <c r="BX36" s="638"/>
      <c r="BY36" s="638"/>
      <c r="BZ36" s="638"/>
      <c r="CA36" s="638"/>
      <c r="CB36" s="639"/>
      <c r="CD36" s="596" t="s">
        <v>30</v>
      </c>
      <c r="CE36" s="385"/>
      <c r="CF36" s="385"/>
      <c r="CG36" s="385"/>
      <c r="CH36" s="385"/>
      <c r="CI36" s="385"/>
      <c r="CJ36" s="385"/>
      <c r="CK36" s="385"/>
      <c r="CL36" s="385"/>
      <c r="CM36" s="385"/>
      <c r="CN36" s="385"/>
      <c r="CO36" s="385"/>
      <c r="CP36" s="385"/>
      <c r="CQ36" s="597"/>
      <c r="CR36" s="598">
        <v>3388214</v>
      </c>
      <c r="CS36" s="482"/>
      <c r="CT36" s="482"/>
      <c r="CU36" s="482"/>
      <c r="CV36" s="482"/>
      <c r="CW36" s="482"/>
      <c r="CX36" s="482"/>
      <c r="CY36" s="611"/>
      <c r="CZ36" s="601">
        <v>13</v>
      </c>
      <c r="DA36" s="602"/>
      <c r="DB36" s="602"/>
      <c r="DC36" s="603"/>
      <c r="DD36" s="604">
        <v>2990793</v>
      </c>
      <c r="DE36" s="482"/>
      <c r="DF36" s="482"/>
      <c r="DG36" s="482"/>
      <c r="DH36" s="482"/>
      <c r="DI36" s="482"/>
      <c r="DJ36" s="482"/>
      <c r="DK36" s="611"/>
      <c r="DL36" s="604">
        <v>1898064</v>
      </c>
      <c r="DM36" s="482"/>
      <c r="DN36" s="482"/>
      <c r="DO36" s="482"/>
      <c r="DP36" s="482"/>
      <c r="DQ36" s="482"/>
      <c r="DR36" s="482"/>
      <c r="DS36" s="482"/>
      <c r="DT36" s="482"/>
      <c r="DU36" s="482"/>
      <c r="DV36" s="611"/>
      <c r="DW36" s="601">
        <v>12.9</v>
      </c>
      <c r="DX36" s="602"/>
      <c r="DY36" s="602"/>
      <c r="DZ36" s="602"/>
      <c r="EA36" s="602"/>
      <c r="EB36" s="602"/>
      <c r="EC36" s="630"/>
    </row>
    <row r="37" spans="2:133" ht="11.25" customHeight="1" x14ac:dyDescent="0.2">
      <c r="B37" s="596" t="s">
        <v>400</v>
      </c>
      <c r="C37" s="385"/>
      <c r="D37" s="385"/>
      <c r="E37" s="385"/>
      <c r="F37" s="385"/>
      <c r="G37" s="385"/>
      <c r="H37" s="385"/>
      <c r="I37" s="385"/>
      <c r="J37" s="385"/>
      <c r="K37" s="385"/>
      <c r="L37" s="385"/>
      <c r="M37" s="385"/>
      <c r="N37" s="385"/>
      <c r="O37" s="385"/>
      <c r="P37" s="385"/>
      <c r="Q37" s="597"/>
      <c r="R37" s="598">
        <v>555188</v>
      </c>
      <c r="S37" s="482"/>
      <c r="T37" s="482"/>
      <c r="U37" s="482"/>
      <c r="V37" s="482"/>
      <c r="W37" s="482"/>
      <c r="X37" s="482"/>
      <c r="Y37" s="611"/>
      <c r="Z37" s="631">
        <v>2.1</v>
      </c>
      <c r="AA37" s="631"/>
      <c r="AB37" s="631"/>
      <c r="AC37" s="631"/>
      <c r="AD37" s="632">
        <v>13887</v>
      </c>
      <c r="AE37" s="632"/>
      <c r="AF37" s="632"/>
      <c r="AG37" s="632"/>
      <c r="AH37" s="632"/>
      <c r="AI37" s="632"/>
      <c r="AJ37" s="632"/>
      <c r="AK37" s="632"/>
      <c r="AL37" s="601">
        <v>0.1</v>
      </c>
      <c r="AM37" s="345"/>
      <c r="AN37" s="345"/>
      <c r="AO37" s="633"/>
      <c r="AQ37" s="626" t="s">
        <v>410</v>
      </c>
      <c r="AR37" s="443"/>
      <c r="AS37" s="443"/>
      <c r="AT37" s="443"/>
      <c r="AU37" s="443"/>
      <c r="AV37" s="443"/>
      <c r="AW37" s="443"/>
      <c r="AX37" s="443"/>
      <c r="AY37" s="627"/>
      <c r="AZ37" s="598">
        <v>746661</v>
      </c>
      <c r="BA37" s="482"/>
      <c r="BB37" s="482"/>
      <c r="BC37" s="482"/>
      <c r="BD37" s="599"/>
      <c r="BE37" s="599"/>
      <c r="BF37" s="628"/>
      <c r="BG37" s="596" t="s">
        <v>413</v>
      </c>
      <c r="BH37" s="385"/>
      <c r="BI37" s="385"/>
      <c r="BJ37" s="385"/>
      <c r="BK37" s="385"/>
      <c r="BL37" s="385"/>
      <c r="BM37" s="385"/>
      <c r="BN37" s="385"/>
      <c r="BO37" s="385"/>
      <c r="BP37" s="385"/>
      <c r="BQ37" s="385"/>
      <c r="BR37" s="385"/>
      <c r="BS37" s="385"/>
      <c r="BT37" s="385"/>
      <c r="BU37" s="597"/>
      <c r="BV37" s="598">
        <v>20736</v>
      </c>
      <c r="BW37" s="482"/>
      <c r="BX37" s="482"/>
      <c r="BY37" s="482"/>
      <c r="BZ37" s="482"/>
      <c r="CA37" s="482"/>
      <c r="CB37" s="629"/>
      <c r="CD37" s="596" t="s">
        <v>157</v>
      </c>
      <c r="CE37" s="385"/>
      <c r="CF37" s="385"/>
      <c r="CG37" s="385"/>
      <c r="CH37" s="385"/>
      <c r="CI37" s="385"/>
      <c r="CJ37" s="385"/>
      <c r="CK37" s="385"/>
      <c r="CL37" s="385"/>
      <c r="CM37" s="385"/>
      <c r="CN37" s="385"/>
      <c r="CO37" s="385"/>
      <c r="CP37" s="385"/>
      <c r="CQ37" s="597"/>
      <c r="CR37" s="598">
        <v>85046</v>
      </c>
      <c r="CS37" s="599"/>
      <c r="CT37" s="599"/>
      <c r="CU37" s="599"/>
      <c r="CV37" s="599"/>
      <c r="CW37" s="599"/>
      <c r="CX37" s="599"/>
      <c r="CY37" s="600"/>
      <c r="CZ37" s="601">
        <v>0.3</v>
      </c>
      <c r="DA37" s="602"/>
      <c r="DB37" s="602"/>
      <c r="DC37" s="603"/>
      <c r="DD37" s="604">
        <v>85046</v>
      </c>
      <c r="DE37" s="599"/>
      <c r="DF37" s="599"/>
      <c r="DG37" s="599"/>
      <c r="DH37" s="599"/>
      <c r="DI37" s="599"/>
      <c r="DJ37" s="599"/>
      <c r="DK37" s="600"/>
      <c r="DL37" s="604">
        <v>85046</v>
      </c>
      <c r="DM37" s="599"/>
      <c r="DN37" s="599"/>
      <c r="DO37" s="599"/>
      <c r="DP37" s="599"/>
      <c r="DQ37" s="599"/>
      <c r="DR37" s="599"/>
      <c r="DS37" s="599"/>
      <c r="DT37" s="599"/>
      <c r="DU37" s="599"/>
      <c r="DV37" s="600"/>
      <c r="DW37" s="601">
        <v>0.6</v>
      </c>
      <c r="DX37" s="602"/>
      <c r="DY37" s="602"/>
      <c r="DZ37" s="602"/>
      <c r="EA37" s="602"/>
      <c r="EB37" s="602"/>
      <c r="EC37" s="630"/>
    </row>
    <row r="38" spans="2:133" ht="11.25" customHeight="1" x14ac:dyDescent="0.2">
      <c r="B38" s="596" t="s">
        <v>414</v>
      </c>
      <c r="C38" s="385"/>
      <c r="D38" s="385"/>
      <c r="E38" s="385"/>
      <c r="F38" s="385"/>
      <c r="G38" s="385"/>
      <c r="H38" s="385"/>
      <c r="I38" s="385"/>
      <c r="J38" s="385"/>
      <c r="K38" s="385"/>
      <c r="L38" s="385"/>
      <c r="M38" s="385"/>
      <c r="N38" s="385"/>
      <c r="O38" s="385"/>
      <c r="P38" s="385"/>
      <c r="Q38" s="597"/>
      <c r="R38" s="598">
        <v>2623000</v>
      </c>
      <c r="S38" s="482"/>
      <c r="T38" s="482"/>
      <c r="U38" s="482"/>
      <c r="V38" s="482"/>
      <c r="W38" s="482"/>
      <c r="X38" s="482"/>
      <c r="Y38" s="611"/>
      <c r="Z38" s="631">
        <v>9.8000000000000007</v>
      </c>
      <c r="AA38" s="631"/>
      <c r="AB38" s="631"/>
      <c r="AC38" s="631"/>
      <c r="AD38" s="632" t="s">
        <v>202</v>
      </c>
      <c r="AE38" s="632"/>
      <c r="AF38" s="632"/>
      <c r="AG38" s="632"/>
      <c r="AH38" s="632"/>
      <c r="AI38" s="632"/>
      <c r="AJ38" s="632"/>
      <c r="AK38" s="632"/>
      <c r="AL38" s="601" t="s">
        <v>202</v>
      </c>
      <c r="AM38" s="345"/>
      <c r="AN38" s="345"/>
      <c r="AO38" s="633"/>
      <c r="AQ38" s="626" t="s">
        <v>415</v>
      </c>
      <c r="AR38" s="443"/>
      <c r="AS38" s="443"/>
      <c r="AT38" s="443"/>
      <c r="AU38" s="443"/>
      <c r="AV38" s="443"/>
      <c r="AW38" s="443"/>
      <c r="AX38" s="443"/>
      <c r="AY38" s="627"/>
      <c r="AZ38" s="598">
        <v>475186</v>
      </c>
      <c r="BA38" s="482"/>
      <c r="BB38" s="482"/>
      <c r="BC38" s="482"/>
      <c r="BD38" s="599"/>
      <c r="BE38" s="599"/>
      <c r="BF38" s="628"/>
      <c r="BG38" s="596" t="s">
        <v>419</v>
      </c>
      <c r="BH38" s="385"/>
      <c r="BI38" s="385"/>
      <c r="BJ38" s="385"/>
      <c r="BK38" s="385"/>
      <c r="BL38" s="385"/>
      <c r="BM38" s="385"/>
      <c r="BN38" s="385"/>
      <c r="BO38" s="385"/>
      <c r="BP38" s="385"/>
      <c r="BQ38" s="385"/>
      <c r="BR38" s="385"/>
      <c r="BS38" s="385"/>
      <c r="BT38" s="385"/>
      <c r="BU38" s="597"/>
      <c r="BV38" s="598">
        <v>5261</v>
      </c>
      <c r="BW38" s="482"/>
      <c r="BX38" s="482"/>
      <c r="BY38" s="482"/>
      <c r="BZ38" s="482"/>
      <c r="CA38" s="482"/>
      <c r="CB38" s="629"/>
      <c r="CD38" s="596" t="s">
        <v>420</v>
      </c>
      <c r="CE38" s="385"/>
      <c r="CF38" s="385"/>
      <c r="CG38" s="385"/>
      <c r="CH38" s="385"/>
      <c r="CI38" s="385"/>
      <c r="CJ38" s="385"/>
      <c r="CK38" s="385"/>
      <c r="CL38" s="385"/>
      <c r="CM38" s="385"/>
      <c r="CN38" s="385"/>
      <c r="CO38" s="385"/>
      <c r="CP38" s="385"/>
      <c r="CQ38" s="597"/>
      <c r="CR38" s="598">
        <v>1105777</v>
      </c>
      <c r="CS38" s="482"/>
      <c r="CT38" s="482"/>
      <c r="CU38" s="482"/>
      <c r="CV38" s="482"/>
      <c r="CW38" s="482"/>
      <c r="CX38" s="482"/>
      <c r="CY38" s="611"/>
      <c r="CZ38" s="601">
        <v>4.2</v>
      </c>
      <c r="DA38" s="602"/>
      <c r="DB38" s="602"/>
      <c r="DC38" s="603"/>
      <c r="DD38" s="604">
        <v>824306</v>
      </c>
      <c r="DE38" s="482"/>
      <c r="DF38" s="482"/>
      <c r="DG38" s="482"/>
      <c r="DH38" s="482"/>
      <c r="DI38" s="482"/>
      <c r="DJ38" s="482"/>
      <c r="DK38" s="611"/>
      <c r="DL38" s="604">
        <v>814306</v>
      </c>
      <c r="DM38" s="482"/>
      <c r="DN38" s="482"/>
      <c r="DO38" s="482"/>
      <c r="DP38" s="482"/>
      <c r="DQ38" s="482"/>
      <c r="DR38" s="482"/>
      <c r="DS38" s="482"/>
      <c r="DT38" s="482"/>
      <c r="DU38" s="482"/>
      <c r="DV38" s="611"/>
      <c r="DW38" s="601">
        <v>5.5</v>
      </c>
      <c r="DX38" s="602"/>
      <c r="DY38" s="602"/>
      <c r="DZ38" s="602"/>
      <c r="EA38" s="602"/>
      <c r="EB38" s="602"/>
      <c r="EC38" s="630"/>
    </row>
    <row r="39" spans="2:133" ht="11.25" customHeight="1" x14ac:dyDescent="0.2">
      <c r="B39" s="596" t="s">
        <v>421</v>
      </c>
      <c r="C39" s="385"/>
      <c r="D39" s="385"/>
      <c r="E39" s="385"/>
      <c r="F39" s="385"/>
      <c r="G39" s="385"/>
      <c r="H39" s="385"/>
      <c r="I39" s="385"/>
      <c r="J39" s="385"/>
      <c r="K39" s="385"/>
      <c r="L39" s="385"/>
      <c r="M39" s="385"/>
      <c r="N39" s="385"/>
      <c r="O39" s="385"/>
      <c r="P39" s="385"/>
      <c r="Q39" s="597"/>
      <c r="R39" s="598" t="s">
        <v>202</v>
      </c>
      <c r="S39" s="482"/>
      <c r="T39" s="482"/>
      <c r="U39" s="482"/>
      <c r="V39" s="482"/>
      <c r="W39" s="482"/>
      <c r="X39" s="482"/>
      <c r="Y39" s="611"/>
      <c r="Z39" s="631" t="s">
        <v>202</v>
      </c>
      <c r="AA39" s="631"/>
      <c r="AB39" s="631"/>
      <c r="AC39" s="631"/>
      <c r="AD39" s="632" t="s">
        <v>202</v>
      </c>
      <c r="AE39" s="632"/>
      <c r="AF39" s="632"/>
      <c r="AG39" s="632"/>
      <c r="AH39" s="632"/>
      <c r="AI39" s="632"/>
      <c r="AJ39" s="632"/>
      <c r="AK39" s="632"/>
      <c r="AL39" s="601" t="s">
        <v>202</v>
      </c>
      <c r="AM39" s="345"/>
      <c r="AN39" s="345"/>
      <c r="AO39" s="633"/>
      <c r="AQ39" s="626" t="s">
        <v>231</v>
      </c>
      <c r="AR39" s="443"/>
      <c r="AS39" s="443"/>
      <c r="AT39" s="443"/>
      <c r="AU39" s="443"/>
      <c r="AV39" s="443"/>
      <c r="AW39" s="443"/>
      <c r="AX39" s="443"/>
      <c r="AY39" s="627"/>
      <c r="AZ39" s="598">
        <v>49696</v>
      </c>
      <c r="BA39" s="482"/>
      <c r="BB39" s="482"/>
      <c r="BC39" s="482"/>
      <c r="BD39" s="599"/>
      <c r="BE39" s="599"/>
      <c r="BF39" s="628"/>
      <c r="BG39" s="596" t="s">
        <v>335</v>
      </c>
      <c r="BH39" s="385"/>
      <c r="BI39" s="385"/>
      <c r="BJ39" s="385"/>
      <c r="BK39" s="385"/>
      <c r="BL39" s="385"/>
      <c r="BM39" s="385"/>
      <c r="BN39" s="385"/>
      <c r="BO39" s="385"/>
      <c r="BP39" s="385"/>
      <c r="BQ39" s="385"/>
      <c r="BR39" s="385"/>
      <c r="BS39" s="385"/>
      <c r="BT39" s="385"/>
      <c r="BU39" s="597"/>
      <c r="BV39" s="598">
        <v>7694</v>
      </c>
      <c r="BW39" s="482"/>
      <c r="BX39" s="482"/>
      <c r="BY39" s="482"/>
      <c r="BZ39" s="482"/>
      <c r="CA39" s="482"/>
      <c r="CB39" s="629"/>
      <c r="CD39" s="596" t="s">
        <v>425</v>
      </c>
      <c r="CE39" s="385"/>
      <c r="CF39" s="385"/>
      <c r="CG39" s="385"/>
      <c r="CH39" s="385"/>
      <c r="CI39" s="385"/>
      <c r="CJ39" s="385"/>
      <c r="CK39" s="385"/>
      <c r="CL39" s="385"/>
      <c r="CM39" s="385"/>
      <c r="CN39" s="385"/>
      <c r="CO39" s="385"/>
      <c r="CP39" s="385"/>
      <c r="CQ39" s="597"/>
      <c r="CR39" s="598">
        <v>505399</v>
      </c>
      <c r="CS39" s="599"/>
      <c r="CT39" s="599"/>
      <c r="CU39" s="599"/>
      <c r="CV39" s="599"/>
      <c r="CW39" s="599"/>
      <c r="CX39" s="599"/>
      <c r="CY39" s="600"/>
      <c r="CZ39" s="601">
        <v>1.9</v>
      </c>
      <c r="DA39" s="602"/>
      <c r="DB39" s="602"/>
      <c r="DC39" s="603"/>
      <c r="DD39" s="604">
        <v>360001</v>
      </c>
      <c r="DE39" s="599"/>
      <c r="DF39" s="599"/>
      <c r="DG39" s="599"/>
      <c r="DH39" s="599"/>
      <c r="DI39" s="599"/>
      <c r="DJ39" s="599"/>
      <c r="DK39" s="600"/>
      <c r="DL39" s="604" t="s">
        <v>202</v>
      </c>
      <c r="DM39" s="599"/>
      <c r="DN39" s="599"/>
      <c r="DO39" s="599"/>
      <c r="DP39" s="599"/>
      <c r="DQ39" s="599"/>
      <c r="DR39" s="599"/>
      <c r="DS39" s="599"/>
      <c r="DT39" s="599"/>
      <c r="DU39" s="599"/>
      <c r="DV39" s="600"/>
      <c r="DW39" s="601" t="s">
        <v>202</v>
      </c>
      <c r="DX39" s="602"/>
      <c r="DY39" s="602"/>
      <c r="DZ39" s="602"/>
      <c r="EA39" s="602"/>
      <c r="EB39" s="602"/>
      <c r="EC39" s="630"/>
    </row>
    <row r="40" spans="2:133" ht="11.25" customHeight="1" x14ac:dyDescent="0.2">
      <c r="B40" s="596" t="s">
        <v>426</v>
      </c>
      <c r="C40" s="385"/>
      <c r="D40" s="385"/>
      <c r="E40" s="385"/>
      <c r="F40" s="385"/>
      <c r="G40" s="385"/>
      <c r="H40" s="385"/>
      <c r="I40" s="385"/>
      <c r="J40" s="385"/>
      <c r="K40" s="385"/>
      <c r="L40" s="385"/>
      <c r="M40" s="385"/>
      <c r="N40" s="385"/>
      <c r="O40" s="385"/>
      <c r="P40" s="385"/>
      <c r="Q40" s="597"/>
      <c r="R40" s="598">
        <v>131600</v>
      </c>
      <c r="S40" s="482"/>
      <c r="T40" s="482"/>
      <c r="U40" s="482"/>
      <c r="V40" s="482"/>
      <c r="W40" s="482"/>
      <c r="X40" s="482"/>
      <c r="Y40" s="611"/>
      <c r="Z40" s="631">
        <v>0.5</v>
      </c>
      <c r="AA40" s="631"/>
      <c r="AB40" s="631"/>
      <c r="AC40" s="631"/>
      <c r="AD40" s="632" t="s">
        <v>202</v>
      </c>
      <c r="AE40" s="632"/>
      <c r="AF40" s="632"/>
      <c r="AG40" s="632"/>
      <c r="AH40" s="632"/>
      <c r="AI40" s="632"/>
      <c r="AJ40" s="632"/>
      <c r="AK40" s="632"/>
      <c r="AL40" s="601" t="s">
        <v>202</v>
      </c>
      <c r="AM40" s="345"/>
      <c r="AN40" s="345"/>
      <c r="AO40" s="633"/>
      <c r="AQ40" s="626" t="s">
        <v>428</v>
      </c>
      <c r="AR40" s="443"/>
      <c r="AS40" s="443"/>
      <c r="AT40" s="443"/>
      <c r="AU40" s="443"/>
      <c r="AV40" s="443"/>
      <c r="AW40" s="443"/>
      <c r="AX40" s="443"/>
      <c r="AY40" s="627"/>
      <c r="AZ40" s="598">
        <v>10000</v>
      </c>
      <c r="BA40" s="482"/>
      <c r="BB40" s="482"/>
      <c r="BC40" s="482"/>
      <c r="BD40" s="599"/>
      <c r="BE40" s="599"/>
      <c r="BF40" s="628"/>
      <c r="BG40" s="592" t="s">
        <v>431</v>
      </c>
      <c r="BH40" s="434"/>
      <c r="BI40" s="434"/>
      <c r="BJ40" s="434"/>
      <c r="BK40" s="434"/>
      <c r="BL40" s="7"/>
      <c r="BM40" s="385" t="s">
        <v>432</v>
      </c>
      <c r="BN40" s="385"/>
      <c r="BO40" s="385"/>
      <c r="BP40" s="385"/>
      <c r="BQ40" s="385"/>
      <c r="BR40" s="385"/>
      <c r="BS40" s="385"/>
      <c r="BT40" s="385"/>
      <c r="BU40" s="597"/>
      <c r="BV40" s="598">
        <v>109</v>
      </c>
      <c r="BW40" s="482"/>
      <c r="BX40" s="482"/>
      <c r="BY40" s="482"/>
      <c r="BZ40" s="482"/>
      <c r="CA40" s="482"/>
      <c r="CB40" s="629"/>
      <c r="CD40" s="596" t="s">
        <v>369</v>
      </c>
      <c r="CE40" s="385"/>
      <c r="CF40" s="385"/>
      <c r="CG40" s="385"/>
      <c r="CH40" s="385"/>
      <c r="CI40" s="385"/>
      <c r="CJ40" s="385"/>
      <c r="CK40" s="385"/>
      <c r="CL40" s="385"/>
      <c r="CM40" s="385"/>
      <c r="CN40" s="385"/>
      <c r="CO40" s="385"/>
      <c r="CP40" s="385"/>
      <c r="CQ40" s="597"/>
      <c r="CR40" s="598">
        <v>30000</v>
      </c>
      <c r="CS40" s="482"/>
      <c r="CT40" s="482"/>
      <c r="CU40" s="482"/>
      <c r="CV40" s="482"/>
      <c r="CW40" s="482"/>
      <c r="CX40" s="482"/>
      <c r="CY40" s="611"/>
      <c r="CZ40" s="601">
        <v>0.1</v>
      </c>
      <c r="DA40" s="602"/>
      <c r="DB40" s="602"/>
      <c r="DC40" s="603"/>
      <c r="DD40" s="604">
        <v>7500</v>
      </c>
      <c r="DE40" s="482"/>
      <c r="DF40" s="482"/>
      <c r="DG40" s="482"/>
      <c r="DH40" s="482"/>
      <c r="DI40" s="482"/>
      <c r="DJ40" s="482"/>
      <c r="DK40" s="611"/>
      <c r="DL40" s="604" t="s">
        <v>202</v>
      </c>
      <c r="DM40" s="482"/>
      <c r="DN40" s="482"/>
      <c r="DO40" s="482"/>
      <c r="DP40" s="482"/>
      <c r="DQ40" s="482"/>
      <c r="DR40" s="482"/>
      <c r="DS40" s="482"/>
      <c r="DT40" s="482"/>
      <c r="DU40" s="482"/>
      <c r="DV40" s="611"/>
      <c r="DW40" s="601" t="s">
        <v>202</v>
      </c>
      <c r="DX40" s="602"/>
      <c r="DY40" s="602"/>
      <c r="DZ40" s="602"/>
      <c r="EA40" s="602"/>
      <c r="EB40" s="602"/>
      <c r="EC40" s="630"/>
    </row>
    <row r="41" spans="2:133" ht="11.25" customHeight="1" x14ac:dyDescent="0.2">
      <c r="B41" s="576" t="s">
        <v>427</v>
      </c>
      <c r="C41" s="577"/>
      <c r="D41" s="577"/>
      <c r="E41" s="577"/>
      <c r="F41" s="577"/>
      <c r="G41" s="577"/>
      <c r="H41" s="577"/>
      <c r="I41" s="577"/>
      <c r="J41" s="577"/>
      <c r="K41" s="577"/>
      <c r="L41" s="577"/>
      <c r="M41" s="577"/>
      <c r="N41" s="577"/>
      <c r="O41" s="577"/>
      <c r="P41" s="577"/>
      <c r="Q41" s="578"/>
      <c r="R41" s="579">
        <v>26856866</v>
      </c>
      <c r="S41" s="618"/>
      <c r="T41" s="618"/>
      <c r="U41" s="618"/>
      <c r="V41" s="618"/>
      <c r="W41" s="618"/>
      <c r="X41" s="618"/>
      <c r="Y41" s="621"/>
      <c r="Z41" s="622">
        <v>100</v>
      </c>
      <c r="AA41" s="622"/>
      <c r="AB41" s="622"/>
      <c r="AC41" s="622"/>
      <c r="AD41" s="623">
        <v>14543080</v>
      </c>
      <c r="AE41" s="623"/>
      <c r="AF41" s="623"/>
      <c r="AG41" s="623"/>
      <c r="AH41" s="623"/>
      <c r="AI41" s="623"/>
      <c r="AJ41" s="623"/>
      <c r="AK41" s="623"/>
      <c r="AL41" s="582">
        <v>100</v>
      </c>
      <c r="AM41" s="624"/>
      <c r="AN41" s="624"/>
      <c r="AO41" s="625"/>
      <c r="AQ41" s="626" t="s">
        <v>433</v>
      </c>
      <c r="AR41" s="443"/>
      <c r="AS41" s="443"/>
      <c r="AT41" s="443"/>
      <c r="AU41" s="443"/>
      <c r="AV41" s="443"/>
      <c r="AW41" s="443"/>
      <c r="AX41" s="443"/>
      <c r="AY41" s="627"/>
      <c r="AZ41" s="598">
        <v>281076</v>
      </c>
      <c r="BA41" s="482"/>
      <c r="BB41" s="482"/>
      <c r="BC41" s="482"/>
      <c r="BD41" s="599"/>
      <c r="BE41" s="599"/>
      <c r="BF41" s="628"/>
      <c r="BG41" s="592"/>
      <c r="BH41" s="434"/>
      <c r="BI41" s="434"/>
      <c r="BJ41" s="434"/>
      <c r="BK41" s="434"/>
      <c r="BL41" s="7"/>
      <c r="BM41" s="385" t="s">
        <v>340</v>
      </c>
      <c r="BN41" s="385"/>
      <c r="BO41" s="385"/>
      <c r="BP41" s="385"/>
      <c r="BQ41" s="385"/>
      <c r="BR41" s="385"/>
      <c r="BS41" s="385"/>
      <c r="BT41" s="385"/>
      <c r="BU41" s="597"/>
      <c r="BV41" s="598" t="s">
        <v>202</v>
      </c>
      <c r="BW41" s="482"/>
      <c r="BX41" s="482"/>
      <c r="BY41" s="482"/>
      <c r="BZ41" s="482"/>
      <c r="CA41" s="482"/>
      <c r="CB41" s="629"/>
      <c r="CD41" s="596" t="s">
        <v>286</v>
      </c>
      <c r="CE41" s="385"/>
      <c r="CF41" s="385"/>
      <c r="CG41" s="385"/>
      <c r="CH41" s="385"/>
      <c r="CI41" s="385"/>
      <c r="CJ41" s="385"/>
      <c r="CK41" s="385"/>
      <c r="CL41" s="385"/>
      <c r="CM41" s="385"/>
      <c r="CN41" s="385"/>
      <c r="CO41" s="385"/>
      <c r="CP41" s="385"/>
      <c r="CQ41" s="597"/>
      <c r="CR41" s="598" t="s">
        <v>202</v>
      </c>
      <c r="CS41" s="599"/>
      <c r="CT41" s="599"/>
      <c r="CU41" s="599"/>
      <c r="CV41" s="599"/>
      <c r="CW41" s="599"/>
      <c r="CX41" s="599"/>
      <c r="CY41" s="600"/>
      <c r="CZ41" s="601" t="s">
        <v>202</v>
      </c>
      <c r="DA41" s="602"/>
      <c r="DB41" s="602"/>
      <c r="DC41" s="603"/>
      <c r="DD41" s="604" t="s">
        <v>202</v>
      </c>
      <c r="DE41" s="599"/>
      <c r="DF41" s="599"/>
      <c r="DG41" s="599"/>
      <c r="DH41" s="599"/>
      <c r="DI41" s="599"/>
      <c r="DJ41" s="599"/>
      <c r="DK41" s="600"/>
      <c r="DL41" s="605"/>
      <c r="DM41" s="606"/>
      <c r="DN41" s="606"/>
      <c r="DO41" s="606"/>
      <c r="DP41" s="606"/>
      <c r="DQ41" s="606"/>
      <c r="DR41" s="606"/>
      <c r="DS41" s="606"/>
      <c r="DT41" s="606"/>
      <c r="DU41" s="606"/>
      <c r="DV41" s="607"/>
      <c r="DW41" s="608"/>
      <c r="DX41" s="609"/>
      <c r="DY41" s="609"/>
      <c r="DZ41" s="609"/>
      <c r="EA41" s="609"/>
      <c r="EB41" s="609"/>
      <c r="EC41" s="610"/>
    </row>
    <row r="42" spans="2:133" ht="11.25" customHeight="1" x14ac:dyDescent="0.2">
      <c r="AQ42" s="615" t="s">
        <v>434</v>
      </c>
      <c r="AR42" s="616"/>
      <c r="AS42" s="616"/>
      <c r="AT42" s="616"/>
      <c r="AU42" s="616"/>
      <c r="AV42" s="616"/>
      <c r="AW42" s="616"/>
      <c r="AX42" s="616"/>
      <c r="AY42" s="617"/>
      <c r="AZ42" s="579">
        <v>814701</v>
      </c>
      <c r="BA42" s="618"/>
      <c r="BB42" s="618"/>
      <c r="BC42" s="618"/>
      <c r="BD42" s="580"/>
      <c r="BE42" s="580"/>
      <c r="BF42" s="619"/>
      <c r="BG42" s="371"/>
      <c r="BH42" s="372"/>
      <c r="BI42" s="372"/>
      <c r="BJ42" s="372"/>
      <c r="BK42" s="372"/>
      <c r="BL42" s="20"/>
      <c r="BM42" s="577" t="s">
        <v>436</v>
      </c>
      <c r="BN42" s="577"/>
      <c r="BO42" s="577"/>
      <c r="BP42" s="577"/>
      <c r="BQ42" s="577"/>
      <c r="BR42" s="577"/>
      <c r="BS42" s="577"/>
      <c r="BT42" s="577"/>
      <c r="BU42" s="578"/>
      <c r="BV42" s="579">
        <v>386</v>
      </c>
      <c r="BW42" s="618"/>
      <c r="BX42" s="618"/>
      <c r="BY42" s="618"/>
      <c r="BZ42" s="618"/>
      <c r="CA42" s="618"/>
      <c r="CB42" s="620"/>
      <c r="CD42" s="596" t="s">
        <v>278</v>
      </c>
      <c r="CE42" s="385"/>
      <c r="CF42" s="385"/>
      <c r="CG42" s="385"/>
      <c r="CH42" s="385"/>
      <c r="CI42" s="385"/>
      <c r="CJ42" s="385"/>
      <c r="CK42" s="385"/>
      <c r="CL42" s="385"/>
      <c r="CM42" s="385"/>
      <c r="CN42" s="385"/>
      <c r="CO42" s="385"/>
      <c r="CP42" s="385"/>
      <c r="CQ42" s="597"/>
      <c r="CR42" s="598">
        <v>4320685</v>
      </c>
      <c r="CS42" s="599"/>
      <c r="CT42" s="599"/>
      <c r="CU42" s="599"/>
      <c r="CV42" s="599"/>
      <c r="CW42" s="599"/>
      <c r="CX42" s="599"/>
      <c r="CY42" s="600"/>
      <c r="CZ42" s="601">
        <v>16.600000000000001</v>
      </c>
      <c r="DA42" s="602"/>
      <c r="DB42" s="602"/>
      <c r="DC42" s="603"/>
      <c r="DD42" s="604">
        <v>630000</v>
      </c>
      <c r="DE42" s="599"/>
      <c r="DF42" s="599"/>
      <c r="DG42" s="599"/>
      <c r="DH42" s="599"/>
      <c r="DI42" s="599"/>
      <c r="DJ42" s="599"/>
      <c r="DK42" s="600"/>
      <c r="DL42" s="605"/>
      <c r="DM42" s="606"/>
      <c r="DN42" s="606"/>
      <c r="DO42" s="606"/>
      <c r="DP42" s="606"/>
      <c r="DQ42" s="606"/>
      <c r="DR42" s="606"/>
      <c r="DS42" s="606"/>
      <c r="DT42" s="606"/>
      <c r="DU42" s="606"/>
      <c r="DV42" s="607"/>
      <c r="DW42" s="608"/>
      <c r="DX42" s="609"/>
      <c r="DY42" s="609"/>
      <c r="DZ42" s="609"/>
      <c r="EA42" s="609"/>
      <c r="EB42" s="609"/>
      <c r="EC42" s="610"/>
    </row>
    <row r="43" spans="2:133" ht="11.25" customHeight="1" x14ac:dyDescent="0.2">
      <c r="B43" s="1" t="s">
        <v>49</v>
      </c>
      <c r="CD43" s="596" t="s">
        <v>86</v>
      </c>
      <c r="CE43" s="385"/>
      <c r="CF43" s="385"/>
      <c r="CG43" s="385"/>
      <c r="CH43" s="385"/>
      <c r="CI43" s="385"/>
      <c r="CJ43" s="385"/>
      <c r="CK43" s="385"/>
      <c r="CL43" s="385"/>
      <c r="CM43" s="385"/>
      <c r="CN43" s="385"/>
      <c r="CO43" s="385"/>
      <c r="CP43" s="385"/>
      <c r="CQ43" s="597"/>
      <c r="CR43" s="598">
        <v>107672</v>
      </c>
      <c r="CS43" s="599"/>
      <c r="CT43" s="599"/>
      <c r="CU43" s="599"/>
      <c r="CV43" s="599"/>
      <c r="CW43" s="599"/>
      <c r="CX43" s="599"/>
      <c r="CY43" s="600"/>
      <c r="CZ43" s="601">
        <v>0.4</v>
      </c>
      <c r="DA43" s="602"/>
      <c r="DB43" s="602"/>
      <c r="DC43" s="603"/>
      <c r="DD43" s="604">
        <v>101365</v>
      </c>
      <c r="DE43" s="599"/>
      <c r="DF43" s="599"/>
      <c r="DG43" s="599"/>
      <c r="DH43" s="599"/>
      <c r="DI43" s="599"/>
      <c r="DJ43" s="599"/>
      <c r="DK43" s="600"/>
      <c r="DL43" s="605"/>
      <c r="DM43" s="606"/>
      <c r="DN43" s="606"/>
      <c r="DO43" s="606"/>
      <c r="DP43" s="606"/>
      <c r="DQ43" s="606"/>
      <c r="DR43" s="606"/>
      <c r="DS43" s="606"/>
      <c r="DT43" s="606"/>
      <c r="DU43" s="606"/>
      <c r="DV43" s="607"/>
      <c r="DW43" s="608"/>
      <c r="DX43" s="609"/>
      <c r="DY43" s="609"/>
      <c r="DZ43" s="609"/>
      <c r="EA43" s="609"/>
      <c r="EB43" s="609"/>
      <c r="EC43" s="610"/>
    </row>
    <row r="44" spans="2:133" ht="11.25" customHeight="1" x14ac:dyDescent="0.2">
      <c r="B44" s="613" t="s">
        <v>408</v>
      </c>
      <c r="C44" s="613"/>
      <c r="D44" s="613"/>
      <c r="E44" s="613"/>
      <c r="F44" s="613"/>
      <c r="G44" s="613"/>
      <c r="H44" s="613"/>
      <c r="I44" s="613"/>
      <c r="J44" s="613"/>
      <c r="K44" s="613"/>
      <c r="L44" s="613"/>
      <c r="M44" s="613"/>
      <c r="N44" s="613"/>
      <c r="O44" s="613"/>
      <c r="P44" s="613"/>
      <c r="Q44" s="613"/>
      <c r="R44" s="613"/>
      <c r="S44" s="613"/>
      <c r="T44" s="613"/>
      <c r="U44" s="613"/>
      <c r="V44" s="613"/>
      <c r="W44" s="613"/>
      <c r="X44" s="613"/>
      <c r="Y44" s="613"/>
      <c r="Z44" s="613"/>
      <c r="AA44" s="613"/>
      <c r="AB44" s="613"/>
      <c r="AC44" s="613"/>
      <c r="AD44" s="613"/>
      <c r="AE44" s="613"/>
      <c r="AF44" s="613"/>
      <c r="AG44" s="613"/>
      <c r="AH44" s="613"/>
      <c r="AI44" s="613"/>
      <c r="AJ44" s="613"/>
      <c r="AK44" s="613"/>
      <c r="AL44" s="613"/>
      <c r="AM44" s="613"/>
      <c r="AN44" s="613"/>
      <c r="AO44" s="613"/>
      <c r="AP44" s="613"/>
      <c r="AQ44" s="613"/>
      <c r="AR44" s="613"/>
      <c r="AS44" s="613"/>
      <c r="AT44" s="613"/>
      <c r="AU44" s="613"/>
      <c r="AV44" s="613"/>
      <c r="AW44" s="613"/>
      <c r="AX44" s="613"/>
      <c r="AY44" s="613"/>
      <c r="AZ44" s="613"/>
      <c r="BA44" s="613"/>
      <c r="BB44" s="613"/>
      <c r="BC44" s="613"/>
      <c r="BD44" s="613"/>
      <c r="BE44" s="613"/>
      <c r="BF44" s="613"/>
      <c r="BG44" s="613"/>
      <c r="BH44" s="613"/>
      <c r="BI44" s="613"/>
      <c r="BJ44" s="613"/>
      <c r="BK44" s="613"/>
      <c r="BL44" s="613"/>
      <c r="BM44" s="613"/>
      <c r="BN44" s="613"/>
      <c r="BO44" s="613"/>
      <c r="BP44" s="613"/>
      <c r="BQ44" s="613"/>
      <c r="BR44" s="613"/>
      <c r="BS44" s="613"/>
      <c r="BT44" s="613"/>
      <c r="BU44" s="613"/>
      <c r="BV44" s="613"/>
      <c r="BW44" s="613"/>
      <c r="BX44" s="613"/>
      <c r="BY44" s="613"/>
      <c r="BZ44" s="613"/>
      <c r="CA44" s="613"/>
      <c r="CB44" s="613"/>
      <c r="CC44" s="614"/>
      <c r="CD44" s="376" t="s">
        <v>174</v>
      </c>
      <c r="CE44" s="378"/>
      <c r="CF44" s="596" t="s">
        <v>437</v>
      </c>
      <c r="CG44" s="385"/>
      <c r="CH44" s="385"/>
      <c r="CI44" s="385"/>
      <c r="CJ44" s="385"/>
      <c r="CK44" s="385"/>
      <c r="CL44" s="385"/>
      <c r="CM44" s="385"/>
      <c r="CN44" s="385"/>
      <c r="CO44" s="385"/>
      <c r="CP44" s="385"/>
      <c r="CQ44" s="597"/>
      <c r="CR44" s="598">
        <v>3814300</v>
      </c>
      <c r="CS44" s="482"/>
      <c r="CT44" s="482"/>
      <c r="CU44" s="482"/>
      <c r="CV44" s="482"/>
      <c r="CW44" s="482"/>
      <c r="CX44" s="482"/>
      <c r="CY44" s="611"/>
      <c r="CZ44" s="601">
        <v>14.6</v>
      </c>
      <c r="DA44" s="345"/>
      <c r="DB44" s="345"/>
      <c r="DC44" s="612"/>
      <c r="DD44" s="604">
        <v>548738</v>
      </c>
      <c r="DE44" s="482"/>
      <c r="DF44" s="482"/>
      <c r="DG44" s="482"/>
      <c r="DH44" s="482"/>
      <c r="DI44" s="482"/>
      <c r="DJ44" s="482"/>
      <c r="DK44" s="611"/>
      <c r="DL44" s="605"/>
      <c r="DM44" s="606"/>
      <c r="DN44" s="606"/>
      <c r="DO44" s="606"/>
      <c r="DP44" s="606"/>
      <c r="DQ44" s="606"/>
      <c r="DR44" s="606"/>
      <c r="DS44" s="606"/>
      <c r="DT44" s="606"/>
      <c r="DU44" s="606"/>
      <c r="DV44" s="607"/>
      <c r="DW44" s="608"/>
      <c r="DX44" s="609"/>
      <c r="DY44" s="609"/>
      <c r="DZ44" s="609"/>
      <c r="EA44" s="609"/>
      <c r="EB44" s="609"/>
      <c r="EC44" s="610"/>
    </row>
    <row r="45" spans="2:133" ht="11.25" customHeight="1" x14ac:dyDescent="0.2">
      <c r="B45" s="613" t="s">
        <v>266</v>
      </c>
      <c r="C45" s="613"/>
      <c r="D45" s="613"/>
      <c r="E45" s="613"/>
      <c r="F45" s="613"/>
      <c r="G45" s="613"/>
      <c r="H45" s="613"/>
      <c r="I45" s="613"/>
      <c r="J45" s="613"/>
      <c r="K45" s="613"/>
      <c r="L45" s="613"/>
      <c r="M45" s="613"/>
      <c r="N45" s="613"/>
      <c r="O45" s="613"/>
      <c r="P45" s="613"/>
      <c r="Q45" s="613"/>
      <c r="R45" s="613"/>
      <c r="S45" s="613"/>
      <c r="T45" s="613"/>
      <c r="U45" s="613"/>
      <c r="V45" s="613"/>
      <c r="W45" s="613"/>
      <c r="X45" s="613"/>
      <c r="Y45" s="613"/>
      <c r="Z45" s="613"/>
      <c r="AA45" s="613"/>
      <c r="AB45" s="613"/>
      <c r="AC45" s="613"/>
      <c r="AD45" s="613"/>
      <c r="AE45" s="613"/>
      <c r="AF45" s="613"/>
      <c r="AG45" s="613"/>
      <c r="AH45" s="613"/>
      <c r="AI45" s="613"/>
      <c r="AJ45" s="613"/>
      <c r="AK45" s="613"/>
      <c r="AL45" s="613"/>
      <c r="AM45" s="613"/>
      <c r="AN45" s="613"/>
      <c r="AO45" s="613"/>
      <c r="AP45" s="613"/>
      <c r="AQ45" s="613"/>
      <c r="AR45" s="613"/>
      <c r="AS45" s="613"/>
      <c r="AT45" s="613"/>
      <c r="AU45" s="613"/>
      <c r="AV45" s="613"/>
      <c r="AW45" s="613"/>
      <c r="AX45" s="613"/>
      <c r="AY45" s="613"/>
      <c r="AZ45" s="613"/>
      <c r="BA45" s="613"/>
      <c r="BB45" s="613"/>
      <c r="BC45" s="613"/>
      <c r="BD45" s="613"/>
      <c r="BE45" s="613"/>
      <c r="BF45" s="613"/>
      <c r="BG45" s="613"/>
      <c r="BH45" s="613"/>
      <c r="BI45" s="613"/>
      <c r="BJ45" s="613"/>
      <c r="BK45" s="613"/>
      <c r="BL45" s="613"/>
      <c r="BM45" s="613"/>
      <c r="BN45" s="613"/>
      <c r="BO45" s="613"/>
      <c r="BP45" s="613"/>
      <c r="BQ45" s="613"/>
      <c r="BR45" s="613"/>
      <c r="BS45" s="613"/>
      <c r="BT45" s="613"/>
      <c r="BU45" s="613"/>
      <c r="BV45" s="613"/>
      <c r="BW45" s="613"/>
      <c r="BX45" s="613"/>
      <c r="BY45" s="613"/>
      <c r="BZ45" s="613"/>
      <c r="CA45" s="613"/>
      <c r="CB45" s="613"/>
      <c r="CC45" s="614"/>
      <c r="CD45" s="379"/>
      <c r="CE45" s="381"/>
      <c r="CF45" s="596" t="s">
        <v>438</v>
      </c>
      <c r="CG45" s="385"/>
      <c r="CH45" s="385"/>
      <c r="CI45" s="385"/>
      <c r="CJ45" s="385"/>
      <c r="CK45" s="385"/>
      <c r="CL45" s="385"/>
      <c r="CM45" s="385"/>
      <c r="CN45" s="385"/>
      <c r="CO45" s="385"/>
      <c r="CP45" s="385"/>
      <c r="CQ45" s="597"/>
      <c r="CR45" s="598">
        <v>1454871</v>
      </c>
      <c r="CS45" s="599"/>
      <c r="CT45" s="599"/>
      <c r="CU45" s="599"/>
      <c r="CV45" s="599"/>
      <c r="CW45" s="599"/>
      <c r="CX45" s="599"/>
      <c r="CY45" s="600"/>
      <c r="CZ45" s="601">
        <v>5.6</v>
      </c>
      <c r="DA45" s="602"/>
      <c r="DB45" s="602"/>
      <c r="DC45" s="603"/>
      <c r="DD45" s="604">
        <v>34056</v>
      </c>
      <c r="DE45" s="599"/>
      <c r="DF45" s="599"/>
      <c r="DG45" s="599"/>
      <c r="DH45" s="599"/>
      <c r="DI45" s="599"/>
      <c r="DJ45" s="599"/>
      <c r="DK45" s="600"/>
      <c r="DL45" s="605"/>
      <c r="DM45" s="606"/>
      <c r="DN45" s="606"/>
      <c r="DO45" s="606"/>
      <c r="DP45" s="606"/>
      <c r="DQ45" s="606"/>
      <c r="DR45" s="606"/>
      <c r="DS45" s="606"/>
      <c r="DT45" s="606"/>
      <c r="DU45" s="606"/>
      <c r="DV45" s="607"/>
      <c r="DW45" s="608"/>
      <c r="DX45" s="609"/>
      <c r="DY45" s="609"/>
      <c r="DZ45" s="609"/>
      <c r="EA45" s="609"/>
      <c r="EB45" s="609"/>
      <c r="EC45" s="610"/>
    </row>
    <row r="46" spans="2:133" ht="11.25" customHeight="1" x14ac:dyDescent="0.2">
      <c r="B46" s="41"/>
      <c r="CD46" s="379"/>
      <c r="CE46" s="381"/>
      <c r="CF46" s="596" t="s">
        <v>439</v>
      </c>
      <c r="CG46" s="385"/>
      <c r="CH46" s="385"/>
      <c r="CI46" s="385"/>
      <c r="CJ46" s="385"/>
      <c r="CK46" s="385"/>
      <c r="CL46" s="385"/>
      <c r="CM46" s="385"/>
      <c r="CN46" s="385"/>
      <c r="CO46" s="385"/>
      <c r="CP46" s="385"/>
      <c r="CQ46" s="597"/>
      <c r="CR46" s="598">
        <v>2333852</v>
      </c>
      <c r="CS46" s="482"/>
      <c r="CT46" s="482"/>
      <c r="CU46" s="482"/>
      <c r="CV46" s="482"/>
      <c r="CW46" s="482"/>
      <c r="CX46" s="482"/>
      <c r="CY46" s="611"/>
      <c r="CZ46" s="601">
        <v>9</v>
      </c>
      <c r="DA46" s="345"/>
      <c r="DB46" s="345"/>
      <c r="DC46" s="612"/>
      <c r="DD46" s="604">
        <v>504949</v>
      </c>
      <c r="DE46" s="482"/>
      <c r="DF46" s="482"/>
      <c r="DG46" s="482"/>
      <c r="DH46" s="482"/>
      <c r="DI46" s="482"/>
      <c r="DJ46" s="482"/>
      <c r="DK46" s="611"/>
      <c r="DL46" s="605"/>
      <c r="DM46" s="606"/>
      <c r="DN46" s="606"/>
      <c r="DO46" s="606"/>
      <c r="DP46" s="606"/>
      <c r="DQ46" s="606"/>
      <c r="DR46" s="606"/>
      <c r="DS46" s="606"/>
      <c r="DT46" s="606"/>
      <c r="DU46" s="606"/>
      <c r="DV46" s="607"/>
      <c r="DW46" s="608"/>
      <c r="DX46" s="609"/>
      <c r="DY46" s="609"/>
      <c r="DZ46" s="609"/>
      <c r="EA46" s="609"/>
      <c r="EB46" s="609"/>
      <c r="EC46" s="610"/>
    </row>
    <row r="47" spans="2:133" ht="11.25" customHeight="1" x14ac:dyDescent="0.2">
      <c r="B47" s="41"/>
      <c r="CD47" s="379"/>
      <c r="CE47" s="381"/>
      <c r="CF47" s="596" t="s">
        <v>441</v>
      </c>
      <c r="CG47" s="385"/>
      <c r="CH47" s="385"/>
      <c r="CI47" s="385"/>
      <c r="CJ47" s="385"/>
      <c r="CK47" s="385"/>
      <c r="CL47" s="385"/>
      <c r="CM47" s="385"/>
      <c r="CN47" s="385"/>
      <c r="CO47" s="385"/>
      <c r="CP47" s="385"/>
      <c r="CQ47" s="597"/>
      <c r="CR47" s="598">
        <v>506385</v>
      </c>
      <c r="CS47" s="599"/>
      <c r="CT47" s="599"/>
      <c r="CU47" s="599"/>
      <c r="CV47" s="599"/>
      <c r="CW47" s="599"/>
      <c r="CX47" s="599"/>
      <c r="CY47" s="600"/>
      <c r="CZ47" s="601">
        <v>1.9</v>
      </c>
      <c r="DA47" s="602"/>
      <c r="DB47" s="602"/>
      <c r="DC47" s="603"/>
      <c r="DD47" s="604">
        <v>81262</v>
      </c>
      <c r="DE47" s="599"/>
      <c r="DF47" s="599"/>
      <c r="DG47" s="599"/>
      <c r="DH47" s="599"/>
      <c r="DI47" s="599"/>
      <c r="DJ47" s="599"/>
      <c r="DK47" s="600"/>
      <c r="DL47" s="605"/>
      <c r="DM47" s="606"/>
      <c r="DN47" s="606"/>
      <c r="DO47" s="606"/>
      <c r="DP47" s="606"/>
      <c r="DQ47" s="606"/>
      <c r="DR47" s="606"/>
      <c r="DS47" s="606"/>
      <c r="DT47" s="606"/>
      <c r="DU47" s="606"/>
      <c r="DV47" s="607"/>
      <c r="DW47" s="608"/>
      <c r="DX47" s="609"/>
      <c r="DY47" s="609"/>
      <c r="DZ47" s="609"/>
      <c r="EA47" s="609"/>
      <c r="EB47" s="609"/>
      <c r="EC47" s="610"/>
    </row>
    <row r="48" spans="2:133" ht="11" x14ac:dyDescent="0.2">
      <c r="B48" s="41"/>
      <c r="CD48" s="382"/>
      <c r="CE48" s="384"/>
      <c r="CF48" s="596" t="s">
        <v>442</v>
      </c>
      <c r="CG48" s="385"/>
      <c r="CH48" s="385"/>
      <c r="CI48" s="385"/>
      <c r="CJ48" s="385"/>
      <c r="CK48" s="385"/>
      <c r="CL48" s="385"/>
      <c r="CM48" s="385"/>
      <c r="CN48" s="385"/>
      <c r="CO48" s="385"/>
      <c r="CP48" s="385"/>
      <c r="CQ48" s="597"/>
      <c r="CR48" s="598" t="s">
        <v>202</v>
      </c>
      <c r="CS48" s="482"/>
      <c r="CT48" s="482"/>
      <c r="CU48" s="482"/>
      <c r="CV48" s="482"/>
      <c r="CW48" s="482"/>
      <c r="CX48" s="482"/>
      <c r="CY48" s="611"/>
      <c r="CZ48" s="601" t="s">
        <v>202</v>
      </c>
      <c r="DA48" s="345"/>
      <c r="DB48" s="345"/>
      <c r="DC48" s="612"/>
      <c r="DD48" s="604" t="s">
        <v>202</v>
      </c>
      <c r="DE48" s="482"/>
      <c r="DF48" s="482"/>
      <c r="DG48" s="482"/>
      <c r="DH48" s="482"/>
      <c r="DI48" s="482"/>
      <c r="DJ48" s="482"/>
      <c r="DK48" s="611"/>
      <c r="DL48" s="605"/>
      <c r="DM48" s="606"/>
      <c r="DN48" s="606"/>
      <c r="DO48" s="606"/>
      <c r="DP48" s="606"/>
      <c r="DQ48" s="606"/>
      <c r="DR48" s="606"/>
      <c r="DS48" s="606"/>
      <c r="DT48" s="606"/>
      <c r="DU48" s="606"/>
      <c r="DV48" s="607"/>
      <c r="DW48" s="608"/>
      <c r="DX48" s="609"/>
      <c r="DY48" s="609"/>
      <c r="DZ48" s="609"/>
      <c r="EA48" s="609"/>
      <c r="EB48" s="609"/>
      <c r="EC48" s="610"/>
    </row>
    <row r="49" spans="2:133" ht="11.25" customHeight="1" x14ac:dyDescent="0.2">
      <c r="B49" s="41"/>
      <c r="CD49" s="576" t="s">
        <v>192</v>
      </c>
      <c r="CE49" s="577"/>
      <c r="CF49" s="577"/>
      <c r="CG49" s="577"/>
      <c r="CH49" s="577"/>
      <c r="CI49" s="577"/>
      <c r="CJ49" s="577"/>
      <c r="CK49" s="577"/>
      <c r="CL49" s="577"/>
      <c r="CM49" s="577"/>
      <c r="CN49" s="577"/>
      <c r="CO49" s="577"/>
      <c r="CP49" s="577"/>
      <c r="CQ49" s="578"/>
      <c r="CR49" s="579">
        <v>26063440</v>
      </c>
      <c r="CS49" s="580"/>
      <c r="CT49" s="580"/>
      <c r="CU49" s="580"/>
      <c r="CV49" s="580"/>
      <c r="CW49" s="580"/>
      <c r="CX49" s="580"/>
      <c r="CY49" s="581"/>
      <c r="CZ49" s="582">
        <v>100</v>
      </c>
      <c r="DA49" s="583"/>
      <c r="DB49" s="583"/>
      <c r="DC49" s="584"/>
      <c r="DD49" s="585">
        <v>17109862</v>
      </c>
      <c r="DE49" s="580"/>
      <c r="DF49" s="580"/>
      <c r="DG49" s="580"/>
      <c r="DH49" s="580"/>
      <c r="DI49" s="580"/>
      <c r="DJ49" s="580"/>
      <c r="DK49" s="581"/>
      <c r="DL49" s="586"/>
      <c r="DM49" s="587"/>
      <c r="DN49" s="587"/>
      <c r="DO49" s="587"/>
      <c r="DP49" s="587"/>
      <c r="DQ49" s="587"/>
      <c r="DR49" s="587"/>
      <c r="DS49" s="587"/>
      <c r="DT49" s="587"/>
      <c r="DU49" s="587"/>
      <c r="DV49" s="588"/>
      <c r="DW49" s="589"/>
      <c r="DX49" s="590"/>
      <c r="DY49" s="590"/>
      <c r="DZ49" s="590"/>
      <c r="EA49" s="590"/>
      <c r="EB49" s="590"/>
      <c r="EC49" s="591"/>
    </row>
  </sheetData>
  <sheetProtection algorithmName="SHA-512" hashValue="Nu6BGZUleD84AaCut3pIGam3BUANfEARZxJTHmtL+wM/tMMWqI5Gv24qLJUgawtoh2gbDGGIQzUb6+EhBSsjlw==" saltValue="Rj86u/VNeZN0POC4CHwd7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B6:Q6"/>
    <mergeCell ref="R6:Y6"/>
    <mergeCell ref="Z6:AC6"/>
    <mergeCell ref="AD6:AK6"/>
    <mergeCell ref="AL6:AO6"/>
    <mergeCell ref="AP6:BF6"/>
    <mergeCell ref="BG6:BN6"/>
    <mergeCell ref="BO6:BR6"/>
    <mergeCell ref="BS6:CB6"/>
    <mergeCell ref="AP7:BF7"/>
    <mergeCell ref="BG7:BN7"/>
    <mergeCell ref="BO7:BR7"/>
    <mergeCell ref="BS7:CB7"/>
    <mergeCell ref="CD5:CQ5"/>
    <mergeCell ref="CR5:CY5"/>
    <mergeCell ref="CZ5:DC5"/>
    <mergeCell ref="DD5:DP5"/>
    <mergeCell ref="DQ5:EC5"/>
    <mergeCell ref="CD6:CQ6"/>
    <mergeCell ref="CR6:CY6"/>
    <mergeCell ref="CZ6:DC6"/>
    <mergeCell ref="DD6:DP6"/>
    <mergeCell ref="DQ6:EC6"/>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B9:Q9"/>
    <mergeCell ref="R9:Y9"/>
    <mergeCell ref="Z9:AC9"/>
    <mergeCell ref="AD9:AK9"/>
    <mergeCell ref="AL9:AO9"/>
    <mergeCell ref="AP9:BF9"/>
    <mergeCell ref="BG9:BN9"/>
    <mergeCell ref="BO9:BR9"/>
    <mergeCell ref="BS9:CB9"/>
    <mergeCell ref="B10:Q10"/>
    <mergeCell ref="R10:Y10"/>
    <mergeCell ref="Z10:AC10"/>
    <mergeCell ref="AD10:AK10"/>
    <mergeCell ref="AL10:AO10"/>
    <mergeCell ref="AP10:BF10"/>
    <mergeCell ref="BG10:BN10"/>
    <mergeCell ref="BO10:BR10"/>
    <mergeCell ref="BS10:CB10"/>
    <mergeCell ref="AP11:BF11"/>
    <mergeCell ref="BG11:BN11"/>
    <mergeCell ref="BO11:BR11"/>
    <mergeCell ref="BS11:CB11"/>
    <mergeCell ref="CD9:CQ9"/>
    <mergeCell ref="CR9:CY9"/>
    <mergeCell ref="CZ9:DC9"/>
    <mergeCell ref="DD9:DP9"/>
    <mergeCell ref="DQ9:EC9"/>
    <mergeCell ref="CD10:CQ10"/>
    <mergeCell ref="CR10:CY10"/>
    <mergeCell ref="CZ10:DC10"/>
    <mergeCell ref="DD10:DP10"/>
    <mergeCell ref="DQ10:EC10"/>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B13:Q13"/>
    <mergeCell ref="R13:Y13"/>
    <mergeCell ref="Z13:AC13"/>
    <mergeCell ref="AD13:AK13"/>
    <mergeCell ref="AL13:AO13"/>
    <mergeCell ref="AP13:BF13"/>
    <mergeCell ref="BG13:BN13"/>
    <mergeCell ref="BO13:BR13"/>
    <mergeCell ref="BS13:CB13"/>
    <mergeCell ref="B14:Q14"/>
    <mergeCell ref="R14:Y14"/>
    <mergeCell ref="Z14:AC14"/>
    <mergeCell ref="AD14:AK14"/>
    <mergeCell ref="AL14:AO14"/>
    <mergeCell ref="AP14:BF14"/>
    <mergeCell ref="BG14:BN14"/>
    <mergeCell ref="BO14:BR14"/>
    <mergeCell ref="BS14:CB14"/>
    <mergeCell ref="AP15:BF15"/>
    <mergeCell ref="BG15:BN15"/>
    <mergeCell ref="BO15:BR15"/>
    <mergeCell ref="BS15:CB15"/>
    <mergeCell ref="CD13:CQ13"/>
    <mergeCell ref="CR13:CY13"/>
    <mergeCell ref="CZ13:DC13"/>
    <mergeCell ref="DD13:DP13"/>
    <mergeCell ref="DQ13:EC13"/>
    <mergeCell ref="CD14:CQ14"/>
    <mergeCell ref="CR14:CY14"/>
    <mergeCell ref="CZ14:DC14"/>
    <mergeCell ref="DD14:DP14"/>
    <mergeCell ref="DQ14:EC14"/>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B17:Q17"/>
    <mergeCell ref="R17:Y17"/>
    <mergeCell ref="Z17:AC17"/>
    <mergeCell ref="AD17:AK17"/>
    <mergeCell ref="AL17:AO17"/>
    <mergeCell ref="AP17:BF17"/>
    <mergeCell ref="BG17:BN17"/>
    <mergeCell ref="BO17:BR17"/>
    <mergeCell ref="BS17:CB17"/>
    <mergeCell ref="B18:Q18"/>
    <mergeCell ref="R18:Y18"/>
    <mergeCell ref="Z18:AC18"/>
    <mergeCell ref="AD18:AK18"/>
    <mergeCell ref="AL18:AO18"/>
    <mergeCell ref="AP18:BF18"/>
    <mergeCell ref="BG18:BN18"/>
    <mergeCell ref="BO18:BR18"/>
    <mergeCell ref="BS18:CB18"/>
    <mergeCell ref="AP19:BF19"/>
    <mergeCell ref="BG19:BN19"/>
    <mergeCell ref="BO19:BR19"/>
    <mergeCell ref="BS19:CB19"/>
    <mergeCell ref="CD17:CQ17"/>
    <mergeCell ref="CR17:CY17"/>
    <mergeCell ref="CZ17:DC17"/>
    <mergeCell ref="DD17:DP17"/>
    <mergeCell ref="DQ17:EC17"/>
    <mergeCell ref="CD18:CQ18"/>
    <mergeCell ref="CR18:CY18"/>
    <mergeCell ref="CZ18:DC18"/>
    <mergeCell ref="DD18:DP18"/>
    <mergeCell ref="DQ18:EC18"/>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AD23:AK23"/>
    <mergeCell ref="AL23:AO23"/>
    <mergeCell ref="AP23:BF23"/>
    <mergeCell ref="BG23:BN23"/>
    <mergeCell ref="BO23:BR23"/>
    <mergeCell ref="BS23:CB23"/>
    <mergeCell ref="CD21:CQ21"/>
    <mergeCell ref="CR21:CY21"/>
    <mergeCell ref="CZ21:DC21"/>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AD27:AK27"/>
    <mergeCell ref="AL27:AO27"/>
    <mergeCell ref="AP27:BF27"/>
    <mergeCell ref="BG27:BN27"/>
    <mergeCell ref="BO27:BR27"/>
    <mergeCell ref="BS27:CB27"/>
    <mergeCell ref="CD25:CQ25"/>
    <mergeCell ref="CR25:CY25"/>
    <mergeCell ref="CZ25:DC25"/>
    <mergeCell ref="BG25:BN25"/>
    <mergeCell ref="BO25:BR25"/>
    <mergeCell ref="BS25:CB25"/>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R31:Y31"/>
    <mergeCell ref="Z31:AC31"/>
    <mergeCell ref="AD31:AK31"/>
    <mergeCell ref="AL31:AO31"/>
    <mergeCell ref="AX31:BF31"/>
    <mergeCell ref="BG31:BL31"/>
    <mergeCell ref="BM31:BQ31"/>
    <mergeCell ref="BR31:BW31"/>
    <mergeCell ref="CF29:CQ29"/>
    <mergeCell ref="AP29:BF29"/>
    <mergeCell ref="BG29:BN29"/>
    <mergeCell ref="BO29:BR29"/>
    <mergeCell ref="BS29:CB29"/>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AQ35:BF35"/>
    <mergeCell ref="BG35:CB35"/>
    <mergeCell ref="CD35:CQ35"/>
    <mergeCell ref="CR35:CY35"/>
    <mergeCell ref="BX33:CB33"/>
    <mergeCell ref="CD33:CQ33"/>
    <mergeCell ref="CR33:CY33"/>
    <mergeCell ref="CZ33:DC33"/>
    <mergeCell ref="DD33:DK33"/>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D39:AK39"/>
    <mergeCell ref="AL39:AO39"/>
    <mergeCell ref="AQ39:AY39"/>
    <mergeCell ref="AZ39:BF39"/>
    <mergeCell ref="BG39:BU39"/>
    <mergeCell ref="BV39:CB39"/>
    <mergeCell ref="CD37:CQ37"/>
    <mergeCell ref="CR37:CY37"/>
    <mergeCell ref="CZ37:DC37"/>
    <mergeCell ref="AZ37:BF37"/>
    <mergeCell ref="BG37:BU37"/>
    <mergeCell ref="BV37:CB37"/>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s>
  <phoneticPr fontId="6"/>
  <printOptions horizontalCentered="1"/>
  <pageMargins left="0" right="0" top="0.39370078740157483" bottom="0.39370078740157483" header="0.19685039370078741" footer="0.19685039370078741"/>
  <pageSetup paperSize="9" orientation="portrait"/>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SheetLayoutView="70" workbookViewId="0"/>
  </sheetViews>
  <sheetFormatPr defaultColWidth="0" defaultRowHeight="13" zeroHeight="1" x14ac:dyDescent="0.2"/>
  <cols>
    <col min="1" max="130" width="2.7265625" style="46" customWidth="1"/>
    <col min="131" max="131" width="1.6328125" style="46" customWidth="1"/>
    <col min="132" max="132" width="9" style="46" hidden="1" customWidth="1"/>
    <col min="133" max="16384" width="9" style="46" hidden="1"/>
  </cols>
  <sheetData>
    <row r="1" spans="1:131" ht="11.25" customHeight="1" x14ac:dyDescent="0.2">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2">
      <c r="A2" s="996" t="s">
        <v>297</v>
      </c>
      <c r="B2" s="996"/>
      <c r="C2" s="996"/>
      <c r="D2" s="996"/>
      <c r="E2" s="996"/>
      <c r="F2" s="996"/>
      <c r="G2" s="996"/>
      <c r="H2" s="996"/>
      <c r="I2" s="996"/>
      <c r="J2" s="996"/>
      <c r="K2" s="996"/>
      <c r="L2" s="996"/>
      <c r="M2" s="996"/>
      <c r="N2" s="996"/>
      <c r="O2" s="996"/>
      <c r="P2" s="996"/>
      <c r="Q2" s="996"/>
      <c r="R2" s="996"/>
      <c r="S2" s="996"/>
      <c r="T2" s="996"/>
      <c r="U2" s="996"/>
      <c r="V2" s="996"/>
      <c r="W2" s="996"/>
      <c r="X2" s="996"/>
      <c r="Y2" s="996"/>
      <c r="Z2" s="996"/>
      <c r="AA2" s="996"/>
      <c r="AB2" s="996"/>
      <c r="AC2" s="996"/>
      <c r="AD2" s="996"/>
      <c r="AE2" s="996"/>
      <c r="AF2" s="996"/>
      <c r="AG2" s="996"/>
      <c r="AH2" s="996"/>
      <c r="AI2" s="996"/>
      <c r="AJ2" s="996"/>
      <c r="AK2" s="996"/>
      <c r="AL2" s="996"/>
      <c r="AM2" s="996"/>
      <c r="AN2" s="996"/>
      <c r="AO2" s="996"/>
      <c r="AP2" s="996"/>
      <c r="AQ2" s="996"/>
      <c r="AR2" s="996"/>
      <c r="AS2" s="996"/>
      <c r="AT2" s="996"/>
      <c r="AU2" s="996"/>
      <c r="AV2" s="996"/>
      <c r="AW2" s="996"/>
      <c r="AX2" s="996"/>
      <c r="AY2" s="996"/>
      <c r="AZ2" s="996"/>
      <c r="BA2" s="996"/>
      <c r="BB2" s="996"/>
      <c r="BC2" s="996"/>
      <c r="BD2" s="996"/>
      <c r="BE2" s="996"/>
      <c r="BF2" s="996"/>
      <c r="BG2" s="996"/>
      <c r="BH2" s="996"/>
      <c r="BI2" s="996"/>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997" t="s">
        <v>302</v>
      </c>
      <c r="DK2" s="998"/>
      <c r="DL2" s="998"/>
      <c r="DM2" s="998"/>
      <c r="DN2" s="998"/>
      <c r="DO2" s="999"/>
      <c r="DP2" s="50"/>
      <c r="DQ2" s="997" t="s">
        <v>303</v>
      </c>
      <c r="DR2" s="998"/>
      <c r="DS2" s="998"/>
      <c r="DT2" s="998"/>
      <c r="DU2" s="998"/>
      <c r="DV2" s="998"/>
      <c r="DW2" s="998"/>
      <c r="DX2" s="998"/>
      <c r="DY2" s="998"/>
      <c r="DZ2" s="999"/>
      <c r="EA2" s="48"/>
    </row>
    <row r="3" spans="1:131" ht="11.25" customHeight="1" x14ac:dyDescent="0.2">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2">
      <c r="A4" s="987" t="s">
        <v>443</v>
      </c>
      <c r="B4" s="987"/>
      <c r="C4" s="987"/>
      <c r="D4" s="987"/>
      <c r="E4" s="987"/>
      <c r="F4" s="987"/>
      <c r="G4" s="987"/>
      <c r="H4" s="987"/>
      <c r="I4" s="987"/>
      <c r="J4" s="987"/>
      <c r="K4" s="987"/>
      <c r="L4" s="987"/>
      <c r="M4" s="987"/>
      <c r="N4" s="987"/>
      <c r="O4" s="987"/>
      <c r="P4" s="987"/>
      <c r="Q4" s="987"/>
      <c r="R4" s="987"/>
      <c r="S4" s="987"/>
      <c r="T4" s="987"/>
      <c r="U4" s="987"/>
      <c r="V4" s="987"/>
      <c r="W4" s="987"/>
      <c r="X4" s="987"/>
      <c r="Y4" s="987"/>
      <c r="Z4" s="987"/>
      <c r="AA4" s="987"/>
      <c r="AB4" s="987"/>
      <c r="AC4" s="987"/>
      <c r="AD4" s="987"/>
      <c r="AE4" s="987"/>
      <c r="AF4" s="987"/>
      <c r="AG4" s="987"/>
      <c r="AH4" s="987"/>
      <c r="AI4" s="987"/>
      <c r="AJ4" s="987"/>
      <c r="AK4" s="987"/>
      <c r="AL4" s="987"/>
      <c r="AM4" s="987"/>
      <c r="AN4" s="987"/>
      <c r="AO4" s="987"/>
      <c r="AP4" s="987"/>
      <c r="AQ4" s="987"/>
      <c r="AR4" s="987"/>
      <c r="AS4" s="987"/>
      <c r="AT4" s="987"/>
      <c r="AU4" s="987"/>
      <c r="AV4" s="987"/>
      <c r="AW4" s="987"/>
      <c r="AX4" s="987"/>
      <c r="AY4" s="987"/>
      <c r="AZ4" s="56"/>
      <c r="BA4" s="56"/>
      <c r="BB4" s="56"/>
      <c r="BC4" s="56"/>
      <c r="BD4" s="56"/>
      <c r="BE4" s="67"/>
      <c r="BF4" s="67"/>
      <c r="BG4" s="67"/>
      <c r="BH4" s="67"/>
      <c r="BI4" s="67"/>
      <c r="BJ4" s="67"/>
      <c r="BK4" s="67"/>
      <c r="BL4" s="67"/>
      <c r="BM4" s="67"/>
      <c r="BN4" s="67"/>
      <c r="BO4" s="67"/>
      <c r="BP4" s="67"/>
      <c r="BQ4" s="769" t="s">
        <v>444</v>
      </c>
      <c r="BR4" s="769"/>
      <c r="BS4" s="769"/>
      <c r="BT4" s="769"/>
      <c r="BU4" s="769"/>
      <c r="BV4" s="769"/>
      <c r="BW4" s="769"/>
      <c r="BX4" s="769"/>
      <c r="BY4" s="769"/>
      <c r="BZ4" s="769"/>
      <c r="CA4" s="769"/>
      <c r="CB4" s="769"/>
      <c r="CC4" s="769"/>
      <c r="CD4" s="769"/>
      <c r="CE4" s="769"/>
      <c r="CF4" s="769"/>
      <c r="CG4" s="769"/>
      <c r="CH4" s="769"/>
      <c r="CI4" s="769"/>
      <c r="CJ4" s="769"/>
      <c r="CK4" s="769"/>
      <c r="CL4" s="769"/>
      <c r="CM4" s="769"/>
      <c r="CN4" s="769"/>
      <c r="CO4" s="769"/>
      <c r="CP4" s="769"/>
      <c r="CQ4" s="769"/>
      <c r="CR4" s="769"/>
      <c r="CS4" s="769"/>
      <c r="CT4" s="769"/>
      <c r="CU4" s="769"/>
      <c r="CV4" s="769"/>
      <c r="CW4" s="769"/>
      <c r="CX4" s="769"/>
      <c r="CY4" s="769"/>
      <c r="CZ4" s="769"/>
      <c r="DA4" s="769"/>
      <c r="DB4" s="769"/>
      <c r="DC4" s="769"/>
      <c r="DD4" s="769"/>
      <c r="DE4" s="769"/>
      <c r="DF4" s="769"/>
      <c r="DG4" s="769"/>
      <c r="DH4" s="769"/>
      <c r="DI4" s="769"/>
      <c r="DJ4" s="769"/>
      <c r="DK4" s="769"/>
      <c r="DL4" s="769"/>
      <c r="DM4" s="769"/>
      <c r="DN4" s="769"/>
      <c r="DO4" s="769"/>
      <c r="DP4" s="769"/>
      <c r="DQ4" s="769"/>
      <c r="DR4" s="769"/>
      <c r="DS4" s="769"/>
      <c r="DT4" s="769"/>
      <c r="DU4" s="769"/>
      <c r="DV4" s="769"/>
      <c r="DW4" s="769"/>
      <c r="DX4" s="769"/>
      <c r="DY4" s="769"/>
      <c r="DZ4" s="769"/>
      <c r="EA4" s="67"/>
    </row>
    <row r="5" spans="1:131" s="47" customFormat="1" ht="26.25" customHeight="1" x14ac:dyDescent="0.2">
      <c r="A5" s="685" t="s">
        <v>445</v>
      </c>
      <c r="B5" s="686"/>
      <c r="C5" s="686"/>
      <c r="D5" s="686"/>
      <c r="E5" s="686"/>
      <c r="F5" s="686"/>
      <c r="G5" s="686"/>
      <c r="H5" s="686"/>
      <c r="I5" s="686"/>
      <c r="J5" s="686"/>
      <c r="K5" s="686"/>
      <c r="L5" s="686"/>
      <c r="M5" s="686"/>
      <c r="N5" s="686"/>
      <c r="O5" s="686"/>
      <c r="P5" s="687"/>
      <c r="Q5" s="677" t="s">
        <v>177</v>
      </c>
      <c r="R5" s="678"/>
      <c r="S5" s="678"/>
      <c r="T5" s="678"/>
      <c r="U5" s="679"/>
      <c r="V5" s="677" t="s">
        <v>446</v>
      </c>
      <c r="W5" s="678"/>
      <c r="X5" s="678"/>
      <c r="Y5" s="678"/>
      <c r="Z5" s="679"/>
      <c r="AA5" s="677" t="s">
        <v>447</v>
      </c>
      <c r="AB5" s="678"/>
      <c r="AC5" s="678"/>
      <c r="AD5" s="678"/>
      <c r="AE5" s="678"/>
      <c r="AF5" s="719" t="s">
        <v>175</v>
      </c>
      <c r="AG5" s="678"/>
      <c r="AH5" s="678"/>
      <c r="AI5" s="678"/>
      <c r="AJ5" s="683"/>
      <c r="AK5" s="678" t="s">
        <v>448</v>
      </c>
      <c r="AL5" s="678"/>
      <c r="AM5" s="678"/>
      <c r="AN5" s="678"/>
      <c r="AO5" s="679"/>
      <c r="AP5" s="677" t="s">
        <v>449</v>
      </c>
      <c r="AQ5" s="678"/>
      <c r="AR5" s="678"/>
      <c r="AS5" s="678"/>
      <c r="AT5" s="679"/>
      <c r="AU5" s="677" t="s">
        <v>452</v>
      </c>
      <c r="AV5" s="678"/>
      <c r="AW5" s="678"/>
      <c r="AX5" s="678"/>
      <c r="AY5" s="683"/>
      <c r="AZ5" s="56"/>
      <c r="BA5" s="56"/>
      <c r="BB5" s="56"/>
      <c r="BC5" s="56"/>
      <c r="BD5" s="56"/>
      <c r="BE5" s="67"/>
      <c r="BF5" s="67"/>
      <c r="BG5" s="67"/>
      <c r="BH5" s="67"/>
      <c r="BI5" s="67"/>
      <c r="BJ5" s="67"/>
      <c r="BK5" s="67"/>
      <c r="BL5" s="67"/>
      <c r="BM5" s="67"/>
      <c r="BN5" s="67"/>
      <c r="BO5" s="67"/>
      <c r="BP5" s="67"/>
      <c r="BQ5" s="685" t="s">
        <v>453</v>
      </c>
      <c r="BR5" s="686"/>
      <c r="BS5" s="686"/>
      <c r="BT5" s="686"/>
      <c r="BU5" s="686"/>
      <c r="BV5" s="686"/>
      <c r="BW5" s="686"/>
      <c r="BX5" s="686"/>
      <c r="BY5" s="686"/>
      <c r="BZ5" s="686"/>
      <c r="CA5" s="686"/>
      <c r="CB5" s="686"/>
      <c r="CC5" s="686"/>
      <c r="CD5" s="686"/>
      <c r="CE5" s="686"/>
      <c r="CF5" s="686"/>
      <c r="CG5" s="687"/>
      <c r="CH5" s="677" t="s">
        <v>367</v>
      </c>
      <c r="CI5" s="678"/>
      <c r="CJ5" s="678"/>
      <c r="CK5" s="678"/>
      <c r="CL5" s="679"/>
      <c r="CM5" s="677" t="s">
        <v>197</v>
      </c>
      <c r="CN5" s="678"/>
      <c r="CO5" s="678"/>
      <c r="CP5" s="678"/>
      <c r="CQ5" s="679"/>
      <c r="CR5" s="677" t="s">
        <v>244</v>
      </c>
      <c r="CS5" s="678"/>
      <c r="CT5" s="678"/>
      <c r="CU5" s="678"/>
      <c r="CV5" s="679"/>
      <c r="CW5" s="677" t="s">
        <v>50</v>
      </c>
      <c r="CX5" s="678"/>
      <c r="CY5" s="678"/>
      <c r="CZ5" s="678"/>
      <c r="DA5" s="679"/>
      <c r="DB5" s="677" t="s">
        <v>417</v>
      </c>
      <c r="DC5" s="678"/>
      <c r="DD5" s="678"/>
      <c r="DE5" s="678"/>
      <c r="DF5" s="679"/>
      <c r="DG5" s="1009" t="s">
        <v>241</v>
      </c>
      <c r="DH5" s="1010"/>
      <c r="DI5" s="1010"/>
      <c r="DJ5" s="1010"/>
      <c r="DK5" s="1011"/>
      <c r="DL5" s="1009" t="s">
        <v>454</v>
      </c>
      <c r="DM5" s="1010"/>
      <c r="DN5" s="1010"/>
      <c r="DO5" s="1010"/>
      <c r="DP5" s="1011"/>
      <c r="DQ5" s="677" t="s">
        <v>456</v>
      </c>
      <c r="DR5" s="678"/>
      <c r="DS5" s="678"/>
      <c r="DT5" s="678"/>
      <c r="DU5" s="679"/>
      <c r="DV5" s="677" t="s">
        <v>452</v>
      </c>
      <c r="DW5" s="678"/>
      <c r="DX5" s="678"/>
      <c r="DY5" s="678"/>
      <c r="DZ5" s="683"/>
      <c r="EA5" s="67"/>
    </row>
    <row r="6" spans="1:131" s="47" customFormat="1" ht="26.25" customHeight="1" x14ac:dyDescent="0.2">
      <c r="A6" s="688"/>
      <c r="B6" s="689"/>
      <c r="C6" s="689"/>
      <c r="D6" s="689"/>
      <c r="E6" s="689"/>
      <c r="F6" s="689"/>
      <c r="G6" s="689"/>
      <c r="H6" s="689"/>
      <c r="I6" s="689"/>
      <c r="J6" s="689"/>
      <c r="K6" s="689"/>
      <c r="L6" s="689"/>
      <c r="M6" s="689"/>
      <c r="N6" s="689"/>
      <c r="O6" s="689"/>
      <c r="P6" s="690"/>
      <c r="Q6" s="680"/>
      <c r="R6" s="681"/>
      <c r="S6" s="681"/>
      <c r="T6" s="681"/>
      <c r="U6" s="682"/>
      <c r="V6" s="680"/>
      <c r="W6" s="681"/>
      <c r="X6" s="681"/>
      <c r="Y6" s="681"/>
      <c r="Z6" s="682"/>
      <c r="AA6" s="680"/>
      <c r="AB6" s="681"/>
      <c r="AC6" s="681"/>
      <c r="AD6" s="681"/>
      <c r="AE6" s="681"/>
      <c r="AF6" s="720"/>
      <c r="AG6" s="681"/>
      <c r="AH6" s="681"/>
      <c r="AI6" s="681"/>
      <c r="AJ6" s="684"/>
      <c r="AK6" s="681"/>
      <c r="AL6" s="681"/>
      <c r="AM6" s="681"/>
      <c r="AN6" s="681"/>
      <c r="AO6" s="682"/>
      <c r="AP6" s="680"/>
      <c r="AQ6" s="681"/>
      <c r="AR6" s="681"/>
      <c r="AS6" s="681"/>
      <c r="AT6" s="682"/>
      <c r="AU6" s="680"/>
      <c r="AV6" s="681"/>
      <c r="AW6" s="681"/>
      <c r="AX6" s="681"/>
      <c r="AY6" s="684"/>
      <c r="AZ6" s="56"/>
      <c r="BA6" s="56"/>
      <c r="BB6" s="56"/>
      <c r="BC6" s="56"/>
      <c r="BD6" s="56"/>
      <c r="BE6" s="67"/>
      <c r="BF6" s="67"/>
      <c r="BG6" s="67"/>
      <c r="BH6" s="67"/>
      <c r="BI6" s="67"/>
      <c r="BJ6" s="67"/>
      <c r="BK6" s="67"/>
      <c r="BL6" s="67"/>
      <c r="BM6" s="67"/>
      <c r="BN6" s="67"/>
      <c r="BO6" s="67"/>
      <c r="BP6" s="67"/>
      <c r="BQ6" s="688"/>
      <c r="BR6" s="689"/>
      <c r="BS6" s="689"/>
      <c r="BT6" s="689"/>
      <c r="BU6" s="689"/>
      <c r="BV6" s="689"/>
      <c r="BW6" s="689"/>
      <c r="BX6" s="689"/>
      <c r="BY6" s="689"/>
      <c r="BZ6" s="689"/>
      <c r="CA6" s="689"/>
      <c r="CB6" s="689"/>
      <c r="CC6" s="689"/>
      <c r="CD6" s="689"/>
      <c r="CE6" s="689"/>
      <c r="CF6" s="689"/>
      <c r="CG6" s="690"/>
      <c r="CH6" s="680"/>
      <c r="CI6" s="681"/>
      <c r="CJ6" s="681"/>
      <c r="CK6" s="681"/>
      <c r="CL6" s="682"/>
      <c r="CM6" s="680"/>
      <c r="CN6" s="681"/>
      <c r="CO6" s="681"/>
      <c r="CP6" s="681"/>
      <c r="CQ6" s="682"/>
      <c r="CR6" s="680"/>
      <c r="CS6" s="681"/>
      <c r="CT6" s="681"/>
      <c r="CU6" s="681"/>
      <c r="CV6" s="682"/>
      <c r="CW6" s="680"/>
      <c r="CX6" s="681"/>
      <c r="CY6" s="681"/>
      <c r="CZ6" s="681"/>
      <c r="DA6" s="682"/>
      <c r="DB6" s="680"/>
      <c r="DC6" s="681"/>
      <c r="DD6" s="681"/>
      <c r="DE6" s="681"/>
      <c r="DF6" s="682"/>
      <c r="DG6" s="1012"/>
      <c r="DH6" s="1013"/>
      <c r="DI6" s="1013"/>
      <c r="DJ6" s="1013"/>
      <c r="DK6" s="1014"/>
      <c r="DL6" s="1012"/>
      <c r="DM6" s="1013"/>
      <c r="DN6" s="1013"/>
      <c r="DO6" s="1013"/>
      <c r="DP6" s="1014"/>
      <c r="DQ6" s="680"/>
      <c r="DR6" s="681"/>
      <c r="DS6" s="681"/>
      <c r="DT6" s="681"/>
      <c r="DU6" s="682"/>
      <c r="DV6" s="680"/>
      <c r="DW6" s="681"/>
      <c r="DX6" s="681"/>
      <c r="DY6" s="681"/>
      <c r="DZ6" s="684"/>
      <c r="EA6" s="67"/>
    </row>
    <row r="7" spans="1:131" s="47" customFormat="1" ht="26.25" customHeight="1" x14ac:dyDescent="0.2">
      <c r="A7" s="51">
        <v>1</v>
      </c>
      <c r="B7" s="950" t="s">
        <v>457</v>
      </c>
      <c r="C7" s="951"/>
      <c r="D7" s="951"/>
      <c r="E7" s="951"/>
      <c r="F7" s="951"/>
      <c r="G7" s="951"/>
      <c r="H7" s="951"/>
      <c r="I7" s="951"/>
      <c r="J7" s="951"/>
      <c r="K7" s="951"/>
      <c r="L7" s="951"/>
      <c r="M7" s="951"/>
      <c r="N7" s="951"/>
      <c r="O7" s="951"/>
      <c r="P7" s="952"/>
      <c r="Q7" s="953">
        <v>28860</v>
      </c>
      <c r="R7" s="954"/>
      <c r="S7" s="954"/>
      <c r="T7" s="954"/>
      <c r="U7" s="954"/>
      <c r="V7" s="954">
        <v>28066</v>
      </c>
      <c r="W7" s="954"/>
      <c r="X7" s="954"/>
      <c r="Y7" s="954"/>
      <c r="Z7" s="954"/>
      <c r="AA7" s="954">
        <v>793</v>
      </c>
      <c r="AB7" s="954"/>
      <c r="AC7" s="954"/>
      <c r="AD7" s="954"/>
      <c r="AE7" s="1000"/>
      <c r="AF7" s="1001">
        <v>516</v>
      </c>
      <c r="AG7" s="1002"/>
      <c r="AH7" s="1002"/>
      <c r="AI7" s="1002"/>
      <c r="AJ7" s="1003"/>
      <c r="AK7" s="1004">
        <v>1172</v>
      </c>
      <c r="AL7" s="954"/>
      <c r="AM7" s="954"/>
      <c r="AN7" s="954"/>
      <c r="AO7" s="954"/>
      <c r="AP7" s="954">
        <v>31781</v>
      </c>
      <c r="AQ7" s="954"/>
      <c r="AR7" s="954"/>
      <c r="AS7" s="954"/>
      <c r="AT7" s="954"/>
      <c r="AU7" s="955"/>
      <c r="AV7" s="955"/>
      <c r="AW7" s="955"/>
      <c r="AX7" s="955"/>
      <c r="AY7" s="956"/>
      <c r="AZ7" s="56"/>
      <c r="BA7" s="56"/>
      <c r="BB7" s="56"/>
      <c r="BC7" s="56"/>
      <c r="BD7" s="56"/>
      <c r="BE7" s="67"/>
      <c r="BF7" s="67"/>
      <c r="BG7" s="67"/>
      <c r="BH7" s="67"/>
      <c r="BI7" s="67"/>
      <c r="BJ7" s="67"/>
      <c r="BK7" s="67"/>
      <c r="BL7" s="67"/>
      <c r="BM7" s="67"/>
      <c r="BN7" s="67"/>
      <c r="BO7" s="67"/>
      <c r="BP7" s="67"/>
      <c r="BQ7" s="51">
        <v>1</v>
      </c>
      <c r="BR7" s="71"/>
      <c r="BS7" s="950" t="s">
        <v>343</v>
      </c>
      <c r="BT7" s="951"/>
      <c r="BU7" s="951"/>
      <c r="BV7" s="951"/>
      <c r="BW7" s="951"/>
      <c r="BX7" s="951"/>
      <c r="BY7" s="951"/>
      <c r="BZ7" s="951"/>
      <c r="CA7" s="951"/>
      <c r="CB7" s="951"/>
      <c r="CC7" s="951"/>
      <c r="CD7" s="951"/>
      <c r="CE7" s="951"/>
      <c r="CF7" s="951"/>
      <c r="CG7" s="952"/>
      <c r="CH7" s="1005">
        <v>-3</v>
      </c>
      <c r="CI7" s="1006"/>
      <c r="CJ7" s="1006"/>
      <c r="CK7" s="1006"/>
      <c r="CL7" s="1007"/>
      <c r="CM7" s="1005">
        <v>1053</v>
      </c>
      <c r="CN7" s="1006"/>
      <c r="CO7" s="1006"/>
      <c r="CP7" s="1006"/>
      <c r="CQ7" s="1007"/>
      <c r="CR7" s="1005">
        <v>5</v>
      </c>
      <c r="CS7" s="1006"/>
      <c r="CT7" s="1006"/>
      <c r="CU7" s="1006"/>
      <c r="CV7" s="1007"/>
      <c r="CW7" s="1005" t="s">
        <v>202</v>
      </c>
      <c r="CX7" s="1006"/>
      <c r="CY7" s="1006"/>
      <c r="CZ7" s="1006"/>
      <c r="DA7" s="1007"/>
      <c r="DB7" s="1005" t="s">
        <v>202</v>
      </c>
      <c r="DC7" s="1006"/>
      <c r="DD7" s="1006"/>
      <c r="DE7" s="1006"/>
      <c r="DF7" s="1007"/>
      <c r="DG7" s="1005">
        <v>250</v>
      </c>
      <c r="DH7" s="1006"/>
      <c r="DI7" s="1006"/>
      <c r="DJ7" s="1006"/>
      <c r="DK7" s="1007"/>
      <c r="DL7" s="1005" t="s">
        <v>202</v>
      </c>
      <c r="DM7" s="1006"/>
      <c r="DN7" s="1006"/>
      <c r="DO7" s="1006"/>
      <c r="DP7" s="1007"/>
      <c r="DQ7" s="1005" t="s">
        <v>202</v>
      </c>
      <c r="DR7" s="1006"/>
      <c r="DS7" s="1006"/>
      <c r="DT7" s="1006"/>
      <c r="DU7" s="1007"/>
      <c r="DV7" s="950"/>
      <c r="DW7" s="951"/>
      <c r="DX7" s="951"/>
      <c r="DY7" s="951"/>
      <c r="DZ7" s="1008"/>
      <c r="EA7" s="67"/>
    </row>
    <row r="8" spans="1:131" s="47" customFormat="1" ht="26.25" customHeight="1" x14ac:dyDescent="0.2">
      <c r="A8" s="52">
        <v>2</v>
      </c>
      <c r="B8" s="939"/>
      <c r="C8" s="940"/>
      <c r="D8" s="940"/>
      <c r="E8" s="940"/>
      <c r="F8" s="940"/>
      <c r="G8" s="940"/>
      <c r="H8" s="940"/>
      <c r="I8" s="940"/>
      <c r="J8" s="940"/>
      <c r="K8" s="940"/>
      <c r="L8" s="940"/>
      <c r="M8" s="940"/>
      <c r="N8" s="940"/>
      <c r="O8" s="940"/>
      <c r="P8" s="941"/>
      <c r="Q8" s="942"/>
      <c r="R8" s="943"/>
      <c r="S8" s="943"/>
      <c r="T8" s="943"/>
      <c r="U8" s="943"/>
      <c r="V8" s="943"/>
      <c r="W8" s="943"/>
      <c r="X8" s="943"/>
      <c r="Y8" s="943"/>
      <c r="Z8" s="943"/>
      <c r="AA8" s="943"/>
      <c r="AB8" s="943"/>
      <c r="AC8" s="943"/>
      <c r="AD8" s="943"/>
      <c r="AE8" s="949"/>
      <c r="AF8" s="969"/>
      <c r="AG8" s="947"/>
      <c r="AH8" s="947"/>
      <c r="AI8" s="947"/>
      <c r="AJ8" s="970"/>
      <c r="AK8" s="948"/>
      <c r="AL8" s="943"/>
      <c r="AM8" s="943"/>
      <c r="AN8" s="943"/>
      <c r="AO8" s="943"/>
      <c r="AP8" s="943"/>
      <c r="AQ8" s="943"/>
      <c r="AR8" s="943"/>
      <c r="AS8" s="943"/>
      <c r="AT8" s="943"/>
      <c r="AU8" s="944"/>
      <c r="AV8" s="944"/>
      <c r="AW8" s="944"/>
      <c r="AX8" s="944"/>
      <c r="AY8" s="945"/>
      <c r="AZ8" s="56"/>
      <c r="BA8" s="56"/>
      <c r="BB8" s="56"/>
      <c r="BC8" s="56"/>
      <c r="BD8" s="56"/>
      <c r="BE8" s="67"/>
      <c r="BF8" s="67"/>
      <c r="BG8" s="67"/>
      <c r="BH8" s="67"/>
      <c r="BI8" s="67"/>
      <c r="BJ8" s="67"/>
      <c r="BK8" s="67"/>
      <c r="BL8" s="67"/>
      <c r="BM8" s="67"/>
      <c r="BN8" s="67"/>
      <c r="BO8" s="67"/>
      <c r="BP8" s="67"/>
      <c r="BQ8" s="52">
        <v>2</v>
      </c>
      <c r="BR8" s="72"/>
      <c r="BS8" s="939" t="s">
        <v>547</v>
      </c>
      <c r="BT8" s="940"/>
      <c r="BU8" s="940"/>
      <c r="BV8" s="940"/>
      <c r="BW8" s="940"/>
      <c r="BX8" s="940"/>
      <c r="BY8" s="940"/>
      <c r="BZ8" s="940"/>
      <c r="CA8" s="940"/>
      <c r="CB8" s="940"/>
      <c r="CC8" s="940"/>
      <c r="CD8" s="940"/>
      <c r="CE8" s="940"/>
      <c r="CF8" s="940"/>
      <c r="CG8" s="941"/>
      <c r="CH8" s="946">
        <v>0</v>
      </c>
      <c r="CI8" s="947"/>
      <c r="CJ8" s="947"/>
      <c r="CK8" s="947"/>
      <c r="CL8" s="957"/>
      <c r="CM8" s="946">
        <v>790</v>
      </c>
      <c r="CN8" s="947"/>
      <c r="CO8" s="947"/>
      <c r="CP8" s="947"/>
      <c r="CQ8" s="957"/>
      <c r="CR8" s="946">
        <v>30</v>
      </c>
      <c r="CS8" s="947"/>
      <c r="CT8" s="947"/>
      <c r="CU8" s="947"/>
      <c r="CV8" s="957"/>
      <c r="CW8" s="946">
        <v>87</v>
      </c>
      <c r="CX8" s="947"/>
      <c r="CY8" s="947"/>
      <c r="CZ8" s="947"/>
      <c r="DA8" s="957"/>
      <c r="DB8" s="946">
        <v>100</v>
      </c>
      <c r="DC8" s="947"/>
      <c r="DD8" s="947"/>
      <c r="DE8" s="947"/>
      <c r="DF8" s="957"/>
      <c r="DG8" s="946" t="s">
        <v>202</v>
      </c>
      <c r="DH8" s="947"/>
      <c r="DI8" s="947"/>
      <c r="DJ8" s="947"/>
      <c r="DK8" s="957"/>
      <c r="DL8" s="946" t="s">
        <v>202</v>
      </c>
      <c r="DM8" s="947"/>
      <c r="DN8" s="947"/>
      <c r="DO8" s="947"/>
      <c r="DP8" s="957"/>
      <c r="DQ8" s="946" t="s">
        <v>202</v>
      </c>
      <c r="DR8" s="947"/>
      <c r="DS8" s="947"/>
      <c r="DT8" s="947"/>
      <c r="DU8" s="957"/>
      <c r="DV8" s="939"/>
      <c r="DW8" s="940"/>
      <c r="DX8" s="940"/>
      <c r="DY8" s="940"/>
      <c r="DZ8" s="958"/>
      <c r="EA8" s="67"/>
    </row>
    <row r="9" spans="1:131" s="47" customFormat="1" ht="26.25" customHeight="1" x14ac:dyDescent="0.2">
      <c r="A9" s="52">
        <v>3</v>
      </c>
      <c r="B9" s="939"/>
      <c r="C9" s="940"/>
      <c r="D9" s="940"/>
      <c r="E9" s="940"/>
      <c r="F9" s="940"/>
      <c r="G9" s="940"/>
      <c r="H9" s="940"/>
      <c r="I9" s="940"/>
      <c r="J9" s="940"/>
      <c r="K9" s="940"/>
      <c r="L9" s="940"/>
      <c r="M9" s="940"/>
      <c r="N9" s="940"/>
      <c r="O9" s="940"/>
      <c r="P9" s="941"/>
      <c r="Q9" s="942"/>
      <c r="R9" s="943"/>
      <c r="S9" s="943"/>
      <c r="T9" s="943"/>
      <c r="U9" s="943"/>
      <c r="V9" s="943"/>
      <c r="W9" s="943"/>
      <c r="X9" s="943"/>
      <c r="Y9" s="943"/>
      <c r="Z9" s="943"/>
      <c r="AA9" s="943"/>
      <c r="AB9" s="943"/>
      <c r="AC9" s="943"/>
      <c r="AD9" s="943"/>
      <c r="AE9" s="949"/>
      <c r="AF9" s="969"/>
      <c r="AG9" s="947"/>
      <c r="AH9" s="947"/>
      <c r="AI9" s="947"/>
      <c r="AJ9" s="970"/>
      <c r="AK9" s="948"/>
      <c r="AL9" s="943"/>
      <c r="AM9" s="943"/>
      <c r="AN9" s="943"/>
      <c r="AO9" s="943"/>
      <c r="AP9" s="943"/>
      <c r="AQ9" s="943"/>
      <c r="AR9" s="943"/>
      <c r="AS9" s="943"/>
      <c r="AT9" s="943"/>
      <c r="AU9" s="944"/>
      <c r="AV9" s="944"/>
      <c r="AW9" s="944"/>
      <c r="AX9" s="944"/>
      <c r="AY9" s="945"/>
      <c r="AZ9" s="56"/>
      <c r="BA9" s="56"/>
      <c r="BB9" s="56"/>
      <c r="BC9" s="56"/>
      <c r="BD9" s="56"/>
      <c r="BE9" s="67"/>
      <c r="BF9" s="67"/>
      <c r="BG9" s="67"/>
      <c r="BH9" s="67"/>
      <c r="BI9" s="67"/>
      <c r="BJ9" s="67"/>
      <c r="BK9" s="67"/>
      <c r="BL9" s="67"/>
      <c r="BM9" s="67"/>
      <c r="BN9" s="67"/>
      <c r="BO9" s="67"/>
      <c r="BP9" s="67"/>
      <c r="BQ9" s="52">
        <v>3</v>
      </c>
      <c r="BR9" s="72"/>
      <c r="BS9" s="939"/>
      <c r="BT9" s="940"/>
      <c r="BU9" s="940"/>
      <c r="BV9" s="940"/>
      <c r="BW9" s="940"/>
      <c r="BX9" s="940"/>
      <c r="BY9" s="940"/>
      <c r="BZ9" s="940"/>
      <c r="CA9" s="940"/>
      <c r="CB9" s="940"/>
      <c r="CC9" s="940"/>
      <c r="CD9" s="940"/>
      <c r="CE9" s="940"/>
      <c r="CF9" s="940"/>
      <c r="CG9" s="941"/>
      <c r="CH9" s="946"/>
      <c r="CI9" s="947"/>
      <c r="CJ9" s="947"/>
      <c r="CK9" s="947"/>
      <c r="CL9" s="957"/>
      <c r="CM9" s="946"/>
      <c r="CN9" s="947"/>
      <c r="CO9" s="947"/>
      <c r="CP9" s="947"/>
      <c r="CQ9" s="957"/>
      <c r="CR9" s="946"/>
      <c r="CS9" s="947"/>
      <c r="CT9" s="947"/>
      <c r="CU9" s="947"/>
      <c r="CV9" s="957"/>
      <c r="CW9" s="946"/>
      <c r="CX9" s="947"/>
      <c r="CY9" s="947"/>
      <c r="CZ9" s="947"/>
      <c r="DA9" s="957"/>
      <c r="DB9" s="946"/>
      <c r="DC9" s="947"/>
      <c r="DD9" s="947"/>
      <c r="DE9" s="947"/>
      <c r="DF9" s="957"/>
      <c r="DG9" s="946"/>
      <c r="DH9" s="947"/>
      <c r="DI9" s="947"/>
      <c r="DJ9" s="947"/>
      <c r="DK9" s="957"/>
      <c r="DL9" s="946"/>
      <c r="DM9" s="947"/>
      <c r="DN9" s="947"/>
      <c r="DO9" s="947"/>
      <c r="DP9" s="957"/>
      <c r="DQ9" s="946"/>
      <c r="DR9" s="947"/>
      <c r="DS9" s="947"/>
      <c r="DT9" s="947"/>
      <c r="DU9" s="957"/>
      <c r="DV9" s="939"/>
      <c r="DW9" s="940"/>
      <c r="DX9" s="940"/>
      <c r="DY9" s="940"/>
      <c r="DZ9" s="958"/>
      <c r="EA9" s="67"/>
    </row>
    <row r="10" spans="1:131" s="47" customFormat="1" ht="26.25" customHeight="1" x14ac:dyDescent="0.2">
      <c r="A10" s="52">
        <v>4</v>
      </c>
      <c r="B10" s="939"/>
      <c r="C10" s="940"/>
      <c r="D10" s="940"/>
      <c r="E10" s="940"/>
      <c r="F10" s="940"/>
      <c r="G10" s="940"/>
      <c r="H10" s="940"/>
      <c r="I10" s="940"/>
      <c r="J10" s="940"/>
      <c r="K10" s="940"/>
      <c r="L10" s="940"/>
      <c r="M10" s="940"/>
      <c r="N10" s="940"/>
      <c r="O10" s="940"/>
      <c r="P10" s="941"/>
      <c r="Q10" s="942"/>
      <c r="R10" s="943"/>
      <c r="S10" s="943"/>
      <c r="T10" s="943"/>
      <c r="U10" s="943"/>
      <c r="V10" s="943"/>
      <c r="W10" s="943"/>
      <c r="X10" s="943"/>
      <c r="Y10" s="943"/>
      <c r="Z10" s="943"/>
      <c r="AA10" s="943"/>
      <c r="AB10" s="943"/>
      <c r="AC10" s="943"/>
      <c r="AD10" s="943"/>
      <c r="AE10" s="949"/>
      <c r="AF10" s="969"/>
      <c r="AG10" s="947"/>
      <c r="AH10" s="947"/>
      <c r="AI10" s="947"/>
      <c r="AJ10" s="970"/>
      <c r="AK10" s="948"/>
      <c r="AL10" s="943"/>
      <c r="AM10" s="943"/>
      <c r="AN10" s="943"/>
      <c r="AO10" s="943"/>
      <c r="AP10" s="943"/>
      <c r="AQ10" s="943"/>
      <c r="AR10" s="943"/>
      <c r="AS10" s="943"/>
      <c r="AT10" s="943"/>
      <c r="AU10" s="944"/>
      <c r="AV10" s="944"/>
      <c r="AW10" s="944"/>
      <c r="AX10" s="944"/>
      <c r="AY10" s="945"/>
      <c r="AZ10" s="56"/>
      <c r="BA10" s="56"/>
      <c r="BB10" s="56"/>
      <c r="BC10" s="56"/>
      <c r="BD10" s="56"/>
      <c r="BE10" s="67"/>
      <c r="BF10" s="67"/>
      <c r="BG10" s="67"/>
      <c r="BH10" s="67"/>
      <c r="BI10" s="67"/>
      <c r="BJ10" s="67"/>
      <c r="BK10" s="67"/>
      <c r="BL10" s="67"/>
      <c r="BM10" s="67"/>
      <c r="BN10" s="67"/>
      <c r="BO10" s="67"/>
      <c r="BP10" s="67"/>
      <c r="BQ10" s="52">
        <v>4</v>
      </c>
      <c r="BR10" s="72"/>
      <c r="BS10" s="939"/>
      <c r="BT10" s="940"/>
      <c r="BU10" s="940"/>
      <c r="BV10" s="940"/>
      <c r="BW10" s="940"/>
      <c r="BX10" s="940"/>
      <c r="BY10" s="940"/>
      <c r="BZ10" s="940"/>
      <c r="CA10" s="940"/>
      <c r="CB10" s="940"/>
      <c r="CC10" s="940"/>
      <c r="CD10" s="940"/>
      <c r="CE10" s="940"/>
      <c r="CF10" s="940"/>
      <c r="CG10" s="941"/>
      <c r="CH10" s="946"/>
      <c r="CI10" s="947"/>
      <c r="CJ10" s="947"/>
      <c r="CK10" s="947"/>
      <c r="CL10" s="957"/>
      <c r="CM10" s="946"/>
      <c r="CN10" s="947"/>
      <c r="CO10" s="947"/>
      <c r="CP10" s="947"/>
      <c r="CQ10" s="957"/>
      <c r="CR10" s="946"/>
      <c r="CS10" s="947"/>
      <c r="CT10" s="947"/>
      <c r="CU10" s="947"/>
      <c r="CV10" s="957"/>
      <c r="CW10" s="946"/>
      <c r="CX10" s="947"/>
      <c r="CY10" s="947"/>
      <c r="CZ10" s="947"/>
      <c r="DA10" s="957"/>
      <c r="DB10" s="946"/>
      <c r="DC10" s="947"/>
      <c r="DD10" s="947"/>
      <c r="DE10" s="947"/>
      <c r="DF10" s="957"/>
      <c r="DG10" s="946"/>
      <c r="DH10" s="947"/>
      <c r="DI10" s="947"/>
      <c r="DJ10" s="947"/>
      <c r="DK10" s="957"/>
      <c r="DL10" s="946"/>
      <c r="DM10" s="947"/>
      <c r="DN10" s="947"/>
      <c r="DO10" s="947"/>
      <c r="DP10" s="957"/>
      <c r="DQ10" s="946"/>
      <c r="DR10" s="947"/>
      <c r="DS10" s="947"/>
      <c r="DT10" s="947"/>
      <c r="DU10" s="957"/>
      <c r="DV10" s="939"/>
      <c r="DW10" s="940"/>
      <c r="DX10" s="940"/>
      <c r="DY10" s="940"/>
      <c r="DZ10" s="958"/>
      <c r="EA10" s="67"/>
    </row>
    <row r="11" spans="1:131" s="47" customFormat="1" ht="26.25" customHeight="1" x14ac:dyDescent="0.2">
      <c r="A11" s="52">
        <v>5</v>
      </c>
      <c r="B11" s="939"/>
      <c r="C11" s="940"/>
      <c r="D11" s="940"/>
      <c r="E11" s="940"/>
      <c r="F11" s="940"/>
      <c r="G11" s="940"/>
      <c r="H11" s="940"/>
      <c r="I11" s="940"/>
      <c r="J11" s="940"/>
      <c r="K11" s="940"/>
      <c r="L11" s="940"/>
      <c r="M11" s="940"/>
      <c r="N11" s="940"/>
      <c r="O11" s="940"/>
      <c r="P11" s="941"/>
      <c r="Q11" s="942"/>
      <c r="R11" s="943"/>
      <c r="S11" s="943"/>
      <c r="T11" s="943"/>
      <c r="U11" s="943"/>
      <c r="V11" s="943"/>
      <c r="W11" s="943"/>
      <c r="X11" s="943"/>
      <c r="Y11" s="943"/>
      <c r="Z11" s="943"/>
      <c r="AA11" s="943"/>
      <c r="AB11" s="943"/>
      <c r="AC11" s="943"/>
      <c r="AD11" s="943"/>
      <c r="AE11" s="949"/>
      <c r="AF11" s="969"/>
      <c r="AG11" s="947"/>
      <c r="AH11" s="947"/>
      <c r="AI11" s="947"/>
      <c r="AJ11" s="970"/>
      <c r="AK11" s="948"/>
      <c r="AL11" s="943"/>
      <c r="AM11" s="943"/>
      <c r="AN11" s="943"/>
      <c r="AO11" s="943"/>
      <c r="AP11" s="943"/>
      <c r="AQ11" s="943"/>
      <c r="AR11" s="943"/>
      <c r="AS11" s="943"/>
      <c r="AT11" s="943"/>
      <c r="AU11" s="944"/>
      <c r="AV11" s="944"/>
      <c r="AW11" s="944"/>
      <c r="AX11" s="944"/>
      <c r="AY11" s="945"/>
      <c r="AZ11" s="56"/>
      <c r="BA11" s="56"/>
      <c r="BB11" s="56"/>
      <c r="BC11" s="56"/>
      <c r="BD11" s="56"/>
      <c r="BE11" s="67"/>
      <c r="BF11" s="67"/>
      <c r="BG11" s="67"/>
      <c r="BH11" s="67"/>
      <c r="BI11" s="67"/>
      <c r="BJ11" s="67"/>
      <c r="BK11" s="67"/>
      <c r="BL11" s="67"/>
      <c r="BM11" s="67"/>
      <c r="BN11" s="67"/>
      <c r="BO11" s="67"/>
      <c r="BP11" s="67"/>
      <c r="BQ11" s="52">
        <v>5</v>
      </c>
      <c r="BR11" s="72"/>
      <c r="BS11" s="939"/>
      <c r="BT11" s="940"/>
      <c r="BU11" s="940"/>
      <c r="BV11" s="940"/>
      <c r="BW11" s="940"/>
      <c r="BX11" s="940"/>
      <c r="BY11" s="940"/>
      <c r="BZ11" s="940"/>
      <c r="CA11" s="940"/>
      <c r="CB11" s="940"/>
      <c r="CC11" s="940"/>
      <c r="CD11" s="940"/>
      <c r="CE11" s="940"/>
      <c r="CF11" s="940"/>
      <c r="CG11" s="941"/>
      <c r="CH11" s="946"/>
      <c r="CI11" s="947"/>
      <c r="CJ11" s="947"/>
      <c r="CK11" s="947"/>
      <c r="CL11" s="957"/>
      <c r="CM11" s="946"/>
      <c r="CN11" s="947"/>
      <c r="CO11" s="947"/>
      <c r="CP11" s="947"/>
      <c r="CQ11" s="957"/>
      <c r="CR11" s="946"/>
      <c r="CS11" s="947"/>
      <c r="CT11" s="947"/>
      <c r="CU11" s="947"/>
      <c r="CV11" s="957"/>
      <c r="CW11" s="946"/>
      <c r="CX11" s="947"/>
      <c r="CY11" s="947"/>
      <c r="CZ11" s="947"/>
      <c r="DA11" s="957"/>
      <c r="DB11" s="946"/>
      <c r="DC11" s="947"/>
      <c r="DD11" s="947"/>
      <c r="DE11" s="947"/>
      <c r="DF11" s="957"/>
      <c r="DG11" s="946"/>
      <c r="DH11" s="947"/>
      <c r="DI11" s="947"/>
      <c r="DJ11" s="947"/>
      <c r="DK11" s="957"/>
      <c r="DL11" s="946"/>
      <c r="DM11" s="947"/>
      <c r="DN11" s="947"/>
      <c r="DO11" s="947"/>
      <c r="DP11" s="957"/>
      <c r="DQ11" s="946"/>
      <c r="DR11" s="947"/>
      <c r="DS11" s="947"/>
      <c r="DT11" s="947"/>
      <c r="DU11" s="957"/>
      <c r="DV11" s="939"/>
      <c r="DW11" s="940"/>
      <c r="DX11" s="940"/>
      <c r="DY11" s="940"/>
      <c r="DZ11" s="958"/>
      <c r="EA11" s="67"/>
    </row>
    <row r="12" spans="1:131" s="47" customFormat="1" ht="26.25" customHeight="1" x14ac:dyDescent="0.2">
      <c r="A12" s="52">
        <v>6</v>
      </c>
      <c r="B12" s="939"/>
      <c r="C12" s="940"/>
      <c r="D12" s="940"/>
      <c r="E12" s="940"/>
      <c r="F12" s="940"/>
      <c r="G12" s="940"/>
      <c r="H12" s="940"/>
      <c r="I12" s="940"/>
      <c r="J12" s="940"/>
      <c r="K12" s="940"/>
      <c r="L12" s="940"/>
      <c r="M12" s="940"/>
      <c r="N12" s="940"/>
      <c r="O12" s="940"/>
      <c r="P12" s="941"/>
      <c r="Q12" s="942"/>
      <c r="R12" s="943"/>
      <c r="S12" s="943"/>
      <c r="T12" s="943"/>
      <c r="U12" s="943"/>
      <c r="V12" s="943"/>
      <c r="W12" s="943"/>
      <c r="X12" s="943"/>
      <c r="Y12" s="943"/>
      <c r="Z12" s="943"/>
      <c r="AA12" s="943"/>
      <c r="AB12" s="943"/>
      <c r="AC12" s="943"/>
      <c r="AD12" s="943"/>
      <c r="AE12" s="949"/>
      <c r="AF12" s="969"/>
      <c r="AG12" s="947"/>
      <c r="AH12" s="947"/>
      <c r="AI12" s="947"/>
      <c r="AJ12" s="970"/>
      <c r="AK12" s="948"/>
      <c r="AL12" s="943"/>
      <c r="AM12" s="943"/>
      <c r="AN12" s="943"/>
      <c r="AO12" s="943"/>
      <c r="AP12" s="943"/>
      <c r="AQ12" s="943"/>
      <c r="AR12" s="943"/>
      <c r="AS12" s="943"/>
      <c r="AT12" s="943"/>
      <c r="AU12" s="944"/>
      <c r="AV12" s="944"/>
      <c r="AW12" s="944"/>
      <c r="AX12" s="944"/>
      <c r="AY12" s="945"/>
      <c r="AZ12" s="56"/>
      <c r="BA12" s="56"/>
      <c r="BB12" s="56"/>
      <c r="BC12" s="56"/>
      <c r="BD12" s="56"/>
      <c r="BE12" s="67"/>
      <c r="BF12" s="67"/>
      <c r="BG12" s="67"/>
      <c r="BH12" s="67"/>
      <c r="BI12" s="67"/>
      <c r="BJ12" s="67"/>
      <c r="BK12" s="67"/>
      <c r="BL12" s="67"/>
      <c r="BM12" s="67"/>
      <c r="BN12" s="67"/>
      <c r="BO12" s="67"/>
      <c r="BP12" s="67"/>
      <c r="BQ12" s="52">
        <v>6</v>
      </c>
      <c r="BR12" s="72"/>
      <c r="BS12" s="939"/>
      <c r="BT12" s="940"/>
      <c r="BU12" s="940"/>
      <c r="BV12" s="940"/>
      <c r="BW12" s="940"/>
      <c r="BX12" s="940"/>
      <c r="BY12" s="940"/>
      <c r="BZ12" s="940"/>
      <c r="CA12" s="940"/>
      <c r="CB12" s="940"/>
      <c r="CC12" s="940"/>
      <c r="CD12" s="940"/>
      <c r="CE12" s="940"/>
      <c r="CF12" s="940"/>
      <c r="CG12" s="941"/>
      <c r="CH12" s="946"/>
      <c r="CI12" s="947"/>
      <c r="CJ12" s="947"/>
      <c r="CK12" s="947"/>
      <c r="CL12" s="957"/>
      <c r="CM12" s="946"/>
      <c r="CN12" s="947"/>
      <c r="CO12" s="947"/>
      <c r="CP12" s="947"/>
      <c r="CQ12" s="957"/>
      <c r="CR12" s="946"/>
      <c r="CS12" s="947"/>
      <c r="CT12" s="947"/>
      <c r="CU12" s="947"/>
      <c r="CV12" s="957"/>
      <c r="CW12" s="946"/>
      <c r="CX12" s="947"/>
      <c r="CY12" s="947"/>
      <c r="CZ12" s="947"/>
      <c r="DA12" s="957"/>
      <c r="DB12" s="946"/>
      <c r="DC12" s="947"/>
      <c r="DD12" s="947"/>
      <c r="DE12" s="947"/>
      <c r="DF12" s="957"/>
      <c r="DG12" s="946"/>
      <c r="DH12" s="947"/>
      <c r="DI12" s="947"/>
      <c r="DJ12" s="947"/>
      <c r="DK12" s="957"/>
      <c r="DL12" s="946"/>
      <c r="DM12" s="947"/>
      <c r="DN12" s="947"/>
      <c r="DO12" s="947"/>
      <c r="DP12" s="957"/>
      <c r="DQ12" s="946"/>
      <c r="DR12" s="947"/>
      <c r="DS12" s="947"/>
      <c r="DT12" s="947"/>
      <c r="DU12" s="957"/>
      <c r="DV12" s="939"/>
      <c r="DW12" s="940"/>
      <c r="DX12" s="940"/>
      <c r="DY12" s="940"/>
      <c r="DZ12" s="958"/>
      <c r="EA12" s="67"/>
    </row>
    <row r="13" spans="1:131" s="47" customFormat="1" ht="26.25" customHeight="1" x14ac:dyDescent="0.2">
      <c r="A13" s="52">
        <v>7</v>
      </c>
      <c r="B13" s="939"/>
      <c r="C13" s="940"/>
      <c r="D13" s="940"/>
      <c r="E13" s="940"/>
      <c r="F13" s="940"/>
      <c r="G13" s="940"/>
      <c r="H13" s="940"/>
      <c r="I13" s="940"/>
      <c r="J13" s="940"/>
      <c r="K13" s="940"/>
      <c r="L13" s="940"/>
      <c r="M13" s="940"/>
      <c r="N13" s="940"/>
      <c r="O13" s="940"/>
      <c r="P13" s="941"/>
      <c r="Q13" s="942"/>
      <c r="R13" s="943"/>
      <c r="S13" s="943"/>
      <c r="T13" s="943"/>
      <c r="U13" s="943"/>
      <c r="V13" s="943"/>
      <c r="W13" s="943"/>
      <c r="X13" s="943"/>
      <c r="Y13" s="943"/>
      <c r="Z13" s="943"/>
      <c r="AA13" s="943"/>
      <c r="AB13" s="943"/>
      <c r="AC13" s="943"/>
      <c r="AD13" s="943"/>
      <c r="AE13" s="949"/>
      <c r="AF13" s="969"/>
      <c r="AG13" s="947"/>
      <c r="AH13" s="947"/>
      <c r="AI13" s="947"/>
      <c r="AJ13" s="970"/>
      <c r="AK13" s="948"/>
      <c r="AL13" s="943"/>
      <c r="AM13" s="943"/>
      <c r="AN13" s="943"/>
      <c r="AO13" s="943"/>
      <c r="AP13" s="943"/>
      <c r="AQ13" s="943"/>
      <c r="AR13" s="943"/>
      <c r="AS13" s="943"/>
      <c r="AT13" s="943"/>
      <c r="AU13" s="944"/>
      <c r="AV13" s="944"/>
      <c r="AW13" s="944"/>
      <c r="AX13" s="944"/>
      <c r="AY13" s="945"/>
      <c r="AZ13" s="56"/>
      <c r="BA13" s="56"/>
      <c r="BB13" s="56"/>
      <c r="BC13" s="56"/>
      <c r="BD13" s="56"/>
      <c r="BE13" s="67"/>
      <c r="BF13" s="67"/>
      <c r="BG13" s="67"/>
      <c r="BH13" s="67"/>
      <c r="BI13" s="67"/>
      <c r="BJ13" s="67"/>
      <c r="BK13" s="67"/>
      <c r="BL13" s="67"/>
      <c r="BM13" s="67"/>
      <c r="BN13" s="67"/>
      <c r="BO13" s="67"/>
      <c r="BP13" s="67"/>
      <c r="BQ13" s="52">
        <v>7</v>
      </c>
      <c r="BR13" s="72"/>
      <c r="BS13" s="939"/>
      <c r="BT13" s="940"/>
      <c r="BU13" s="940"/>
      <c r="BV13" s="940"/>
      <c r="BW13" s="940"/>
      <c r="BX13" s="940"/>
      <c r="BY13" s="940"/>
      <c r="BZ13" s="940"/>
      <c r="CA13" s="940"/>
      <c r="CB13" s="940"/>
      <c r="CC13" s="940"/>
      <c r="CD13" s="940"/>
      <c r="CE13" s="940"/>
      <c r="CF13" s="940"/>
      <c r="CG13" s="941"/>
      <c r="CH13" s="946"/>
      <c r="CI13" s="947"/>
      <c r="CJ13" s="947"/>
      <c r="CK13" s="947"/>
      <c r="CL13" s="957"/>
      <c r="CM13" s="946"/>
      <c r="CN13" s="947"/>
      <c r="CO13" s="947"/>
      <c r="CP13" s="947"/>
      <c r="CQ13" s="957"/>
      <c r="CR13" s="946"/>
      <c r="CS13" s="947"/>
      <c r="CT13" s="947"/>
      <c r="CU13" s="947"/>
      <c r="CV13" s="957"/>
      <c r="CW13" s="946"/>
      <c r="CX13" s="947"/>
      <c r="CY13" s="947"/>
      <c r="CZ13" s="947"/>
      <c r="DA13" s="957"/>
      <c r="DB13" s="946"/>
      <c r="DC13" s="947"/>
      <c r="DD13" s="947"/>
      <c r="DE13" s="947"/>
      <c r="DF13" s="957"/>
      <c r="DG13" s="946"/>
      <c r="DH13" s="947"/>
      <c r="DI13" s="947"/>
      <c r="DJ13" s="947"/>
      <c r="DK13" s="957"/>
      <c r="DL13" s="946"/>
      <c r="DM13" s="947"/>
      <c r="DN13" s="947"/>
      <c r="DO13" s="947"/>
      <c r="DP13" s="957"/>
      <c r="DQ13" s="946"/>
      <c r="DR13" s="947"/>
      <c r="DS13" s="947"/>
      <c r="DT13" s="947"/>
      <c r="DU13" s="957"/>
      <c r="DV13" s="939"/>
      <c r="DW13" s="940"/>
      <c r="DX13" s="940"/>
      <c r="DY13" s="940"/>
      <c r="DZ13" s="958"/>
      <c r="EA13" s="67"/>
    </row>
    <row r="14" spans="1:131" s="47" customFormat="1" ht="26.25" customHeight="1" x14ac:dyDescent="0.2">
      <c r="A14" s="52">
        <v>8</v>
      </c>
      <c r="B14" s="939"/>
      <c r="C14" s="940"/>
      <c r="D14" s="940"/>
      <c r="E14" s="940"/>
      <c r="F14" s="940"/>
      <c r="G14" s="940"/>
      <c r="H14" s="940"/>
      <c r="I14" s="940"/>
      <c r="J14" s="940"/>
      <c r="K14" s="940"/>
      <c r="L14" s="940"/>
      <c r="M14" s="940"/>
      <c r="N14" s="940"/>
      <c r="O14" s="940"/>
      <c r="P14" s="941"/>
      <c r="Q14" s="942"/>
      <c r="R14" s="943"/>
      <c r="S14" s="943"/>
      <c r="T14" s="943"/>
      <c r="U14" s="943"/>
      <c r="V14" s="943"/>
      <c r="W14" s="943"/>
      <c r="X14" s="943"/>
      <c r="Y14" s="943"/>
      <c r="Z14" s="943"/>
      <c r="AA14" s="943"/>
      <c r="AB14" s="943"/>
      <c r="AC14" s="943"/>
      <c r="AD14" s="943"/>
      <c r="AE14" s="949"/>
      <c r="AF14" s="969"/>
      <c r="AG14" s="947"/>
      <c r="AH14" s="947"/>
      <c r="AI14" s="947"/>
      <c r="AJ14" s="970"/>
      <c r="AK14" s="948"/>
      <c r="AL14" s="943"/>
      <c r="AM14" s="943"/>
      <c r="AN14" s="943"/>
      <c r="AO14" s="943"/>
      <c r="AP14" s="943"/>
      <c r="AQ14" s="943"/>
      <c r="AR14" s="943"/>
      <c r="AS14" s="943"/>
      <c r="AT14" s="943"/>
      <c r="AU14" s="944"/>
      <c r="AV14" s="944"/>
      <c r="AW14" s="944"/>
      <c r="AX14" s="944"/>
      <c r="AY14" s="945"/>
      <c r="AZ14" s="56"/>
      <c r="BA14" s="56"/>
      <c r="BB14" s="56"/>
      <c r="BC14" s="56"/>
      <c r="BD14" s="56"/>
      <c r="BE14" s="67"/>
      <c r="BF14" s="67"/>
      <c r="BG14" s="67"/>
      <c r="BH14" s="67"/>
      <c r="BI14" s="67"/>
      <c r="BJ14" s="67"/>
      <c r="BK14" s="67"/>
      <c r="BL14" s="67"/>
      <c r="BM14" s="67"/>
      <c r="BN14" s="67"/>
      <c r="BO14" s="67"/>
      <c r="BP14" s="67"/>
      <c r="BQ14" s="52">
        <v>8</v>
      </c>
      <c r="BR14" s="72"/>
      <c r="BS14" s="939"/>
      <c r="BT14" s="940"/>
      <c r="BU14" s="940"/>
      <c r="BV14" s="940"/>
      <c r="BW14" s="940"/>
      <c r="BX14" s="940"/>
      <c r="BY14" s="940"/>
      <c r="BZ14" s="940"/>
      <c r="CA14" s="940"/>
      <c r="CB14" s="940"/>
      <c r="CC14" s="940"/>
      <c r="CD14" s="940"/>
      <c r="CE14" s="940"/>
      <c r="CF14" s="940"/>
      <c r="CG14" s="941"/>
      <c r="CH14" s="946"/>
      <c r="CI14" s="947"/>
      <c r="CJ14" s="947"/>
      <c r="CK14" s="947"/>
      <c r="CL14" s="957"/>
      <c r="CM14" s="946"/>
      <c r="CN14" s="947"/>
      <c r="CO14" s="947"/>
      <c r="CP14" s="947"/>
      <c r="CQ14" s="957"/>
      <c r="CR14" s="946"/>
      <c r="CS14" s="947"/>
      <c r="CT14" s="947"/>
      <c r="CU14" s="947"/>
      <c r="CV14" s="957"/>
      <c r="CW14" s="946"/>
      <c r="CX14" s="947"/>
      <c r="CY14" s="947"/>
      <c r="CZ14" s="947"/>
      <c r="DA14" s="957"/>
      <c r="DB14" s="946"/>
      <c r="DC14" s="947"/>
      <c r="DD14" s="947"/>
      <c r="DE14" s="947"/>
      <c r="DF14" s="957"/>
      <c r="DG14" s="946"/>
      <c r="DH14" s="947"/>
      <c r="DI14" s="947"/>
      <c r="DJ14" s="947"/>
      <c r="DK14" s="957"/>
      <c r="DL14" s="946"/>
      <c r="DM14" s="947"/>
      <c r="DN14" s="947"/>
      <c r="DO14" s="947"/>
      <c r="DP14" s="957"/>
      <c r="DQ14" s="946"/>
      <c r="DR14" s="947"/>
      <c r="DS14" s="947"/>
      <c r="DT14" s="947"/>
      <c r="DU14" s="957"/>
      <c r="DV14" s="939"/>
      <c r="DW14" s="940"/>
      <c r="DX14" s="940"/>
      <c r="DY14" s="940"/>
      <c r="DZ14" s="958"/>
      <c r="EA14" s="67"/>
    </row>
    <row r="15" spans="1:131" s="47" customFormat="1" ht="26.25" customHeight="1" x14ac:dyDescent="0.2">
      <c r="A15" s="52">
        <v>9</v>
      </c>
      <c r="B15" s="939"/>
      <c r="C15" s="940"/>
      <c r="D15" s="940"/>
      <c r="E15" s="940"/>
      <c r="F15" s="940"/>
      <c r="G15" s="940"/>
      <c r="H15" s="940"/>
      <c r="I15" s="940"/>
      <c r="J15" s="940"/>
      <c r="K15" s="940"/>
      <c r="L15" s="940"/>
      <c r="M15" s="940"/>
      <c r="N15" s="940"/>
      <c r="O15" s="940"/>
      <c r="P15" s="941"/>
      <c r="Q15" s="942"/>
      <c r="R15" s="943"/>
      <c r="S15" s="943"/>
      <c r="T15" s="943"/>
      <c r="U15" s="943"/>
      <c r="V15" s="943"/>
      <c r="W15" s="943"/>
      <c r="X15" s="943"/>
      <c r="Y15" s="943"/>
      <c r="Z15" s="943"/>
      <c r="AA15" s="943"/>
      <c r="AB15" s="943"/>
      <c r="AC15" s="943"/>
      <c r="AD15" s="943"/>
      <c r="AE15" s="949"/>
      <c r="AF15" s="969"/>
      <c r="AG15" s="947"/>
      <c r="AH15" s="947"/>
      <c r="AI15" s="947"/>
      <c r="AJ15" s="970"/>
      <c r="AK15" s="948"/>
      <c r="AL15" s="943"/>
      <c r="AM15" s="943"/>
      <c r="AN15" s="943"/>
      <c r="AO15" s="943"/>
      <c r="AP15" s="943"/>
      <c r="AQ15" s="943"/>
      <c r="AR15" s="943"/>
      <c r="AS15" s="943"/>
      <c r="AT15" s="943"/>
      <c r="AU15" s="944"/>
      <c r="AV15" s="944"/>
      <c r="AW15" s="944"/>
      <c r="AX15" s="944"/>
      <c r="AY15" s="945"/>
      <c r="AZ15" s="56"/>
      <c r="BA15" s="56"/>
      <c r="BB15" s="56"/>
      <c r="BC15" s="56"/>
      <c r="BD15" s="56"/>
      <c r="BE15" s="67"/>
      <c r="BF15" s="67"/>
      <c r="BG15" s="67"/>
      <c r="BH15" s="67"/>
      <c r="BI15" s="67"/>
      <c r="BJ15" s="67"/>
      <c r="BK15" s="67"/>
      <c r="BL15" s="67"/>
      <c r="BM15" s="67"/>
      <c r="BN15" s="67"/>
      <c r="BO15" s="67"/>
      <c r="BP15" s="67"/>
      <c r="BQ15" s="52">
        <v>9</v>
      </c>
      <c r="BR15" s="72"/>
      <c r="BS15" s="939"/>
      <c r="BT15" s="940"/>
      <c r="BU15" s="940"/>
      <c r="BV15" s="940"/>
      <c r="BW15" s="940"/>
      <c r="BX15" s="940"/>
      <c r="BY15" s="940"/>
      <c r="BZ15" s="940"/>
      <c r="CA15" s="940"/>
      <c r="CB15" s="940"/>
      <c r="CC15" s="940"/>
      <c r="CD15" s="940"/>
      <c r="CE15" s="940"/>
      <c r="CF15" s="940"/>
      <c r="CG15" s="941"/>
      <c r="CH15" s="946"/>
      <c r="CI15" s="947"/>
      <c r="CJ15" s="947"/>
      <c r="CK15" s="947"/>
      <c r="CL15" s="957"/>
      <c r="CM15" s="946"/>
      <c r="CN15" s="947"/>
      <c r="CO15" s="947"/>
      <c r="CP15" s="947"/>
      <c r="CQ15" s="957"/>
      <c r="CR15" s="946"/>
      <c r="CS15" s="947"/>
      <c r="CT15" s="947"/>
      <c r="CU15" s="947"/>
      <c r="CV15" s="957"/>
      <c r="CW15" s="946"/>
      <c r="CX15" s="947"/>
      <c r="CY15" s="947"/>
      <c r="CZ15" s="947"/>
      <c r="DA15" s="957"/>
      <c r="DB15" s="946"/>
      <c r="DC15" s="947"/>
      <c r="DD15" s="947"/>
      <c r="DE15" s="947"/>
      <c r="DF15" s="957"/>
      <c r="DG15" s="946"/>
      <c r="DH15" s="947"/>
      <c r="DI15" s="947"/>
      <c r="DJ15" s="947"/>
      <c r="DK15" s="957"/>
      <c r="DL15" s="946"/>
      <c r="DM15" s="947"/>
      <c r="DN15" s="947"/>
      <c r="DO15" s="947"/>
      <c r="DP15" s="957"/>
      <c r="DQ15" s="946"/>
      <c r="DR15" s="947"/>
      <c r="DS15" s="947"/>
      <c r="DT15" s="947"/>
      <c r="DU15" s="957"/>
      <c r="DV15" s="939"/>
      <c r="DW15" s="940"/>
      <c r="DX15" s="940"/>
      <c r="DY15" s="940"/>
      <c r="DZ15" s="958"/>
      <c r="EA15" s="67"/>
    </row>
    <row r="16" spans="1:131" s="47" customFormat="1" ht="26.25" customHeight="1" x14ac:dyDescent="0.2">
      <c r="A16" s="52">
        <v>10</v>
      </c>
      <c r="B16" s="939"/>
      <c r="C16" s="940"/>
      <c r="D16" s="940"/>
      <c r="E16" s="940"/>
      <c r="F16" s="940"/>
      <c r="G16" s="940"/>
      <c r="H16" s="940"/>
      <c r="I16" s="940"/>
      <c r="J16" s="940"/>
      <c r="K16" s="940"/>
      <c r="L16" s="940"/>
      <c r="M16" s="940"/>
      <c r="N16" s="940"/>
      <c r="O16" s="940"/>
      <c r="P16" s="941"/>
      <c r="Q16" s="942"/>
      <c r="R16" s="943"/>
      <c r="S16" s="943"/>
      <c r="T16" s="943"/>
      <c r="U16" s="943"/>
      <c r="V16" s="943"/>
      <c r="W16" s="943"/>
      <c r="X16" s="943"/>
      <c r="Y16" s="943"/>
      <c r="Z16" s="943"/>
      <c r="AA16" s="943"/>
      <c r="AB16" s="943"/>
      <c r="AC16" s="943"/>
      <c r="AD16" s="943"/>
      <c r="AE16" s="949"/>
      <c r="AF16" s="969"/>
      <c r="AG16" s="947"/>
      <c r="AH16" s="947"/>
      <c r="AI16" s="947"/>
      <c r="AJ16" s="970"/>
      <c r="AK16" s="948"/>
      <c r="AL16" s="943"/>
      <c r="AM16" s="943"/>
      <c r="AN16" s="943"/>
      <c r="AO16" s="943"/>
      <c r="AP16" s="943"/>
      <c r="AQ16" s="943"/>
      <c r="AR16" s="943"/>
      <c r="AS16" s="943"/>
      <c r="AT16" s="943"/>
      <c r="AU16" s="944"/>
      <c r="AV16" s="944"/>
      <c r="AW16" s="944"/>
      <c r="AX16" s="944"/>
      <c r="AY16" s="945"/>
      <c r="AZ16" s="56"/>
      <c r="BA16" s="56"/>
      <c r="BB16" s="56"/>
      <c r="BC16" s="56"/>
      <c r="BD16" s="56"/>
      <c r="BE16" s="67"/>
      <c r="BF16" s="67"/>
      <c r="BG16" s="67"/>
      <c r="BH16" s="67"/>
      <c r="BI16" s="67"/>
      <c r="BJ16" s="67"/>
      <c r="BK16" s="67"/>
      <c r="BL16" s="67"/>
      <c r="BM16" s="67"/>
      <c r="BN16" s="67"/>
      <c r="BO16" s="67"/>
      <c r="BP16" s="67"/>
      <c r="BQ16" s="52">
        <v>10</v>
      </c>
      <c r="BR16" s="72"/>
      <c r="BS16" s="939"/>
      <c r="BT16" s="940"/>
      <c r="BU16" s="940"/>
      <c r="BV16" s="940"/>
      <c r="BW16" s="940"/>
      <c r="BX16" s="940"/>
      <c r="BY16" s="940"/>
      <c r="BZ16" s="940"/>
      <c r="CA16" s="940"/>
      <c r="CB16" s="940"/>
      <c r="CC16" s="940"/>
      <c r="CD16" s="940"/>
      <c r="CE16" s="940"/>
      <c r="CF16" s="940"/>
      <c r="CG16" s="941"/>
      <c r="CH16" s="946"/>
      <c r="CI16" s="947"/>
      <c r="CJ16" s="947"/>
      <c r="CK16" s="947"/>
      <c r="CL16" s="957"/>
      <c r="CM16" s="946"/>
      <c r="CN16" s="947"/>
      <c r="CO16" s="947"/>
      <c r="CP16" s="947"/>
      <c r="CQ16" s="957"/>
      <c r="CR16" s="946"/>
      <c r="CS16" s="947"/>
      <c r="CT16" s="947"/>
      <c r="CU16" s="947"/>
      <c r="CV16" s="957"/>
      <c r="CW16" s="946"/>
      <c r="CX16" s="947"/>
      <c r="CY16" s="947"/>
      <c r="CZ16" s="947"/>
      <c r="DA16" s="957"/>
      <c r="DB16" s="946"/>
      <c r="DC16" s="947"/>
      <c r="DD16" s="947"/>
      <c r="DE16" s="947"/>
      <c r="DF16" s="957"/>
      <c r="DG16" s="946"/>
      <c r="DH16" s="947"/>
      <c r="DI16" s="947"/>
      <c r="DJ16" s="947"/>
      <c r="DK16" s="957"/>
      <c r="DL16" s="946"/>
      <c r="DM16" s="947"/>
      <c r="DN16" s="947"/>
      <c r="DO16" s="947"/>
      <c r="DP16" s="957"/>
      <c r="DQ16" s="946"/>
      <c r="DR16" s="947"/>
      <c r="DS16" s="947"/>
      <c r="DT16" s="947"/>
      <c r="DU16" s="957"/>
      <c r="DV16" s="939"/>
      <c r="DW16" s="940"/>
      <c r="DX16" s="940"/>
      <c r="DY16" s="940"/>
      <c r="DZ16" s="958"/>
      <c r="EA16" s="67"/>
    </row>
    <row r="17" spans="1:131" s="47" customFormat="1" ht="26.25" customHeight="1" x14ac:dyDescent="0.2">
      <c r="A17" s="52">
        <v>11</v>
      </c>
      <c r="B17" s="939"/>
      <c r="C17" s="940"/>
      <c r="D17" s="940"/>
      <c r="E17" s="940"/>
      <c r="F17" s="940"/>
      <c r="G17" s="940"/>
      <c r="H17" s="940"/>
      <c r="I17" s="940"/>
      <c r="J17" s="940"/>
      <c r="K17" s="940"/>
      <c r="L17" s="940"/>
      <c r="M17" s="940"/>
      <c r="N17" s="940"/>
      <c r="O17" s="940"/>
      <c r="P17" s="941"/>
      <c r="Q17" s="942"/>
      <c r="R17" s="943"/>
      <c r="S17" s="943"/>
      <c r="T17" s="943"/>
      <c r="U17" s="943"/>
      <c r="V17" s="943"/>
      <c r="W17" s="943"/>
      <c r="X17" s="943"/>
      <c r="Y17" s="943"/>
      <c r="Z17" s="943"/>
      <c r="AA17" s="943"/>
      <c r="AB17" s="943"/>
      <c r="AC17" s="943"/>
      <c r="AD17" s="943"/>
      <c r="AE17" s="949"/>
      <c r="AF17" s="969"/>
      <c r="AG17" s="947"/>
      <c r="AH17" s="947"/>
      <c r="AI17" s="947"/>
      <c r="AJ17" s="970"/>
      <c r="AK17" s="948"/>
      <c r="AL17" s="943"/>
      <c r="AM17" s="943"/>
      <c r="AN17" s="943"/>
      <c r="AO17" s="943"/>
      <c r="AP17" s="943"/>
      <c r="AQ17" s="943"/>
      <c r="AR17" s="943"/>
      <c r="AS17" s="943"/>
      <c r="AT17" s="943"/>
      <c r="AU17" s="944"/>
      <c r="AV17" s="944"/>
      <c r="AW17" s="944"/>
      <c r="AX17" s="944"/>
      <c r="AY17" s="945"/>
      <c r="AZ17" s="56"/>
      <c r="BA17" s="56"/>
      <c r="BB17" s="56"/>
      <c r="BC17" s="56"/>
      <c r="BD17" s="56"/>
      <c r="BE17" s="67"/>
      <c r="BF17" s="67"/>
      <c r="BG17" s="67"/>
      <c r="BH17" s="67"/>
      <c r="BI17" s="67"/>
      <c r="BJ17" s="67"/>
      <c r="BK17" s="67"/>
      <c r="BL17" s="67"/>
      <c r="BM17" s="67"/>
      <c r="BN17" s="67"/>
      <c r="BO17" s="67"/>
      <c r="BP17" s="67"/>
      <c r="BQ17" s="52">
        <v>11</v>
      </c>
      <c r="BR17" s="72"/>
      <c r="BS17" s="939"/>
      <c r="BT17" s="940"/>
      <c r="BU17" s="940"/>
      <c r="BV17" s="940"/>
      <c r="BW17" s="940"/>
      <c r="BX17" s="940"/>
      <c r="BY17" s="940"/>
      <c r="BZ17" s="940"/>
      <c r="CA17" s="940"/>
      <c r="CB17" s="940"/>
      <c r="CC17" s="940"/>
      <c r="CD17" s="940"/>
      <c r="CE17" s="940"/>
      <c r="CF17" s="940"/>
      <c r="CG17" s="941"/>
      <c r="CH17" s="946"/>
      <c r="CI17" s="947"/>
      <c r="CJ17" s="947"/>
      <c r="CK17" s="947"/>
      <c r="CL17" s="957"/>
      <c r="CM17" s="946"/>
      <c r="CN17" s="947"/>
      <c r="CO17" s="947"/>
      <c r="CP17" s="947"/>
      <c r="CQ17" s="957"/>
      <c r="CR17" s="946"/>
      <c r="CS17" s="947"/>
      <c r="CT17" s="947"/>
      <c r="CU17" s="947"/>
      <c r="CV17" s="957"/>
      <c r="CW17" s="946"/>
      <c r="CX17" s="947"/>
      <c r="CY17" s="947"/>
      <c r="CZ17" s="947"/>
      <c r="DA17" s="957"/>
      <c r="DB17" s="946"/>
      <c r="DC17" s="947"/>
      <c r="DD17" s="947"/>
      <c r="DE17" s="947"/>
      <c r="DF17" s="957"/>
      <c r="DG17" s="946"/>
      <c r="DH17" s="947"/>
      <c r="DI17" s="947"/>
      <c r="DJ17" s="947"/>
      <c r="DK17" s="957"/>
      <c r="DL17" s="946"/>
      <c r="DM17" s="947"/>
      <c r="DN17" s="947"/>
      <c r="DO17" s="947"/>
      <c r="DP17" s="957"/>
      <c r="DQ17" s="946"/>
      <c r="DR17" s="947"/>
      <c r="DS17" s="947"/>
      <c r="DT17" s="947"/>
      <c r="DU17" s="957"/>
      <c r="DV17" s="939"/>
      <c r="DW17" s="940"/>
      <c r="DX17" s="940"/>
      <c r="DY17" s="940"/>
      <c r="DZ17" s="958"/>
      <c r="EA17" s="67"/>
    </row>
    <row r="18" spans="1:131" s="47" customFormat="1" ht="26.25" customHeight="1" x14ac:dyDescent="0.2">
      <c r="A18" s="52">
        <v>12</v>
      </c>
      <c r="B18" s="939"/>
      <c r="C18" s="940"/>
      <c r="D18" s="940"/>
      <c r="E18" s="940"/>
      <c r="F18" s="940"/>
      <c r="G18" s="940"/>
      <c r="H18" s="940"/>
      <c r="I18" s="940"/>
      <c r="J18" s="940"/>
      <c r="K18" s="940"/>
      <c r="L18" s="940"/>
      <c r="M18" s="940"/>
      <c r="N18" s="940"/>
      <c r="O18" s="940"/>
      <c r="P18" s="941"/>
      <c r="Q18" s="942"/>
      <c r="R18" s="943"/>
      <c r="S18" s="943"/>
      <c r="T18" s="943"/>
      <c r="U18" s="943"/>
      <c r="V18" s="943"/>
      <c r="W18" s="943"/>
      <c r="X18" s="943"/>
      <c r="Y18" s="943"/>
      <c r="Z18" s="943"/>
      <c r="AA18" s="943"/>
      <c r="AB18" s="943"/>
      <c r="AC18" s="943"/>
      <c r="AD18" s="943"/>
      <c r="AE18" s="949"/>
      <c r="AF18" s="969"/>
      <c r="AG18" s="947"/>
      <c r="AH18" s="947"/>
      <c r="AI18" s="947"/>
      <c r="AJ18" s="970"/>
      <c r="AK18" s="948"/>
      <c r="AL18" s="943"/>
      <c r="AM18" s="943"/>
      <c r="AN18" s="943"/>
      <c r="AO18" s="943"/>
      <c r="AP18" s="943"/>
      <c r="AQ18" s="943"/>
      <c r="AR18" s="943"/>
      <c r="AS18" s="943"/>
      <c r="AT18" s="943"/>
      <c r="AU18" s="944"/>
      <c r="AV18" s="944"/>
      <c r="AW18" s="944"/>
      <c r="AX18" s="944"/>
      <c r="AY18" s="945"/>
      <c r="AZ18" s="56"/>
      <c r="BA18" s="56"/>
      <c r="BB18" s="56"/>
      <c r="BC18" s="56"/>
      <c r="BD18" s="56"/>
      <c r="BE18" s="67"/>
      <c r="BF18" s="67"/>
      <c r="BG18" s="67"/>
      <c r="BH18" s="67"/>
      <c r="BI18" s="67"/>
      <c r="BJ18" s="67"/>
      <c r="BK18" s="67"/>
      <c r="BL18" s="67"/>
      <c r="BM18" s="67"/>
      <c r="BN18" s="67"/>
      <c r="BO18" s="67"/>
      <c r="BP18" s="67"/>
      <c r="BQ18" s="52">
        <v>12</v>
      </c>
      <c r="BR18" s="72"/>
      <c r="BS18" s="939"/>
      <c r="BT18" s="940"/>
      <c r="BU18" s="940"/>
      <c r="BV18" s="940"/>
      <c r="BW18" s="940"/>
      <c r="BX18" s="940"/>
      <c r="BY18" s="940"/>
      <c r="BZ18" s="940"/>
      <c r="CA18" s="940"/>
      <c r="CB18" s="940"/>
      <c r="CC18" s="940"/>
      <c r="CD18" s="940"/>
      <c r="CE18" s="940"/>
      <c r="CF18" s="940"/>
      <c r="CG18" s="941"/>
      <c r="CH18" s="946"/>
      <c r="CI18" s="947"/>
      <c r="CJ18" s="947"/>
      <c r="CK18" s="947"/>
      <c r="CL18" s="957"/>
      <c r="CM18" s="946"/>
      <c r="CN18" s="947"/>
      <c r="CO18" s="947"/>
      <c r="CP18" s="947"/>
      <c r="CQ18" s="957"/>
      <c r="CR18" s="946"/>
      <c r="CS18" s="947"/>
      <c r="CT18" s="947"/>
      <c r="CU18" s="947"/>
      <c r="CV18" s="957"/>
      <c r="CW18" s="946"/>
      <c r="CX18" s="947"/>
      <c r="CY18" s="947"/>
      <c r="CZ18" s="947"/>
      <c r="DA18" s="957"/>
      <c r="DB18" s="946"/>
      <c r="DC18" s="947"/>
      <c r="DD18" s="947"/>
      <c r="DE18" s="947"/>
      <c r="DF18" s="957"/>
      <c r="DG18" s="946"/>
      <c r="DH18" s="947"/>
      <c r="DI18" s="947"/>
      <c r="DJ18" s="947"/>
      <c r="DK18" s="957"/>
      <c r="DL18" s="946"/>
      <c r="DM18" s="947"/>
      <c r="DN18" s="947"/>
      <c r="DO18" s="947"/>
      <c r="DP18" s="957"/>
      <c r="DQ18" s="946"/>
      <c r="DR18" s="947"/>
      <c r="DS18" s="947"/>
      <c r="DT18" s="947"/>
      <c r="DU18" s="957"/>
      <c r="DV18" s="939"/>
      <c r="DW18" s="940"/>
      <c r="DX18" s="940"/>
      <c r="DY18" s="940"/>
      <c r="DZ18" s="958"/>
      <c r="EA18" s="67"/>
    </row>
    <row r="19" spans="1:131" s="47" customFormat="1" ht="26.25" customHeight="1" x14ac:dyDescent="0.2">
      <c r="A19" s="52">
        <v>13</v>
      </c>
      <c r="B19" s="939"/>
      <c r="C19" s="940"/>
      <c r="D19" s="940"/>
      <c r="E19" s="940"/>
      <c r="F19" s="940"/>
      <c r="G19" s="940"/>
      <c r="H19" s="940"/>
      <c r="I19" s="940"/>
      <c r="J19" s="940"/>
      <c r="K19" s="940"/>
      <c r="L19" s="940"/>
      <c r="M19" s="940"/>
      <c r="N19" s="940"/>
      <c r="O19" s="940"/>
      <c r="P19" s="941"/>
      <c r="Q19" s="942"/>
      <c r="R19" s="943"/>
      <c r="S19" s="943"/>
      <c r="T19" s="943"/>
      <c r="U19" s="943"/>
      <c r="V19" s="943"/>
      <c r="W19" s="943"/>
      <c r="X19" s="943"/>
      <c r="Y19" s="943"/>
      <c r="Z19" s="943"/>
      <c r="AA19" s="943"/>
      <c r="AB19" s="943"/>
      <c r="AC19" s="943"/>
      <c r="AD19" s="943"/>
      <c r="AE19" s="949"/>
      <c r="AF19" s="969"/>
      <c r="AG19" s="947"/>
      <c r="AH19" s="947"/>
      <c r="AI19" s="947"/>
      <c r="AJ19" s="970"/>
      <c r="AK19" s="948"/>
      <c r="AL19" s="943"/>
      <c r="AM19" s="943"/>
      <c r="AN19" s="943"/>
      <c r="AO19" s="943"/>
      <c r="AP19" s="943"/>
      <c r="AQ19" s="943"/>
      <c r="AR19" s="943"/>
      <c r="AS19" s="943"/>
      <c r="AT19" s="943"/>
      <c r="AU19" s="944"/>
      <c r="AV19" s="944"/>
      <c r="AW19" s="944"/>
      <c r="AX19" s="944"/>
      <c r="AY19" s="945"/>
      <c r="AZ19" s="56"/>
      <c r="BA19" s="56"/>
      <c r="BB19" s="56"/>
      <c r="BC19" s="56"/>
      <c r="BD19" s="56"/>
      <c r="BE19" s="67"/>
      <c r="BF19" s="67"/>
      <c r="BG19" s="67"/>
      <c r="BH19" s="67"/>
      <c r="BI19" s="67"/>
      <c r="BJ19" s="67"/>
      <c r="BK19" s="67"/>
      <c r="BL19" s="67"/>
      <c r="BM19" s="67"/>
      <c r="BN19" s="67"/>
      <c r="BO19" s="67"/>
      <c r="BP19" s="67"/>
      <c r="BQ19" s="52">
        <v>13</v>
      </c>
      <c r="BR19" s="72"/>
      <c r="BS19" s="939"/>
      <c r="BT19" s="940"/>
      <c r="BU19" s="940"/>
      <c r="BV19" s="940"/>
      <c r="BW19" s="940"/>
      <c r="BX19" s="940"/>
      <c r="BY19" s="940"/>
      <c r="BZ19" s="940"/>
      <c r="CA19" s="940"/>
      <c r="CB19" s="940"/>
      <c r="CC19" s="940"/>
      <c r="CD19" s="940"/>
      <c r="CE19" s="940"/>
      <c r="CF19" s="940"/>
      <c r="CG19" s="941"/>
      <c r="CH19" s="946"/>
      <c r="CI19" s="947"/>
      <c r="CJ19" s="947"/>
      <c r="CK19" s="947"/>
      <c r="CL19" s="957"/>
      <c r="CM19" s="946"/>
      <c r="CN19" s="947"/>
      <c r="CO19" s="947"/>
      <c r="CP19" s="947"/>
      <c r="CQ19" s="957"/>
      <c r="CR19" s="946"/>
      <c r="CS19" s="947"/>
      <c r="CT19" s="947"/>
      <c r="CU19" s="947"/>
      <c r="CV19" s="957"/>
      <c r="CW19" s="946"/>
      <c r="CX19" s="947"/>
      <c r="CY19" s="947"/>
      <c r="CZ19" s="947"/>
      <c r="DA19" s="957"/>
      <c r="DB19" s="946"/>
      <c r="DC19" s="947"/>
      <c r="DD19" s="947"/>
      <c r="DE19" s="947"/>
      <c r="DF19" s="957"/>
      <c r="DG19" s="946"/>
      <c r="DH19" s="947"/>
      <c r="DI19" s="947"/>
      <c r="DJ19" s="947"/>
      <c r="DK19" s="957"/>
      <c r="DL19" s="946"/>
      <c r="DM19" s="947"/>
      <c r="DN19" s="947"/>
      <c r="DO19" s="947"/>
      <c r="DP19" s="957"/>
      <c r="DQ19" s="946"/>
      <c r="DR19" s="947"/>
      <c r="DS19" s="947"/>
      <c r="DT19" s="947"/>
      <c r="DU19" s="957"/>
      <c r="DV19" s="939"/>
      <c r="DW19" s="940"/>
      <c r="DX19" s="940"/>
      <c r="DY19" s="940"/>
      <c r="DZ19" s="958"/>
      <c r="EA19" s="67"/>
    </row>
    <row r="20" spans="1:131" s="47" customFormat="1" ht="26.25" customHeight="1" x14ac:dyDescent="0.2">
      <c r="A20" s="52">
        <v>14</v>
      </c>
      <c r="B20" s="939"/>
      <c r="C20" s="940"/>
      <c r="D20" s="940"/>
      <c r="E20" s="940"/>
      <c r="F20" s="940"/>
      <c r="G20" s="940"/>
      <c r="H20" s="940"/>
      <c r="I20" s="940"/>
      <c r="J20" s="940"/>
      <c r="K20" s="940"/>
      <c r="L20" s="940"/>
      <c r="M20" s="940"/>
      <c r="N20" s="940"/>
      <c r="O20" s="940"/>
      <c r="P20" s="941"/>
      <c r="Q20" s="942"/>
      <c r="R20" s="943"/>
      <c r="S20" s="943"/>
      <c r="T20" s="943"/>
      <c r="U20" s="943"/>
      <c r="V20" s="943"/>
      <c r="W20" s="943"/>
      <c r="X20" s="943"/>
      <c r="Y20" s="943"/>
      <c r="Z20" s="943"/>
      <c r="AA20" s="943"/>
      <c r="AB20" s="943"/>
      <c r="AC20" s="943"/>
      <c r="AD20" s="943"/>
      <c r="AE20" s="949"/>
      <c r="AF20" s="969"/>
      <c r="AG20" s="947"/>
      <c r="AH20" s="947"/>
      <c r="AI20" s="947"/>
      <c r="AJ20" s="970"/>
      <c r="AK20" s="948"/>
      <c r="AL20" s="943"/>
      <c r="AM20" s="943"/>
      <c r="AN20" s="943"/>
      <c r="AO20" s="943"/>
      <c r="AP20" s="943"/>
      <c r="AQ20" s="943"/>
      <c r="AR20" s="943"/>
      <c r="AS20" s="943"/>
      <c r="AT20" s="943"/>
      <c r="AU20" s="944"/>
      <c r="AV20" s="944"/>
      <c r="AW20" s="944"/>
      <c r="AX20" s="944"/>
      <c r="AY20" s="945"/>
      <c r="AZ20" s="56"/>
      <c r="BA20" s="56"/>
      <c r="BB20" s="56"/>
      <c r="BC20" s="56"/>
      <c r="BD20" s="56"/>
      <c r="BE20" s="67"/>
      <c r="BF20" s="67"/>
      <c r="BG20" s="67"/>
      <c r="BH20" s="67"/>
      <c r="BI20" s="67"/>
      <c r="BJ20" s="67"/>
      <c r="BK20" s="67"/>
      <c r="BL20" s="67"/>
      <c r="BM20" s="67"/>
      <c r="BN20" s="67"/>
      <c r="BO20" s="67"/>
      <c r="BP20" s="67"/>
      <c r="BQ20" s="52">
        <v>14</v>
      </c>
      <c r="BR20" s="72"/>
      <c r="BS20" s="939"/>
      <c r="BT20" s="940"/>
      <c r="BU20" s="940"/>
      <c r="BV20" s="940"/>
      <c r="BW20" s="940"/>
      <c r="BX20" s="940"/>
      <c r="BY20" s="940"/>
      <c r="BZ20" s="940"/>
      <c r="CA20" s="940"/>
      <c r="CB20" s="940"/>
      <c r="CC20" s="940"/>
      <c r="CD20" s="940"/>
      <c r="CE20" s="940"/>
      <c r="CF20" s="940"/>
      <c r="CG20" s="941"/>
      <c r="CH20" s="946"/>
      <c r="CI20" s="947"/>
      <c r="CJ20" s="947"/>
      <c r="CK20" s="947"/>
      <c r="CL20" s="957"/>
      <c r="CM20" s="946"/>
      <c r="CN20" s="947"/>
      <c r="CO20" s="947"/>
      <c r="CP20" s="947"/>
      <c r="CQ20" s="957"/>
      <c r="CR20" s="946"/>
      <c r="CS20" s="947"/>
      <c r="CT20" s="947"/>
      <c r="CU20" s="947"/>
      <c r="CV20" s="957"/>
      <c r="CW20" s="946"/>
      <c r="CX20" s="947"/>
      <c r="CY20" s="947"/>
      <c r="CZ20" s="947"/>
      <c r="DA20" s="957"/>
      <c r="DB20" s="946"/>
      <c r="DC20" s="947"/>
      <c r="DD20" s="947"/>
      <c r="DE20" s="947"/>
      <c r="DF20" s="957"/>
      <c r="DG20" s="946"/>
      <c r="DH20" s="947"/>
      <c r="DI20" s="947"/>
      <c r="DJ20" s="947"/>
      <c r="DK20" s="957"/>
      <c r="DL20" s="946"/>
      <c r="DM20" s="947"/>
      <c r="DN20" s="947"/>
      <c r="DO20" s="947"/>
      <c r="DP20" s="957"/>
      <c r="DQ20" s="946"/>
      <c r="DR20" s="947"/>
      <c r="DS20" s="947"/>
      <c r="DT20" s="947"/>
      <c r="DU20" s="957"/>
      <c r="DV20" s="939"/>
      <c r="DW20" s="940"/>
      <c r="DX20" s="940"/>
      <c r="DY20" s="940"/>
      <c r="DZ20" s="958"/>
      <c r="EA20" s="67"/>
    </row>
    <row r="21" spans="1:131" s="47" customFormat="1" ht="26.25" customHeight="1" x14ac:dyDescent="0.2">
      <c r="A21" s="52">
        <v>15</v>
      </c>
      <c r="B21" s="939"/>
      <c r="C21" s="940"/>
      <c r="D21" s="940"/>
      <c r="E21" s="940"/>
      <c r="F21" s="940"/>
      <c r="G21" s="940"/>
      <c r="H21" s="940"/>
      <c r="I21" s="940"/>
      <c r="J21" s="940"/>
      <c r="K21" s="940"/>
      <c r="L21" s="940"/>
      <c r="M21" s="940"/>
      <c r="N21" s="940"/>
      <c r="O21" s="940"/>
      <c r="P21" s="941"/>
      <c r="Q21" s="942"/>
      <c r="R21" s="943"/>
      <c r="S21" s="943"/>
      <c r="T21" s="943"/>
      <c r="U21" s="943"/>
      <c r="V21" s="943"/>
      <c r="W21" s="943"/>
      <c r="X21" s="943"/>
      <c r="Y21" s="943"/>
      <c r="Z21" s="943"/>
      <c r="AA21" s="943"/>
      <c r="AB21" s="943"/>
      <c r="AC21" s="943"/>
      <c r="AD21" s="943"/>
      <c r="AE21" s="949"/>
      <c r="AF21" s="969"/>
      <c r="AG21" s="947"/>
      <c r="AH21" s="947"/>
      <c r="AI21" s="947"/>
      <c r="AJ21" s="970"/>
      <c r="AK21" s="948"/>
      <c r="AL21" s="943"/>
      <c r="AM21" s="943"/>
      <c r="AN21" s="943"/>
      <c r="AO21" s="943"/>
      <c r="AP21" s="943"/>
      <c r="AQ21" s="943"/>
      <c r="AR21" s="943"/>
      <c r="AS21" s="943"/>
      <c r="AT21" s="943"/>
      <c r="AU21" s="944"/>
      <c r="AV21" s="944"/>
      <c r="AW21" s="944"/>
      <c r="AX21" s="944"/>
      <c r="AY21" s="945"/>
      <c r="AZ21" s="56"/>
      <c r="BA21" s="56"/>
      <c r="BB21" s="56"/>
      <c r="BC21" s="56"/>
      <c r="BD21" s="56"/>
      <c r="BE21" s="67"/>
      <c r="BF21" s="67"/>
      <c r="BG21" s="67"/>
      <c r="BH21" s="67"/>
      <c r="BI21" s="67"/>
      <c r="BJ21" s="67"/>
      <c r="BK21" s="67"/>
      <c r="BL21" s="67"/>
      <c r="BM21" s="67"/>
      <c r="BN21" s="67"/>
      <c r="BO21" s="67"/>
      <c r="BP21" s="67"/>
      <c r="BQ21" s="52">
        <v>15</v>
      </c>
      <c r="BR21" s="72"/>
      <c r="BS21" s="939"/>
      <c r="BT21" s="940"/>
      <c r="BU21" s="940"/>
      <c r="BV21" s="940"/>
      <c r="BW21" s="940"/>
      <c r="BX21" s="940"/>
      <c r="BY21" s="940"/>
      <c r="BZ21" s="940"/>
      <c r="CA21" s="940"/>
      <c r="CB21" s="940"/>
      <c r="CC21" s="940"/>
      <c r="CD21" s="940"/>
      <c r="CE21" s="940"/>
      <c r="CF21" s="940"/>
      <c r="CG21" s="941"/>
      <c r="CH21" s="946"/>
      <c r="CI21" s="947"/>
      <c r="CJ21" s="947"/>
      <c r="CK21" s="947"/>
      <c r="CL21" s="957"/>
      <c r="CM21" s="946"/>
      <c r="CN21" s="947"/>
      <c r="CO21" s="947"/>
      <c r="CP21" s="947"/>
      <c r="CQ21" s="957"/>
      <c r="CR21" s="946"/>
      <c r="CS21" s="947"/>
      <c r="CT21" s="947"/>
      <c r="CU21" s="947"/>
      <c r="CV21" s="957"/>
      <c r="CW21" s="946"/>
      <c r="CX21" s="947"/>
      <c r="CY21" s="947"/>
      <c r="CZ21" s="947"/>
      <c r="DA21" s="957"/>
      <c r="DB21" s="946"/>
      <c r="DC21" s="947"/>
      <c r="DD21" s="947"/>
      <c r="DE21" s="947"/>
      <c r="DF21" s="957"/>
      <c r="DG21" s="946"/>
      <c r="DH21" s="947"/>
      <c r="DI21" s="947"/>
      <c r="DJ21" s="947"/>
      <c r="DK21" s="957"/>
      <c r="DL21" s="946"/>
      <c r="DM21" s="947"/>
      <c r="DN21" s="947"/>
      <c r="DO21" s="947"/>
      <c r="DP21" s="957"/>
      <c r="DQ21" s="946"/>
      <c r="DR21" s="947"/>
      <c r="DS21" s="947"/>
      <c r="DT21" s="947"/>
      <c r="DU21" s="957"/>
      <c r="DV21" s="939"/>
      <c r="DW21" s="940"/>
      <c r="DX21" s="940"/>
      <c r="DY21" s="940"/>
      <c r="DZ21" s="958"/>
      <c r="EA21" s="67"/>
    </row>
    <row r="22" spans="1:131" s="47" customFormat="1" ht="26.25" customHeight="1" x14ac:dyDescent="0.2">
      <c r="A22" s="52">
        <v>16</v>
      </c>
      <c r="B22" s="939"/>
      <c r="C22" s="940"/>
      <c r="D22" s="940"/>
      <c r="E22" s="940"/>
      <c r="F22" s="940"/>
      <c r="G22" s="940"/>
      <c r="H22" s="940"/>
      <c r="I22" s="940"/>
      <c r="J22" s="940"/>
      <c r="K22" s="940"/>
      <c r="L22" s="940"/>
      <c r="M22" s="940"/>
      <c r="N22" s="940"/>
      <c r="O22" s="940"/>
      <c r="P22" s="941"/>
      <c r="Q22" s="990"/>
      <c r="R22" s="991"/>
      <c r="S22" s="991"/>
      <c r="T22" s="991"/>
      <c r="U22" s="991"/>
      <c r="V22" s="991"/>
      <c r="W22" s="991"/>
      <c r="X22" s="991"/>
      <c r="Y22" s="991"/>
      <c r="Z22" s="991"/>
      <c r="AA22" s="991"/>
      <c r="AB22" s="991"/>
      <c r="AC22" s="991"/>
      <c r="AD22" s="991"/>
      <c r="AE22" s="992"/>
      <c r="AF22" s="969"/>
      <c r="AG22" s="947"/>
      <c r="AH22" s="947"/>
      <c r="AI22" s="947"/>
      <c r="AJ22" s="970"/>
      <c r="AK22" s="993"/>
      <c r="AL22" s="991"/>
      <c r="AM22" s="991"/>
      <c r="AN22" s="991"/>
      <c r="AO22" s="991"/>
      <c r="AP22" s="991"/>
      <c r="AQ22" s="991"/>
      <c r="AR22" s="991"/>
      <c r="AS22" s="991"/>
      <c r="AT22" s="991"/>
      <c r="AU22" s="994"/>
      <c r="AV22" s="994"/>
      <c r="AW22" s="994"/>
      <c r="AX22" s="994"/>
      <c r="AY22" s="995"/>
      <c r="AZ22" s="974" t="s">
        <v>160</v>
      </c>
      <c r="BA22" s="974"/>
      <c r="BB22" s="974"/>
      <c r="BC22" s="974"/>
      <c r="BD22" s="975"/>
      <c r="BE22" s="67"/>
      <c r="BF22" s="67"/>
      <c r="BG22" s="67"/>
      <c r="BH22" s="67"/>
      <c r="BI22" s="67"/>
      <c r="BJ22" s="67"/>
      <c r="BK22" s="67"/>
      <c r="BL22" s="67"/>
      <c r="BM22" s="67"/>
      <c r="BN22" s="67"/>
      <c r="BO22" s="67"/>
      <c r="BP22" s="67"/>
      <c r="BQ22" s="52">
        <v>16</v>
      </c>
      <c r="BR22" s="72"/>
      <c r="BS22" s="939"/>
      <c r="BT22" s="940"/>
      <c r="BU22" s="940"/>
      <c r="BV22" s="940"/>
      <c r="BW22" s="940"/>
      <c r="BX22" s="940"/>
      <c r="BY22" s="940"/>
      <c r="BZ22" s="940"/>
      <c r="CA22" s="940"/>
      <c r="CB22" s="940"/>
      <c r="CC22" s="940"/>
      <c r="CD22" s="940"/>
      <c r="CE22" s="940"/>
      <c r="CF22" s="940"/>
      <c r="CG22" s="941"/>
      <c r="CH22" s="946"/>
      <c r="CI22" s="947"/>
      <c r="CJ22" s="947"/>
      <c r="CK22" s="947"/>
      <c r="CL22" s="957"/>
      <c r="CM22" s="946"/>
      <c r="CN22" s="947"/>
      <c r="CO22" s="947"/>
      <c r="CP22" s="947"/>
      <c r="CQ22" s="957"/>
      <c r="CR22" s="946"/>
      <c r="CS22" s="947"/>
      <c r="CT22" s="947"/>
      <c r="CU22" s="947"/>
      <c r="CV22" s="957"/>
      <c r="CW22" s="946"/>
      <c r="CX22" s="947"/>
      <c r="CY22" s="947"/>
      <c r="CZ22" s="947"/>
      <c r="DA22" s="957"/>
      <c r="DB22" s="946"/>
      <c r="DC22" s="947"/>
      <c r="DD22" s="947"/>
      <c r="DE22" s="947"/>
      <c r="DF22" s="957"/>
      <c r="DG22" s="946"/>
      <c r="DH22" s="947"/>
      <c r="DI22" s="947"/>
      <c r="DJ22" s="947"/>
      <c r="DK22" s="957"/>
      <c r="DL22" s="946"/>
      <c r="DM22" s="947"/>
      <c r="DN22" s="947"/>
      <c r="DO22" s="947"/>
      <c r="DP22" s="957"/>
      <c r="DQ22" s="946"/>
      <c r="DR22" s="947"/>
      <c r="DS22" s="947"/>
      <c r="DT22" s="947"/>
      <c r="DU22" s="957"/>
      <c r="DV22" s="939"/>
      <c r="DW22" s="940"/>
      <c r="DX22" s="940"/>
      <c r="DY22" s="940"/>
      <c r="DZ22" s="958"/>
      <c r="EA22" s="67"/>
    </row>
    <row r="23" spans="1:131" s="47" customFormat="1" ht="26.25" customHeight="1" x14ac:dyDescent="0.2">
      <c r="A23" s="53" t="s">
        <v>251</v>
      </c>
      <c r="B23" s="917" t="s">
        <v>304</v>
      </c>
      <c r="C23" s="918"/>
      <c r="D23" s="918"/>
      <c r="E23" s="918"/>
      <c r="F23" s="918"/>
      <c r="G23" s="918"/>
      <c r="H23" s="918"/>
      <c r="I23" s="918"/>
      <c r="J23" s="918"/>
      <c r="K23" s="918"/>
      <c r="L23" s="918"/>
      <c r="M23" s="918"/>
      <c r="N23" s="918"/>
      <c r="O23" s="918"/>
      <c r="P23" s="919"/>
      <c r="Q23" s="988">
        <v>28860</v>
      </c>
      <c r="R23" s="929"/>
      <c r="S23" s="929"/>
      <c r="T23" s="929"/>
      <c r="U23" s="929"/>
      <c r="V23" s="929">
        <v>28066</v>
      </c>
      <c r="W23" s="929"/>
      <c r="X23" s="929"/>
      <c r="Y23" s="929"/>
      <c r="Z23" s="929"/>
      <c r="AA23" s="929">
        <v>793</v>
      </c>
      <c r="AB23" s="929"/>
      <c r="AC23" s="929"/>
      <c r="AD23" s="929"/>
      <c r="AE23" s="989"/>
      <c r="AF23" s="960">
        <v>516</v>
      </c>
      <c r="AG23" s="929"/>
      <c r="AH23" s="929"/>
      <c r="AI23" s="929"/>
      <c r="AJ23" s="961"/>
      <c r="AK23" s="962"/>
      <c r="AL23" s="928"/>
      <c r="AM23" s="928"/>
      <c r="AN23" s="928"/>
      <c r="AO23" s="928"/>
      <c r="AP23" s="929">
        <v>31781</v>
      </c>
      <c r="AQ23" s="929"/>
      <c r="AR23" s="929"/>
      <c r="AS23" s="929"/>
      <c r="AT23" s="929"/>
      <c r="AU23" s="930"/>
      <c r="AV23" s="930"/>
      <c r="AW23" s="930"/>
      <c r="AX23" s="930"/>
      <c r="AY23" s="931"/>
      <c r="AZ23" s="964" t="s">
        <v>202</v>
      </c>
      <c r="BA23" s="924"/>
      <c r="BB23" s="924"/>
      <c r="BC23" s="924"/>
      <c r="BD23" s="965"/>
      <c r="BE23" s="67"/>
      <c r="BF23" s="67"/>
      <c r="BG23" s="67"/>
      <c r="BH23" s="67"/>
      <c r="BI23" s="67"/>
      <c r="BJ23" s="67"/>
      <c r="BK23" s="67"/>
      <c r="BL23" s="67"/>
      <c r="BM23" s="67"/>
      <c r="BN23" s="67"/>
      <c r="BO23" s="67"/>
      <c r="BP23" s="67"/>
      <c r="BQ23" s="52">
        <v>17</v>
      </c>
      <c r="BR23" s="72"/>
      <c r="BS23" s="939"/>
      <c r="BT23" s="940"/>
      <c r="BU23" s="940"/>
      <c r="BV23" s="940"/>
      <c r="BW23" s="940"/>
      <c r="BX23" s="940"/>
      <c r="BY23" s="940"/>
      <c r="BZ23" s="940"/>
      <c r="CA23" s="940"/>
      <c r="CB23" s="940"/>
      <c r="CC23" s="940"/>
      <c r="CD23" s="940"/>
      <c r="CE23" s="940"/>
      <c r="CF23" s="940"/>
      <c r="CG23" s="941"/>
      <c r="CH23" s="946"/>
      <c r="CI23" s="947"/>
      <c r="CJ23" s="947"/>
      <c r="CK23" s="947"/>
      <c r="CL23" s="957"/>
      <c r="CM23" s="946"/>
      <c r="CN23" s="947"/>
      <c r="CO23" s="947"/>
      <c r="CP23" s="947"/>
      <c r="CQ23" s="957"/>
      <c r="CR23" s="946"/>
      <c r="CS23" s="947"/>
      <c r="CT23" s="947"/>
      <c r="CU23" s="947"/>
      <c r="CV23" s="957"/>
      <c r="CW23" s="946"/>
      <c r="CX23" s="947"/>
      <c r="CY23" s="947"/>
      <c r="CZ23" s="947"/>
      <c r="DA23" s="957"/>
      <c r="DB23" s="946"/>
      <c r="DC23" s="947"/>
      <c r="DD23" s="947"/>
      <c r="DE23" s="947"/>
      <c r="DF23" s="957"/>
      <c r="DG23" s="946"/>
      <c r="DH23" s="947"/>
      <c r="DI23" s="947"/>
      <c r="DJ23" s="947"/>
      <c r="DK23" s="957"/>
      <c r="DL23" s="946"/>
      <c r="DM23" s="947"/>
      <c r="DN23" s="947"/>
      <c r="DO23" s="947"/>
      <c r="DP23" s="957"/>
      <c r="DQ23" s="946"/>
      <c r="DR23" s="947"/>
      <c r="DS23" s="947"/>
      <c r="DT23" s="947"/>
      <c r="DU23" s="957"/>
      <c r="DV23" s="939"/>
      <c r="DW23" s="940"/>
      <c r="DX23" s="940"/>
      <c r="DY23" s="940"/>
      <c r="DZ23" s="958"/>
      <c r="EA23" s="67"/>
    </row>
    <row r="24" spans="1:131" s="47" customFormat="1" ht="26.25" customHeight="1" x14ac:dyDescent="0.2">
      <c r="A24" s="986" t="s">
        <v>386</v>
      </c>
      <c r="B24" s="986"/>
      <c r="C24" s="986"/>
      <c r="D24" s="986"/>
      <c r="E24" s="986"/>
      <c r="F24" s="986"/>
      <c r="G24" s="986"/>
      <c r="H24" s="986"/>
      <c r="I24" s="986"/>
      <c r="J24" s="986"/>
      <c r="K24" s="986"/>
      <c r="L24" s="986"/>
      <c r="M24" s="986"/>
      <c r="N24" s="986"/>
      <c r="O24" s="986"/>
      <c r="P24" s="986"/>
      <c r="Q24" s="986"/>
      <c r="R24" s="986"/>
      <c r="S24" s="986"/>
      <c r="T24" s="986"/>
      <c r="U24" s="986"/>
      <c r="V24" s="986"/>
      <c r="W24" s="986"/>
      <c r="X24" s="986"/>
      <c r="Y24" s="986"/>
      <c r="Z24" s="986"/>
      <c r="AA24" s="986"/>
      <c r="AB24" s="986"/>
      <c r="AC24" s="986"/>
      <c r="AD24" s="986"/>
      <c r="AE24" s="986"/>
      <c r="AF24" s="986"/>
      <c r="AG24" s="986"/>
      <c r="AH24" s="986"/>
      <c r="AI24" s="986"/>
      <c r="AJ24" s="986"/>
      <c r="AK24" s="986"/>
      <c r="AL24" s="986"/>
      <c r="AM24" s="986"/>
      <c r="AN24" s="986"/>
      <c r="AO24" s="986"/>
      <c r="AP24" s="986"/>
      <c r="AQ24" s="986"/>
      <c r="AR24" s="986"/>
      <c r="AS24" s="986"/>
      <c r="AT24" s="986"/>
      <c r="AU24" s="986"/>
      <c r="AV24" s="986"/>
      <c r="AW24" s="986"/>
      <c r="AX24" s="986"/>
      <c r="AY24" s="986"/>
      <c r="AZ24" s="56"/>
      <c r="BA24" s="56"/>
      <c r="BB24" s="56"/>
      <c r="BC24" s="56"/>
      <c r="BD24" s="56"/>
      <c r="BE24" s="67"/>
      <c r="BF24" s="67"/>
      <c r="BG24" s="67"/>
      <c r="BH24" s="67"/>
      <c r="BI24" s="67"/>
      <c r="BJ24" s="67"/>
      <c r="BK24" s="67"/>
      <c r="BL24" s="67"/>
      <c r="BM24" s="67"/>
      <c r="BN24" s="67"/>
      <c r="BO24" s="67"/>
      <c r="BP24" s="67"/>
      <c r="BQ24" s="52">
        <v>18</v>
      </c>
      <c r="BR24" s="72"/>
      <c r="BS24" s="939"/>
      <c r="BT24" s="940"/>
      <c r="BU24" s="940"/>
      <c r="BV24" s="940"/>
      <c r="BW24" s="940"/>
      <c r="BX24" s="940"/>
      <c r="BY24" s="940"/>
      <c r="BZ24" s="940"/>
      <c r="CA24" s="940"/>
      <c r="CB24" s="940"/>
      <c r="CC24" s="940"/>
      <c r="CD24" s="940"/>
      <c r="CE24" s="940"/>
      <c r="CF24" s="940"/>
      <c r="CG24" s="941"/>
      <c r="CH24" s="946"/>
      <c r="CI24" s="947"/>
      <c r="CJ24" s="947"/>
      <c r="CK24" s="947"/>
      <c r="CL24" s="957"/>
      <c r="CM24" s="946"/>
      <c r="CN24" s="947"/>
      <c r="CO24" s="947"/>
      <c r="CP24" s="947"/>
      <c r="CQ24" s="957"/>
      <c r="CR24" s="946"/>
      <c r="CS24" s="947"/>
      <c r="CT24" s="947"/>
      <c r="CU24" s="947"/>
      <c r="CV24" s="957"/>
      <c r="CW24" s="946"/>
      <c r="CX24" s="947"/>
      <c r="CY24" s="947"/>
      <c r="CZ24" s="947"/>
      <c r="DA24" s="957"/>
      <c r="DB24" s="946"/>
      <c r="DC24" s="947"/>
      <c r="DD24" s="947"/>
      <c r="DE24" s="947"/>
      <c r="DF24" s="957"/>
      <c r="DG24" s="946"/>
      <c r="DH24" s="947"/>
      <c r="DI24" s="947"/>
      <c r="DJ24" s="947"/>
      <c r="DK24" s="957"/>
      <c r="DL24" s="946"/>
      <c r="DM24" s="947"/>
      <c r="DN24" s="947"/>
      <c r="DO24" s="947"/>
      <c r="DP24" s="957"/>
      <c r="DQ24" s="946"/>
      <c r="DR24" s="947"/>
      <c r="DS24" s="947"/>
      <c r="DT24" s="947"/>
      <c r="DU24" s="957"/>
      <c r="DV24" s="939"/>
      <c r="DW24" s="940"/>
      <c r="DX24" s="940"/>
      <c r="DY24" s="940"/>
      <c r="DZ24" s="958"/>
      <c r="EA24" s="67"/>
    </row>
    <row r="25" spans="1:131" ht="26.25" customHeight="1" x14ac:dyDescent="0.2">
      <c r="A25" s="987" t="s">
        <v>422</v>
      </c>
      <c r="B25" s="987"/>
      <c r="C25" s="987"/>
      <c r="D25" s="987"/>
      <c r="E25" s="987"/>
      <c r="F25" s="987"/>
      <c r="G25" s="987"/>
      <c r="H25" s="987"/>
      <c r="I25" s="987"/>
      <c r="J25" s="987"/>
      <c r="K25" s="987"/>
      <c r="L25" s="987"/>
      <c r="M25" s="987"/>
      <c r="N25" s="987"/>
      <c r="O25" s="987"/>
      <c r="P25" s="987"/>
      <c r="Q25" s="987"/>
      <c r="R25" s="987"/>
      <c r="S25" s="987"/>
      <c r="T25" s="987"/>
      <c r="U25" s="987"/>
      <c r="V25" s="987"/>
      <c r="W25" s="987"/>
      <c r="X25" s="987"/>
      <c r="Y25" s="987"/>
      <c r="Z25" s="987"/>
      <c r="AA25" s="987"/>
      <c r="AB25" s="987"/>
      <c r="AC25" s="987"/>
      <c r="AD25" s="987"/>
      <c r="AE25" s="987"/>
      <c r="AF25" s="987"/>
      <c r="AG25" s="987"/>
      <c r="AH25" s="987"/>
      <c r="AI25" s="987"/>
      <c r="AJ25" s="987"/>
      <c r="AK25" s="987"/>
      <c r="AL25" s="987"/>
      <c r="AM25" s="987"/>
      <c r="AN25" s="987"/>
      <c r="AO25" s="987"/>
      <c r="AP25" s="987"/>
      <c r="AQ25" s="987"/>
      <c r="AR25" s="987"/>
      <c r="AS25" s="987"/>
      <c r="AT25" s="987"/>
      <c r="AU25" s="987"/>
      <c r="AV25" s="987"/>
      <c r="AW25" s="987"/>
      <c r="AX25" s="987"/>
      <c r="AY25" s="987"/>
      <c r="AZ25" s="987"/>
      <c r="BA25" s="987"/>
      <c r="BB25" s="987"/>
      <c r="BC25" s="987"/>
      <c r="BD25" s="987"/>
      <c r="BE25" s="987"/>
      <c r="BF25" s="987"/>
      <c r="BG25" s="987"/>
      <c r="BH25" s="987"/>
      <c r="BI25" s="987"/>
      <c r="BJ25" s="56"/>
      <c r="BK25" s="56"/>
      <c r="BL25" s="56"/>
      <c r="BM25" s="56"/>
      <c r="BN25" s="56"/>
      <c r="BO25" s="55"/>
      <c r="BP25" s="55"/>
      <c r="BQ25" s="52">
        <v>19</v>
      </c>
      <c r="BR25" s="72"/>
      <c r="BS25" s="939"/>
      <c r="BT25" s="940"/>
      <c r="BU25" s="940"/>
      <c r="BV25" s="940"/>
      <c r="BW25" s="940"/>
      <c r="BX25" s="940"/>
      <c r="BY25" s="940"/>
      <c r="BZ25" s="940"/>
      <c r="CA25" s="940"/>
      <c r="CB25" s="940"/>
      <c r="CC25" s="940"/>
      <c r="CD25" s="940"/>
      <c r="CE25" s="940"/>
      <c r="CF25" s="940"/>
      <c r="CG25" s="941"/>
      <c r="CH25" s="946"/>
      <c r="CI25" s="947"/>
      <c r="CJ25" s="947"/>
      <c r="CK25" s="947"/>
      <c r="CL25" s="957"/>
      <c r="CM25" s="946"/>
      <c r="CN25" s="947"/>
      <c r="CO25" s="947"/>
      <c r="CP25" s="947"/>
      <c r="CQ25" s="957"/>
      <c r="CR25" s="946"/>
      <c r="CS25" s="947"/>
      <c r="CT25" s="947"/>
      <c r="CU25" s="947"/>
      <c r="CV25" s="957"/>
      <c r="CW25" s="946"/>
      <c r="CX25" s="947"/>
      <c r="CY25" s="947"/>
      <c r="CZ25" s="947"/>
      <c r="DA25" s="957"/>
      <c r="DB25" s="946"/>
      <c r="DC25" s="947"/>
      <c r="DD25" s="947"/>
      <c r="DE25" s="947"/>
      <c r="DF25" s="957"/>
      <c r="DG25" s="946"/>
      <c r="DH25" s="947"/>
      <c r="DI25" s="947"/>
      <c r="DJ25" s="947"/>
      <c r="DK25" s="957"/>
      <c r="DL25" s="946"/>
      <c r="DM25" s="947"/>
      <c r="DN25" s="947"/>
      <c r="DO25" s="947"/>
      <c r="DP25" s="957"/>
      <c r="DQ25" s="946"/>
      <c r="DR25" s="947"/>
      <c r="DS25" s="947"/>
      <c r="DT25" s="947"/>
      <c r="DU25" s="957"/>
      <c r="DV25" s="939"/>
      <c r="DW25" s="940"/>
      <c r="DX25" s="940"/>
      <c r="DY25" s="940"/>
      <c r="DZ25" s="958"/>
      <c r="EA25" s="48"/>
    </row>
    <row r="26" spans="1:131" ht="26.25" customHeight="1" x14ac:dyDescent="0.2">
      <c r="A26" s="685" t="s">
        <v>445</v>
      </c>
      <c r="B26" s="686"/>
      <c r="C26" s="686"/>
      <c r="D26" s="686"/>
      <c r="E26" s="686"/>
      <c r="F26" s="686"/>
      <c r="G26" s="686"/>
      <c r="H26" s="686"/>
      <c r="I26" s="686"/>
      <c r="J26" s="686"/>
      <c r="K26" s="686"/>
      <c r="L26" s="686"/>
      <c r="M26" s="686"/>
      <c r="N26" s="686"/>
      <c r="O26" s="686"/>
      <c r="P26" s="687"/>
      <c r="Q26" s="677" t="s">
        <v>460</v>
      </c>
      <c r="R26" s="678"/>
      <c r="S26" s="678"/>
      <c r="T26" s="678"/>
      <c r="U26" s="679"/>
      <c r="V26" s="677" t="s">
        <v>461</v>
      </c>
      <c r="W26" s="678"/>
      <c r="X26" s="678"/>
      <c r="Y26" s="678"/>
      <c r="Z26" s="679"/>
      <c r="AA26" s="677" t="s">
        <v>462</v>
      </c>
      <c r="AB26" s="678"/>
      <c r="AC26" s="678"/>
      <c r="AD26" s="678"/>
      <c r="AE26" s="678"/>
      <c r="AF26" s="691" t="s">
        <v>247</v>
      </c>
      <c r="AG26" s="692"/>
      <c r="AH26" s="692"/>
      <c r="AI26" s="692"/>
      <c r="AJ26" s="693"/>
      <c r="AK26" s="678" t="s">
        <v>390</v>
      </c>
      <c r="AL26" s="678"/>
      <c r="AM26" s="678"/>
      <c r="AN26" s="678"/>
      <c r="AO26" s="679"/>
      <c r="AP26" s="677" t="s">
        <v>357</v>
      </c>
      <c r="AQ26" s="678"/>
      <c r="AR26" s="678"/>
      <c r="AS26" s="678"/>
      <c r="AT26" s="679"/>
      <c r="AU26" s="677" t="s">
        <v>463</v>
      </c>
      <c r="AV26" s="678"/>
      <c r="AW26" s="678"/>
      <c r="AX26" s="678"/>
      <c r="AY26" s="679"/>
      <c r="AZ26" s="677" t="s">
        <v>464</v>
      </c>
      <c r="BA26" s="678"/>
      <c r="BB26" s="678"/>
      <c r="BC26" s="678"/>
      <c r="BD26" s="679"/>
      <c r="BE26" s="677" t="s">
        <v>452</v>
      </c>
      <c r="BF26" s="678"/>
      <c r="BG26" s="678"/>
      <c r="BH26" s="678"/>
      <c r="BI26" s="683"/>
      <c r="BJ26" s="56"/>
      <c r="BK26" s="56"/>
      <c r="BL26" s="56"/>
      <c r="BM26" s="56"/>
      <c r="BN26" s="56"/>
      <c r="BO26" s="55"/>
      <c r="BP26" s="55"/>
      <c r="BQ26" s="52">
        <v>20</v>
      </c>
      <c r="BR26" s="72"/>
      <c r="BS26" s="939"/>
      <c r="BT26" s="940"/>
      <c r="BU26" s="940"/>
      <c r="BV26" s="940"/>
      <c r="BW26" s="940"/>
      <c r="BX26" s="940"/>
      <c r="BY26" s="940"/>
      <c r="BZ26" s="940"/>
      <c r="CA26" s="940"/>
      <c r="CB26" s="940"/>
      <c r="CC26" s="940"/>
      <c r="CD26" s="940"/>
      <c r="CE26" s="940"/>
      <c r="CF26" s="940"/>
      <c r="CG26" s="941"/>
      <c r="CH26" s="946"/>
      <c r="CI26" s="947"/>
      <c r="CJ26" s="947"/>
      <c r="CK26" s="947"/>
      <c r="CL26" s="957"/>
      <c r="CM26" s="946"/>
      <c r="CN26" s="947"/>
      <c r="CO26" s="947"/>
      <c r="CP26" s="947"/>
      <c r="CQ26" s="957"/>
      <c r="CR26" s="946"/>
      <c r="CS26" s="947"/>
      <c r="CT26" s="947"/>
      <c r="CU26" s="947"/>
      <c r="CV26" s="957"/>
      <c r="CW26" s="946"/>
      <c r="CX26" s="947"/>
      <c r="CY26" s="947"/>
      <c r="CZ26" s="947"/>
      <c r="DA26" s="957"/>
      <c r="DB26" s="946"/>
      <c r="DC26" s="947"/>
      <c r="DD26" s="947"/>
      <c r="DE26" s="947"/>
      <c r="DF26" s="957"/>
      <c r="DG26" s="946"/>
      <c r="DH26" s="947"/>
      <c r="DI26" s="947"/>
      <c r="DJ26" s="947"/>
      <c r="DK26" s="957"/>
      <c r="DL26" s="946"/>
      <c r="DM26" s="947"/>
      <c r="DN26" s="947"/>
      <c r="DO26" s="947"/>
      <c r="DP26" s="957"/>
      <c r="DQ26" s="946"/>
      <c r="DR26" s="947"/>
      <c r="DS26" s="947"/>
      <c r="DT26" s="947"/>
      <c r="DU26" s="957"/>
      <c r="DV26" s="939"/>
      <c r="DW26" s="940"/>
      <c r="DX26" s="940"/>
      <c r="DY26" s="940"/>
      <c r="DZ26" s="958"/>
      <c r="EA26" s="48"/>
    </row>
    <row r="27" spans="1:131" ht="26.25" customHeight="1" x14ac:dyDescent="0.2">
      <c r="A27" s="688"/>
      <c r="B27" s="689"/>
      <c r="C27" s="689"/>
      <c r="D27" s="689"/>
      <c r="E27" s="689"/>
      <c r="F27" s="689"/>
      <c r="G27" s="689"/>
      <c r="H27" s="689"/>
      <c r="I27" s="689"/>
      <c r="J27" s="689"/>
      <c r="K27" s="689"/>
      <c r="L27" s="689"/>
      <c r="M27" s="689"/>
      <c r="N27" s="689"/>
      <c r="O27" s="689"/>
      <c r="P27" s="690"/>
      <c r="Q27" s="680"/>
      <c r="R27" s="681"/>
      <c r="S27" s="681"/>
      <c r="T27" s="681"/>
      <c r="U27" s="682"/>
      <c r="V27" s="680"/>
      <c r="W27" s="681"/>
      <c r="X27" s="681"/>
      <c r="Y27" s="681"/>
      <c r="Z27" s="682"/>
      <c r="AA27" s="680"/>
      <c r="AB27" s="681"/>
      <c r="AC27" s="681"/>
      <c r="AD27" s="681"/>
      <c r="AE27" s="681"/>
      <c r="AF27" s="694"/>
      <c r="AG27" s="695"/>
      <c r="AH27" s="695"/>
      <c r="AI27" s="695"/>
      <c r="AJ27" s="696"/>
      <c r="AK27" s="681"/>
      <c r="AL27" s="681"/>
      <c r="AM27" s="681"/>
      <c r="AN27" s="681"/>
      <c r="AO27" s="682"/>
      <c r="AP27" s="680"/>
      <c r="AQ27" s="681"/>
      <c r="AR27" s="681"/>
      <c r="AS27" s="681"/>
      <c r="AT27" s="682"/>
      <c r="AU27" s="680"/>
      <c r="AV27" s="681"/>
      <c r="AW27" s="681"/>
      <c r="AX27" s="681"/>
      <c r="AY27" s="682"/>
      <c r="AZ27" s="680"/>
      <c r="BA27" s="681"/>
      <c r="BB27" s="681"/>
      <c r="BC27" s="681"/>
      <c r="BD27" s="682"/>
      <c r="BE27" s="680"/>
      <c r="BF27" s="681"/>
      <c r="BG27" s="681"/>
      <c r="BH27" s="681"/>
      <c r="BI27" s="684"/>
      <c r="BJ27" s="56"/>
      <c r="BK27" s="56"/>
      <c r="BL27" s="56"/>
      <c r="BM27" s="56"/>
      <c r="BN27" s="56"/>
      <c r="BO27" s="55"/>
      <c r="BP27" s="55"/>
      <c r="BQ27" s="52">
        <v>21</v>
      </c>
      <c r="BR27" s="72"/>
      <c r="BS27" s="939"/>
      <c r="BT27" s="940"/>
      <c r="BU27" s="940"/>
      <c r="BV27" s="940"/>
      <c r="BW27" s="940"/>
      <c r="BX27" s="940"/>
      <c r="BY27" s="940"/>
      <c r="BZ27" s="940"/>
      <c r="CA27" s="940"/>
      <c r="CB27" s="940"/>
      <c r="CC27" s="940"/>
      <c r="CD27" s="940"/>
      <c r="CE27" s="940"/>
      <c r="CF27" s="940"/>
      <c r="CG27" s="941"/>
      <c r="CH27" s="946"/>
      <c r="CI27" s="947"/>
      <c r="CJ27" s="947"/>
      <c r="CK27" s="947"/>
      <c r="CL27" s="957"/>
      <c r="CM27" s="946"/>
      <c r="CN27" s="947"/>
      <c r="CO27" s="947"/>
      <c r="CP27" s="947"/>
      <c r="CQ27" s="957"/>
      <c r="CR27" s="946"/>
      <c r="CS27" s="947"/>
      <c r="CT27" s="947"/>
      <c r="CU27" s="947"/>
      <c r="CV27" s="957"/>
      <c r="CW27" s="946"/>
      <c r="CX27" s="947"/>
      <c r="CY27" s="947"/>
      <c r="CZ27" s="947"/>
      <c r="DA27" s="957"/>
      <c r="DB27" s="946"/>
      <c r="DC27" s="947"/>
      <c r="DD27" s="947"/>
      <c r="DE27" s="947"/>
      <c r="DF27" s="957"/>
      <c r="DG27" s="946"/>
      <c r="DH27" s="947"/>
      <c r="DI27" s="947"/>
      <c r="DJ27" s="947"/>
      <c r="DK27" s="957"/>
      <c r="DL27" s="946"/>
      <c r="DM27" s="947"/>
      <c r="DN27" s="947"/>
      <c r="DO27" s="947"/>
      <c r="DP27" s="957"/>
      <c r="DQ27" s="946"/>
      <c r="DR27" s="947"/>
      <c r="DS27" s="947"/>
      <c r="DT27" s="947"/>
      <c r="DU27" s="957"/>
      <c r="DV27" s="939"/>
      <c r="DW27" s="940"/>
      <c r="DX27" s="940"/>
      <c r="DY27" s="940"/>
      <c r="DZ27" s="958"/>
      <c r="EA27" s="48"/>
    </row>
    <row r="28" spans="1:131" ht="26.25" customHeight="1" x14ac:dyDescent="0.2">
      <c r="A28" s="54">
        <v>1</v>
      </c>
      <c r="B28" s="950" t="s">
        <v>242</v>
      </c>
      <c r="C28" s="951"/>
      <c r="D28" s="951"/>
      <c r="E28" s="951"/>
      <c r="F28" s="951"/>
      <c r="G28" s="951"/>
      <c r="H28" s="951"/>
      <c r="I28" s="951"/>
      <c r="J28" s="951"/>
      <c r="K28" s="951"/>
      <c r="L28" s="951"/>
      <c r="M28" s="951"/>
      <c r="N28" s="951"/>
      <c r="O28" s="951"/>
      <c r="P28" s="952"/>
      <c r="Q28" s="977">
        <v>4299</v>
      </c>
      <c r="R28" s="978"/>
      <c r="S28" s="978"/>
      <c r="T28" s="978"/>
      <c r="U28" s="978"/>
      <c r="V28" s="978">
        <v>4265</v>
      </c>
      <c r="W28" s="978"/>
      <c r="X28" s="978"/>
      <c r="Y28" s="978"/>
      <c r="Z28" s="978"/>
      <c r="AA28" s="978">
        <v>34</v>
      </c>
      <c r="AB28" s="978"/>
      <c r="AC28" s="978"/>
      <c r="AD28" s="978"/>
      <c r="AE28" s="979"/>
      <c r="AF28" s="980">
        <v>34</v>
      </c>
      <c r="AG28" s="978"/>
      <c r="AH28" s="978"/>
      <c r="AI28" s="978"/>
      <c r="AJ28" s="981"/>
      <c r="AK28" s="982">
        <v>287</v>
      </c>
      <c r="AL28" s="978"/>
      <c r="AM28" s="978"/>
      <c r="AN28" s="978"/>
      <c r="AO28" s="978"/>
      <c r="AP28" s="978" t="s">
        <v>202</v>
      </c>
      <c r="AQ28" s="978"/>
      <c r="AR28" s="978"/>
      <c r="AS28" s="978"/>
      <c r="AT28" s="978"/>
      <c r="AU28" s="978" t="s">
        <v>202</v>
      </c>
      <c r="AV28" s="978"/>
      <c r="AW28" s="978"/>
      <c r="AX28" s="978"/>
      <c r="AY28" s="978"/>
      <c r="AZ28" s="983" t="s">
        <v>202</v>
      </c>
      <c r="BA28" s="983"/>
      <c r="BB28" s="983"/>
      <c r="BC28" s="983"/>
      <c r="BD28" s="983"/>
      <c r="BE28" s="984"/>
      <c r="BF28" s="984"/>
      <c r="BG28" s="984"/>
      <c r="BH28" s="984"/>
      <c r="BI28" s="985"/>
      <c r="BJ28" s="56"/>
      <c r="BK28" s="56"/>
      <c r="BL28" s="56"/>
      <c r="BM28" s="56"/>
      <c r="BN28" s="56"/>
      <c r="BO28" s="55"/>
      <c r="BP28" s="55"/>
      <c r="BQ28" s="52">
        <v>22</v>
      </c>
      <c r="BR28" s="72"/>
      <c r="BS28" s="939"/>
      <c r="BT28" s="940"/>
      <c r="BU28" s="940"/>
      <c r="BV28" s="940"/>
      <c r="BW28" s="940"/>
      <c r="BX28" s="940"/>
      <c r="BY28" s="940"/>
      <c r="BZ28" s="940"/>
      <c r="CA28" s="940"/>
      <c r="CB28" s="940"/>
      <c r="CC28" s="940"/>
      <c r="CD28" s="940"/>
      <c r="CE28" s="940"/>
      <c r="CF28" s="940"/>
      <c r="CG28" s="941"/>
      <c r="CH28" s="946"/>
      <c r="CI28" s="947"/>
      <c r="CJ28" s="947"/>
      <c r="CK28" s="947"/>
      <c r="CL28" s="957"/>
      <c r="CM28" s="946"/>
      <c r="CN28" s="947"/>
      <c r="CO28" s="947"/>
      <c r="CP28" s="947"/>
      <c r="CQ28" s="957"/>
      <c r="CR28" s="946"/>
      <c r="CS28" s="947"/>
      <c r="CT28" s="947"/>
      <c r="CU28" s="947"/>
      <c r="CV28" s="957"/>
      <c r="CW28" s="946"/>
      <c r="CX28" s="947"/>
      <c r="CY28" s="947"/>
      <c r="CZ28" s="947"/>
      <c r="DA28" s="957"/>
      <c r="DB28" s="946"/>
      <c r="DC28" s="947"/>
      <c r="DD28" s="947"/>
      <c r="DE28" s="947"/>
      <c r="DF28" s="957"/>
      <c r="DG28" s="946"/>
      <c r="DH28" s="947"/>
      <c r="DI28" s="947"/>
      <c r="DJ28" s="947"/>
      <c r="DK28" s="957"/>
      <c r="DL28" s="946"/>
      <c r="DM28" s="947"/>
      <c r="DN28" s="947"/>
      <c r="DO28" s="947"/>
      <c r="DP28" s="957"/>
      <c r="DQ28" s="946"/>
      <c r="DR28" s="947"/>
      <c r="DS28" s="947"/>
      <c r="DT28" s="947"/>
      <c r="DU28" s="957"/>
      <c r="DV28" s="939"/>
      <c r="DW28" s="940"/>
      <c r="DX28" s="940"/>
      <c r="DY28" s="940"/>
      <c r="DZ28" s="958"/>
      <c r="EA28" s="48"/>
    </row>
    <row r="29" spans="1:131" ht="26.25" customHeight="1" x14ac:dyDescent="0.2">
      <c r="A29" s="54">
        <v>2</v>
      </c>
      <c r="B29" s="939" t="s">
        <v>196</v>
      </c>
      <c r="C29" s="940"/>
      <c r="D29" s="940"/>
      <c r="E29" s="940"/>
      <c r="F29" s="940"/>
      <c r="G29" s="940"/>
      <c r="H29" s="940"/>
      <c r="I29" s="940"/>
      <c r="J29" s="940"/>
      <c r="K29" s="940"/>
      <c r="L29" s="940"/>
      <c r="M29" s="940"/>
      <c r="N29" s="940"/>
      <c r="O29" s="940"/>
      <c r="P29" s="941"/>
      <c r="Q29" s="942">
        <v>713</v>
      </c>
      <c r="R29" s="943"/>
      <c r="S29" s="943"/>
      <c r="T29" s="943"/>
      <c r="U29" s="943"/>
      <c r="V29" s="943">
        <v>712</v>
      </c>
      <c r="W29" s="943"/>
      <c r="X29" s="943"/>
      <c r="Y29" s="943"/>
      <c r="Z29" s="943"/>
      <c r="AA29" s="943">
        <v>1</v>
      </c>
      <c r="AB29" s="943"/>
      <c r="AC29" s="943"/>
      <c r="AD29" s="943"/>
      <c r="AE29" s="949"/>
      <c r="AF29" s="969">
        <v>1</v>
      </c>
      <c r="AG29" s="947"/>
      <c r="AH29" s="947"/>
      <c r="AI29" s="947"/>
      <c r="AJ29" s="970"/>
      <c r="AK29" s="948">
        <v>160</v>
      </c>
      <c r="AL29" s="943"/>
      <c r="AM29" s="943"/>
      <c r="AN29" s="943"/>
      <c r="AO29" s="943"/>
      <c r="AP29" s="943" t="s">
        <v>202</v>
      </c>
      <c r="AQ29" s="943"/>
      <c r="AR29" s="943"/>
      <c r="AS29" s="943"/>
      <c r="AT29" s="943"/>
      <c r="AU29" s="943" t="s">
        <v>202</v>
      </c>
      <c r="AV29" s="943"/>
      <c r="AW29" s="943"/>
      <c r="AX29" s="943"/>
      <c r="AY29" s="943"/>
      <c r="AZ29" s="976" t="s">
        <v>202</v>
      </c>
      <c r="BA29" s="976"/>
      <c r="BB29" s="976"/>
      <c r="BC29" s="976"/>
      <c r="BD29" s="976"/>
      <c r="BE29" s="944"/>
      <c r="BF29" s="944"/>
      <c r="BG29" s="944"/>
      <c r="BH29" s="944"/>
      <c r="BI29" s="945"/>
      <c r="BJ29" s="56"/>
      <c r="BK29" s="56"/>
      <c r="BL29" s="56"/>
      <c r="BM29" s="56"/>
      <c r="BN29" s="56"/>
      <c r="BO29" s="55"/>
      <c r="BP29" s="55"/>
      <c r="BQ29" s="52">
        <v>23</v>
      </c>
      <c r="BR29" s="72"/>
      <c r="BS29" s="939"/>
      <c r="BT29" s="940"/>
      <c r="BU29" s="940"/>
      <c r="BV29" s="940"/>
      <c r="BW29" s="940"/>
      <c r="BX29" s="940"/>
      <c r="BY29" s="940"/>
      <c r="BZ29" s="940"/>
      <c r="CA29" s="940"/>
      <c r="CB29" s="940"/>
      <c r="CC29" s="940"/>
      <c r="CD29" s="940"/>
      <c r="CE29" s="940"/>
      <c r="CF29" s="940"/>
      <c r="CG29" s="941"/>
      <c r="CH29" s="946"/>
      <c r="CI29" s="947"/>
      <c r="CJ29" s="947"/>
      <c r="CK29" s="947"/>
      <c r="CL29" s="957"/>
      <c r="CM29" s="946"/>
      <c r="CN29" s="947"/>
      <c r="CO29" s="947"/>
      <c r="CP29" s="947"/>
      <c r="CQ29" s="957"/>
      <c r="CR29" s="946"/>
      <c r="CS29" s="947"/>
      <c r="CT29" s="947"/>
      <c r="CU29" s="947"/>
      <c r="CV29" s="957"/>
      <c r="CW29" s="946"/>
      <c r="CX29" s="947"/>
      <c r="CY29" s="947"/>
      <c r="CZ29" s="947"/>
      <c r="DA29" s="957"/>
      <c r="DB29" s="946"/>
      <c r="DC29" s="947"/>
      <c r="DD29" s="947"/>
      <c r="DE29" s="947"/>
      <c r="DF29" s="957"/>
      <c r="DG29" s="946"/>
      <c r="DH29" s="947"/>
      <c r="DI29" s="947"/>
      <c r="DJ29" s="947"/>
      <c r="DK29" s="957"/>
      <c r="DL29" s="946"/>
      <c r="DM29" s="947"/>
      <c r="DN29" s="947"/>
      <c r="DO29" s="947"/>
      <c r="DP29" s="957"/>
      <c r="DQ29" s="946"/>
      <c r="DR29" s="947"/>
      <c r="DS29" s="947"/>
      <c r="DT29" s="947"/>
      <c r="DU29" s="957"/>
      <c r="DV29" s="939"/>
      <c r="DW29" s="940"/>
      <c r="DX29" s="940"/>
      <c r="DY29" s="940"/>
      <c r="DZ29" s="958"/>
      <c r="EA29" s="48"/>
    </row>
    <row r="30" spans="1:131" ht="26.25" customHeight="1" x14ac:dyDescent="0.2">
      <c r="A30" s="54">
        <v>3</v>
      </c>
      <c r="B30" s="939" t="s">
        <v>466</v>
      </c>
      <c r="C30" s="940"/>
      <c r="D30" s="940"/>
      <c r="E30" s="940"/>
      <c r="F30" s="940"/>
      <c r="G30" s="940"/>
      <c r="H30" s="940"/>
      <c r="I30" s="940"/>
      <c r="J30" s="940"/>
      <c r="K30" s="940"/>
      <c r="L30" s="940"/>
      <c r="M30" s="940"/>
      <c r="N30" s="940"/>
      <c r="O30" s="940"/>
      <c r="P30" s="941"/>
      <c r="Q30" s="942">
        <v>4623</v>
      </c>
      <c r="R30" s="943"/>
      <c r="S30" s="943"/>
      <c r="T30" s="943"/>
      <c r="U30" s="943"/>
      <c r="V30" s="943">
        <v>4401</v>
      </c>
      <c r="W30" s="943"/>
      <c r="X30" s="943"/>
      <c r="Y30" s="943"/>
      <c r="Z30" s="943"/>
      <c r="AA30" s="943">
        <v>222</v>
      </c>
      <c r="AB30" s="943"/>
      <c r="AC30" s="943"/>
      <c r="AD30" s="943"/>
      <c r="AE30" s="949"/>
      <c r="AF30" s="969">
        <v>222</v>
      </c>
      <c r="AG30" s="947"/>
      <c r="AH30" s="947"/>
      <c r="AI30" s="947"/>
      <c r="AJ30" s="970"/>
      <c r="AK30" s="948">
        <v>643</v>
      </c>
      <c r="AL30" s="943"/>
      <c r="AM30" s="943"/>
      <c r="AN30" s="943"/>
      <c r="AO30" s="943"/>
      <c r="AP30" s="943" t="s">
        <v>202</v>
      </c>
      <c r="AQ30" s="943"/>
      <c r="AR30" s="943"/>
      <c r="AS30" s="943"/>
      <c r="AT30" s="943"/>
      <c r="AU30" s="943" t="s">
        <v>202</v>
      </c>
      <c r="AV30" s="943"/>
      <c r="AW30" s="943"/>
      <c r="AX30" s="943"/>
      <c r="AY30" s="943"/>
      <c r="AZ30" s="976" t="s">
        <v>202</v>
      </c>
      <c r="BA30" s="976"/>
      <c r="BB30" s="976"/>
      <c r="BC30" s="976"/>
      <c r="BD30" s="976"/>
      <c r="BE30" s="944"/>
      <c r="BF30" s="944"/>
      <c r="BG30" s="944"/>
      <c r="BH30" s="944"/>
      <c r="BI30" s="945"/>
      <c r="BJ30" s="56"/>
      <c r="BK30" s="56"/>
      <c r="BL30" s="56"/>
      <c r="BM30" s="56"/>
      <c r="BN30" s="56"/>
      <c r="BO30" s="55"/>
      <c r="BP30" s="55"/>
      <c r="BQ30" s="52">
        <v>24</v>
      </c>
      <c r="BR30" s="72"/>
      <c r="BS30" s="939"/>
      <c r="BT30" s="940"/>
      <c r="BU30" s="940"/>
      <c r="BV30" s="940"/>
      <c r="BW30" s="940"/>
      <c r="BX30" s="940"/>
      <c r="BY30" s="940"/>
      <c r="BZ30" s="940"/>
      <c r="CA30" s="940"/>
      <c r="CB30" s="940"/>
      <c r="CC30" s="940"/>
      <c r="CD30" s="940"/>
      <c r="CE30" s="940"/>
      <c r="CF30" s="940"/>
      <c r="CG30" s="941"/>
      <c r="CH30" s="946"/>
      <c r="CI30" s="947"/>
      <c r="CJ30" s="947"/>
      <c r="CK30" s="947"/>
      <c r="CL30" s="957"/>
      <c r="CM30" s="946"/>
      <c r="CN30" s="947"/>
      <c r="CO30" s="947"/>
      <c r="CP30" s="947"/>
      <c r="CQ30" s="957"/>
      <c r="CR30" s="946"/>
      <c r="CS30" s="947"/>
      <c r="CT30" s="947"/>
      <c r="CU30" s="947"/>
      <c r="CV30" s="957"/>
      <c r="CW30" s="946"/>
      <c r="CX30" s="947"/>
      <c r="CY30" s="947"/>
      <c r="CZ30" s="947"/>
      <c r="DA30" s="957"/>
      <c r="DB30" s="946"/>
      <c r="DC30" s="947"/>
      <c r="DD30" s="947"/>
      <c r="DE30" s="947"/>
      <c r="DF30" s="957"/>
      <c r="DG30" s="946"/>
      <c r="DH30" s="947"/>
      <c r="DI30" s="947"/>
      <c r="DJ30" s="947"/>
      <c r="DK30" s="957"/>
      <c r="DL30" s="946"/>
      <c r="DM30" s="947"/>
      <c r="DN30" s="947"/>
      <c r="DO30" s="947"/>
      <c r="DP30" s="957"/>
      <c r="DQ30" s="946"/>
      <c r="DR30" s="947"/>
      <c r="DS30" s="947"/>
      <c r="DT30" s="947"/>
      <c r="DU30" s="957"/>
      <c r="DV30" s="939"/>
      <c r="DW30" s="940"/>
      <c r="DX30" s="940"/>
      <c r="DY30" s="940"/>
      <c r="DZ30" s="958"/>
      <c r="EA30" s="48"/>
    </row>
    <row r="31" spans="1:131" ht="26.25" customHeight="1" x14ac:dyDescent="0.2">
      <c r="A31" s="54">
        <v>4</v>
      </c>
      <c r="B31" s="939" t="s">
        <v>467</v>
      </c>
      <c r="C31" s="940"/>
      <c r="D31" s="940"/>
      <c r="E31" s="940"/>
      <c r="F31" s="940"/>
      <c r="G31" s="940"/>
      <c r="H31" s="940"/>
      <c r="I31" s="940"/>
      <c r="J31" s="940"/>
      <c r="K31" s="940"/>
      <c r="L31" s="940"/>
      <c r="M31" s="940"/>
      <c r="N31" s="940"/>
      <c r="O31" s="940"/>
      <c r="P31" s="941"/>
      <c r="Q31" s="942">
        <v>977</v>
      </c>
      <c r="R31" s="943"/>
      <c r="S31" s="943"/>
      <c r="T31" s="943"/>
      <c r="U31" s="943"/>
      <c r="V31" s="943">
        <v>821</v>
      </c>
      <c r="W31" s="943"/>
      <c r="X31" s="943"/>
      <c r="Y31" s="943"/>
      <c r="Z31" s="943"/>
      <c r="AA31" s="943">
        <v>156</v>
      </c>
      <c r="AB31" s="943"/>
      <c r="AC31" s="943"/>
      <c r="AD31" s="943"/>
      <c r="AE31" s="949"/>
      <c r="AF31" s="969">
        <v>1024</v>
      </c>
      <c r="AG31" s="947"/>
      <c r="AH31" s="947"/>
      <c r="AI31" s="947"/>
      <c r="AJ31" s="970"/>
      <c r="AK31" s="948">
        <v>47</v>
      </c>
      <c r="AL31" s="943"/>
      <c r="AM31" s="943"/>
      <c r="AN31" s="943"/>
      <c r="AO31" s="943"/>
      <c r="AP31" s="943">
        <v>4210</v>
      </c>
      <c r="AQ31" s="943"/>
      <c r="AR31" s="943"/>
      <c r="AS31" s="943"/>
      <c r="AT31" s="943"/>
      <c r="AU31" s="943">
        <v>240</v>
      </c>
      <c r="AV31" s="943"/>
      <c r="AW31" s="943"/>
      <c r="AX31" s="943"/>
      <c r="AY31" s="943"/>
      <c r="AZ31" s="976" t="s">
        <v>202</v>
      </c>
      <c r="BA31" s="976"/>
      <c r="BB31" s="976"/>
      <c r="BC31" s="976"/>
      <c r="BD31" s="976"/>
      <c r="BE31" s="944" t="s">
        <v>469</v>
      </c>
      <c r="BF31" s="944"/>
      <c r="BG31" s="944"/>
      <c r="BH31" s="944"/>
      <c r="BI31" s="945"/>
      <c r="BJ31" s="56"/>
      <c r="BK31" s="56"/>
      <c r="BL31" s="56"/>
      <c r="BM31" s="56"/>
      <c r="BN31" s="56"/>
      <c r="BO31" s="55"/>
      <c r="BP31" s="55"/>
      <c r="BQ31" s="52">
        <v>25</v>
      </c>
      <c r="BR31" s="72"/>
      <c r="BS31" s="939"/>
      <c r="BT31" s="940"/>
      <c r="BU31" s="940"/>
      <c r="BV31" s="940"/>
      <c r="BW31" s="940"/>
      <c r="BX31" s="940"/>
      <c r="BY31" s="940"/>
      <c r="BZ31" s="940"/>
      <c r="CA31" s="940"/>
      <c r="CB31" s="940"/>
      <c r="CC31" s="940"/>
      <c r="CD31" s="940"/>
      <c r="CE31" s="940"/>
      <c r="CF31" s="940"/>
      <c r="CG31" s="941"/>
      <c r="CH31" s="946"/>
      <c r="CI31" s="947"/>
      <c r="CJ31" s="947"/>
      <c r="CK31" s="947"/>
      <c r="CL31" s="957"/>
      <c r="CM31" s="946"/>
      <c r="CN31" s="947"/>
      <c r="CO31" s="947"/>
      <c r="CP31" s="947"/>
      <c r="CQ31" s="957"/>
      <c r="CR31" s="946"/>
      <c r="CS31" s="947"/>
      <c r="CT31" s="947"/>
      <c r="CU31" s="947"/>
      <c r="CV31" s="957"/>
      <c r="CW31" s="946"/>
      <c r="CX31" s="947"/>
      <c r="CY31" s="947"/>
      <c r="CZ31" s="947"/>
      <c r="DA31" s="957"/>
      <c r="DB31" s="946"/>
      <c r="DC31" s="947"/>
      <c r="DD31" s="947"/>
      <c r="DE31" s="947"/>
      <c r="DF31" s="957"/>
      <c r="DG31" s="946"/>
      <c r="DH31" s="947"/>
      <c r="DI31" s="947"/>
      <c r="DJ31" s="947"/>
      <c r="DK31" s="957"/>
      <c r="DL31" s="946"/>
      <c r="DM31" s="947"/>
      <c r="DN31" s="947"/>
      <c r="DO31" s="947"/>
      <c r="DP31" s="957"/>
      <c r="DQ31" s="946"/>
      <c r="DR31" s="947"/>
      <c r="DS31" s="947"/>
      <c r="DT31" s="947"/>
      <c r="DU31" s="957"/>
      <c r="DV31" s="939"/>
      <c r="DW31" s="940"/>
      <c r="DX31" s="940"/>
      <c r="DY31" s="940"/>
      <c r="DZ31" s="958"/>
      <c r="EA31" s="48"/>
    </row>
    <row r="32" spans="1:131" ht="26.25" customHeight="1" x14ac:dyDescent="0.2">
      <c r="A32" s="54">
        <v>5</v>
      </c>
      <c r="B32" s="939" t="s">
        <v>470</v>
      </c>
      <c r="C32" s="940"/>
      <c r="D32" s="940"/>
      <c r="E32" s="940"/>
      <c r="F32" s="940"/>
      <c r="G32" s="940"/>
      <c r="H32" s="940"/>
      <c r="I32" s="940"/>
      <c r="J32" s="940"/>
      <c r="K32" s="940"/>
      <c r="L32" s="940"/>
      <c r="M32" s="940"/>
      <c r="N32" s="940"/>
      <c r="O32" s="940"/>
      <c r="P32" s="941"/>
      <c r="Q32" s="942">
        <v>462</v>
      </c>
      <c r="R32" s="943"/>
      <c r="S32" s="943"/>
      <c r="T32" s="943"/>
      <c r="U32" s="943"/>
      <c r="V32" s="943">
        <v>376</v>
      </c>
      <c r="W32" s="943"/>
      <c r="X32" s="943"/>
      <c r="Y32" s="943"/>
      <c r="Z32" s="943"/>
      <c r="AA32" s="943">
        <v>86</v>
      </c>
      <c r="AB32" s="943"/>
      <c r="AC32" s="943"/>
      <c r="AD32" s="943"/>
      <c r="AE32" s="949"/>
      <c r="AF32" s="969">
        <v>873</v>
      </c>
      <c r="AG32" s="947"/>
      <c r="AH32" s="947"/>
      <c r="AI32" s="947"/>
      <c r="AJ32" s="970"/>
      <c r="AK32" s="948" t="s">
        <v>202</v>
      </c>
      <c r="AL32" s="943"/>
      <c r="AM32" s="943"/>
      <c r="AN32" s="943"/>
      <c r="AO32" s="943"/>
      <c r="AP32" s="943">
        <v>2826</v>
      </c>
      <c r="AQ32" s="943"/>
      <c r="AR32" s="943"/>
      <c r="AS32" s="943"/>
      <c r="AT32" s="943"/>
      <c r="AU32" s="943">
        <v>25</v>
      </c>
      <c r="AV32" s="943"/>
      <c r="AW32" s="943"/>
      <c r="AX32" s="943"/>
      <c r="AY32" s="943"/>
      <c r="AZ32" s="976" t="s">
        <v>202</v>
      </c>
      <c r="BA32" s="976"/>
      <c r="BB32" s="976"/>
      <c r="BC32" s="976"/>
      <c r="BD32" s="976"/>
      <c r="BE32" s="944" t="s">
        <v>469</v>
      </c>
      <c r="BF32" s="944"/>
      <c r="BG32" s="944"/>
      <c r="BH32" s="944"/>
      <c r="BI32" s="945"/>
      <c r="BJ32" s="56"/>
      <c r="BK32" s="56"/>
      <c r="BL32" s="56"/>
      <c r="BM32" s="56"/>
      <c r="BN32" s="56"/>
      <c r="BO32" s="55"/>
      <c r="BP32" s="55"/>
      <c r="BQ32" s="52">
        <v>26</v>
      </c>
      <c r="BR32" s="72"/>
      <c r="BS32" s="939"/>
      <c r="BT32" s="940"/>
      <c r="BU32" s="940"/>
      <c r="BV32" s="940"/>
      <c r="BW32" s="940"/>
      <c r="BX32" s="940"/>
      <c r="BY32" s="940"/>
      <c r="BZ32" s="940"/>
      <c r="CA32" s="940"/>
      <c r="CB32" s="940"/>
      <c r="CC32" s="940"/>
      <c r="CD32" s="940"/>
      <c r="CE32" s="940"/>
      <c r="CF32" s="940"/>
      <c r="CG32" s="941"/>
      <c r="CH32" s="946"/>
      <c r="CI32" s="947"/>
      <c r="CJ32" s="947"/>
      <c r="CK32" s="947"/>
      <c r="CL32" s="957"/>
      <c r="CM32" s="946"/>
      <c r="CN32" s="947"/>
      <c r="CO32" s="947"/>
      <c r="CP32" s="947"/>
      <c r="CQ32" s="957"/>
      <c r="CR32" s="946"/>
      <c r="CS32" s="947"/>
      <c r="CT32" s="947"/>
      <c r="CU32" s="947"/>
      <c r="CV32" s="957"/>
      <c r="CW32" s="946"/>
      <c r="CX32" s="947"/>
      <c r="CY32" s="947"/>
      <c r="CZ32" s="947"/>
      <c r="DA32" s="957"/>
      <c r="DB32" s="946"/>
      <c r="DC32" s="947"/>
      <c r="DD32" s="947"/>
      <c r="DE32" s="947"/>
      <c r="DF32" s="957"/>
      <c r="DG32" s="946"/>
      <c r="DH32" s="947"/>
      <c r="DI32" s="947"/>
      <c r="DJ32" s="947"/>
      <c r="DK32" s="957"/>
      <c r="DL32" s="946"/>
      <c r="DM32" s="947"/>
      <c r="DN32" s="947"/>
      <c r="DO32" s="947"/>
      <c r="DP32" s="957"/>
      <c r="DQ32" s="946"/>
      <c r="DR32" s="947"/>
      <c r="DS32" s="947"/>
      <c r="DT32" s="947"/>
      <c r="DU32" s="957"/>
      <c r="DV32" s="939"/>
      <c r="DW32" s="940"/>
      <c r="DX32" s="940"/>
      <c r="DY32" s="940"/>
      <c r="DZ32" s="958"/>
      <c r="EA32" s="48"/>
    </row>
    <row r="33" spans="1:131" ht="26.25" customHeight="1" x14ac:dyDescent="0.2">
      <c r="A33" s="54">
        <v>6</v>
      </c>
      <c r="B33" s="939" t="s">
        <v>459</v>
      </c>
      <c r="C33" s="940"/>
      <c r="D33" s="940"/>
      <c r="E33" s="940"/>
      <c r="F33" s="940"/>
      <c r="G33" s="940"/>
      <c r="H33" s="940"/>
      <c r="I33" s="940"/>
      <c r="J33" s="940"/>
      <c r="K33" s="940"/>
      <c r="L33" s="940"/>
      <c r="M33" s="940"/>
      <c r="N33" s="940"/>
      <c r="O33" s="940"/>
      <c r="P33" s="941"/>
      <c r="Q33" s="942">
        <v>1741</v>
      </c>
      <c r="R33" s="943"/>
      <c r="S33" s="943"/>
      <c r="T33" s="943"/>
      <c r="U33" s="943"/>
      <c r="V33" s="943">
        <v>1592</v>
      </c>
      <c r="W33" s="943"/>
      <c r="X33" s="943"/>
      <c r="Y33" s="943"/>
      <c r="Z33" s="943"/>
      <c r="AA33" s="943">
        <v>149</v>
      </c>
      <c r="AB33" s="943"/>
      <c r="AC33" s="943"/>
      <c r="AD33" s="943"/>
      <c r="AE33" s="949"/>
      <c r="AF33" s="969">
        <v>706</v>
      </c>
      <c r="AG33" s="947"/>
      <c r="AH33" s="947"/>
      <c r="AI33" s="947"/>
      <c r="AJ33" s="970"/>
      <c r="AK33" s="948">
        <v>746</v>
      </c>
      <c r="AL33" s="943"/>
      <c r="AM33" s="943"/>
      <c r="AN33" s="943"/>
      <c r="AO33" s="943"/>
      <c r="AP33" s="943">
        <v>12167</v>
      </c>
      <c r="AQ33" s="943"/>
      <c r="AR33" s="943"/>
      <c r="AS33" s="943"/>
      <c r="AT33" s="943"/>
      <c r="AU33" s="943">
        <v>6984</v>
      </c>
      <c r="AV33" s="943"/>
      <c r="AW33" s="943"/>
      <c r="AX33" s="943"/>
      <c r="AY33" s="943"/>
      <c r="AZ33" s="976" t="s">
        <v>202</v>
      </c>
      <c r="BA33" s="976"/>
      <c r="BB33" s="976"/>
      <c r="BC33" s="976"/>
      <c r="BD33" s="976"/>
      <c r="BE33" s="944" t="s">
        <v>469</v>
      </c>
      <c r="BF33" s="944"/>
      <c r="BG33" s="944"/>
      <c r="BH33" s="944"/>
      <c r="BI33" s="945"/>
      <c r="BJ33" s="56"/>
      <c r="BK33" s="56"/>
      <c r="BL33" s="56"/>
      <c r="BM33" s="56"/>
      <c r="BN33" s="56"/>
      <c r="BO33" s="55"/>
      <c r="BP33" s="55"/>
      <c r="BQ33" s="52">
        <v>27</v>
      </c>
      <c r="BR33" s="72"/>
      <c r="BS33" s="939"/>
      <c r="BT33" s="940"/>
      <c r="BU33" s="940"/>
      <c r="BV33" s="940"/>
      <c r="BW33" s="940"/>
      <c r="BX33" s="940"/>
      <c r="BY33" s="940"/>
      <c r="BZ33" s="940"/>
      <c r="CA33" s="940"/>
      <c r="CB33" s="940"/>
      <c r="CC33" s="940"/>
      <c r="CD33" s="940"/>
      <c r="CE33" s="940"/>
      <c r="CF33" s="940"/>
      <c r="CG33" s="941"/>
      <c r="CH33" s="946"/>
      <c r="CI33" s="947"/>
      <c r="CJ33" s="947"/>
      <c r="CK33" s="947"/>
      <c r="CL33" s="957"/>
      <c r="CM33" s="946"/>
      <c r="CN33" s="947"/>
      <c r="CO33" s="947"/>
      <c r="CP33" s="947"/>
      <c r="CQ33" s="957"/>
      <c r="CR33" s="946"/>
      <c r="CS33" s="947"/>
      <c r="CT33" s="947"/>
      <c r="CU33" s="947"/>
      <c r="CV33" s="957"/>
      <c r="CW33" s="946"/>
      <c r="CX33" s="947"/>
      <c r="CY33" s="947"/>
      <c r="CZ33" s="947"/>
      <c r="DA33" s="957"/>
      <c r="DB33" s="946"/>
      <c r="DC33" s="947"/>
      <c r="DD33" s="947"/>
      <c r="DE33" s="947"/>
      <c r="DF33" s="957"/>
      <c r="DG33" s="946"/>
      <c r="DH33" s="947"/>
      <c r="DI33" s="947"/>
      <c r="DJ33" s="947"/>
      <c r="DK33" s="957"/>
      <c r="DL33" s="946"/>
      <c r="DM33" s="947"/>
      <c r="DN33" s="947"/>
      <c r="DO33" s="947"/>
      <c r="DP33" s="957"/>
      <c r="DQ33" s="946"/>
      <c r="DR33" s="947"/>
      <c r="DS33" s="947"/>
      <c r="DT33" s="947"/>
      <c r="DU33" s="957"/>
      <c r="DV33" s="939"/>
      <c r="DW33" s="940"/>
      <c r="DX33" s="940"/>
      <c r="DY33" s="940"/>
      <c r="DZ33" s="958"/>
      <c r="EA33" s="48"/>
    </row>
    <row r="34" spans="1:131" ht="26.25" customHeight="1" x14ac:dyDescent="0.2">
      <c r="A34" s="54">
        <v>7</v>
      </c>
      <c r="B34" s="939" t="s">
        <v>430</v>
      </c>
      <c r="C34" s="940"/>
      <c r="D34" s="940"/>
      <c r="E34" s="940"/>
      <c r="F34" s="940"/>
      <c r="G34" s="940"/>
      <c r="H34" s="940"/>
      <c r="I34" s="940"/>
      <c r="J34" s="940"/>
      <c r="K34" s="940"/>
      <c r="L34" s="940"/>
      <c r="M34" s="940"/>
      <c r="N34" s="940"/>
      <c r="O34" s="940"/>
      <c r="P34" s="941"/>
      <c r="Q34" s="942">
        <v>2742</v>
      </c>
      <c r="R34" s="943"/>
      <c r="S34" s="943"/>
      <c r="T34" s="943"/>
      <c r="U34" s="943"/>
      <c r="V34" s="943">
        <v>2649</v>
      </c>
      <c r="W34" s="943"/>
      <c r="X34" s="943"/>
      <c r="Y34" s="943"/>
      <c r="Z34" s="943"/>
      <c r="AA34" s="943">
        <v>93</v>
      </c>
      <c r="AB34" s="943"/>
      <c r="AC34" s="943"/>
      <c r="AD34" s="943"/>
      <c r="AE34" s="949"/>
      <c r="AF34" s="969">
        <v>1554</v>
      </c>
      <c r="AG34" s="947"/>
      <c r="AH34" s="947"/>
      <c r="AI34" s="947"/>
      <c r="AJ34" s="970"/>
      <c r="AK34" s="948">
        <v>475</v>
      </c>
      <c r="AL34" s="943"/>
      <c r="AM34" s="943"/>
      <c r="AN34" s="943"/>
      <c r="AO34" s="943"/>
      <c r="AP34" s="943">
        <v>1107</v>
      </c>
      <c r="AQ34" s="943"/>
      <c r="AR34" s="943"/>
      <c r="AS34" s="943"/>
      <c r="AT34" s="943"/>
      <c r="AU34" s="943">
        <v>712</v>
      </c>
      <c r="AV34" s="943"/>
      <c r="AW34" s="943"/>
      <c r="AX34" s="943"/>
      <c r="AY34" s="943"/>
      <c r="AZ34" s="976" t="s">
        <v>202</v>
      </c>
      <c r="BA34" s="976"/>
      <c r="BB34" s="976"/>
      <c r="BC34" s="976"/>
      <c r="BD34" s="976"/>
      <c r="BE34" s="944" t="s">
        <v>469</v>
      </c>
      <c r="BF34" s="944"/>
      <c r="BG34" s="944"/>
      <c r="BH34" s="944"/>
      <c r="BI34" s="945"/>
      <c r="BJ34" s="56"/>
      <c r="BK34" s="56"/>
      <c r="BL34" s="56"/>
      <c r="BM34" s="56"/>
      <c r="BN34" s="56"/>
      <c r="BO34" s="55"/>
      <c r="BP34" s="55"/>
      <c r="BQ34" s="52">
        <v>28</v>
      </c>
      <c r="BR34" s="72"/>
      <c r="BS34" s="939"/>
      <c r="BT34" s="940"/>
      <c r="BU34" s="940"/>
      <c r="BV34" s="940"/>
      <c r="BW34" s="940"/>
      <c r="BX34" s="940"/>
      <c r="BY34" s="940"/>
      <c r="BZ34" s="940"/>
      <c r="CA34" s="940"/>
      <c r="CB34" s="940"/>
      <c r="CC34" s="940"/>
      <c r="CD34" s="940"/>
      <c r="CE34" s="940"/>
      <c r="CF34" s="940"/>
      <c r="CG34" s="941"/>
      <c r="CH34" s="946"/>
      <c r="CI34" s="947"/>
      <c r="CJ34" s="947"/>
      <c r="CK34" s="947"/>
      <c r="CL34" s="957"/>
      <c r="CM34" s="946"/>
      <c r="CN34" s="947"/>
      <c r="CO34" s="947"/>
      <c r="CP34" s="947"/>
      <c r="CQ34" s="957"/>
      <c r="CR34" s="946"/>
      <c r="CS34" s="947"/>
      <c r="CT34" s="947"/>
      <c r="CU34" s="947"/>
      <c r="CV34" s="957"/>
      <c r="CW34" s="946"/>
      <c r="CX34" s="947"/>
      <c r="CY34" s="947"/>
      <c r="CZ34" s="947"/>
      <c r="DA34" s="957"/>
      <c r="DB34" s="946"/>
      <c r="DC34" s="947"/>
      <c r="DD34" s="947"/>
      <c r="DE34" s="947"/>
      <c r="DF34" s="957"/>
      <c r="DG34" s="946"/>
      <c r="DH34" s="947"/>
      <c r="DI34" s="947"/>
      <c r="DJ34" s="947"/>
      <c r="DK34" s="957"/>
      <c r="DL34" s="946"/>
      <c r="DM34" s="947"/>
      <c r="DN34" s="947"/>
      <c r="DO34" s="947"/>
      <c r="DP34" s="957"/>
      <c r="DQ34" s="946"/>
      <c r="DR34" s="947"/>
      <c r="DS34" s="947"/>
      <c r="DT34" s="947"/>
      <c r="DU34" s="957"/>
      <c r="DV34" s="939"/>
      <c r="DW34" s="940"/>
      <c r="DX34" s="940"/>
      <c r="DY34" s="940"/>
      <c r="DZ34" s="958"/>
      <c r="EA34" s="48"/>
    </row>
    <row r="35" spans="1:131" ht="26.25" customHeight="1" x14ac:dyDescent="0.2">
      <c r="A35" s="54">
        <v>8</v>
      </c>
      <c r="B35" s="939" t="s">
        <v>330</v>
      </c>
      <c r="C35" s="940"/>
      <c r="D35" s="940"/>
      <c r="E35" s="940"/>
      <c r="F35" s="940"/>
      <c r="G35" s="940"/>
      <c r="H35" s="940"/>
      <c r="I35" s="940"/>
      <c r="J35" s="940"/>
      <c r="K35" s="940"/>
      <c r="L35" s="940"/>
      <c r="M35" s="940"/>
      <c r="N35" s="940"/>
      <c r="O35" s="940"/>
      <c r="P35" s="941"/>
      <c r="Q35" s="942">
        <v>22</v>
      </c>
      <c r="R35" s="943"/>
      <c r="S35" s="943"/>
      <c r="T35" s="943"/>
      <c r="U35" s="943"/>
      <c r="V35" s="943">
        <v>16</v>
      </c>
      <c r="W35" s="943"/>
      <c r="X35" s="943"/>
      <c r="Y35" s="943"/>
      <c r="Z35" s="943"/>
      <c r="AA35" s="943">
        <v>6</v>
      </c>
      <c r="AB35" s="943"/>
      <c r="AC35" s="943"/>
      <c r="AD35" s="943"/>
      <c r="AE35" s="949"/>
      <c r="AF35" s="969">
        <v>6</v>
      </c>
      <c r="AG35" s="947"/>
      <c r="AH35" s="947"/>
      <c r="AI35" s="947"/>
      <c r="AJ35" s="970"/>
      <c r="AK35" s="948">
        <v>10</v>
      </c>
      <c r="AL35" s="943"/>
      <c r="AM35" s="943"/>
      <c r="AN35" s="943"/>
      <c r="AO35" s="943"/>
      <c r="AP35" s="976" t="s">
        <v>202</v>
      </c>
      <c r="AQ35" s="976"/>
      <c r="AR35" s="976"/>
      <c r="AS35" s="976"/>
      <c r="AT35" s="976"/>
      <c r="AU35" s="976" t="s">
        <v>202</v>
      </c>
      <c r="AV35" s="976"/>
      <c r="AW35" s="976"/>
      <c r="AX35" s="976"/>
      <c r="AY35" s="976"/>
      <c r="AZ35" s="976" t="s">
        <v>202</v>
      </c>
      <c r="BA35" s="976"/>
      <c r="BB35" s="976"/>
      <c r="BC35" s="976"/>
      <c r="BD35" s="976"/>
      <c r="BE35" s="944" t="s">
        <v>22</v>
      </c>
      <c r="BF35" s="944"/>
      <c r="BG35" s="944"/>
      <c r="BH35" s="944"/>
      <c r="BI35" s="945"/>
      <c r="BJ35" s="56"/>
      <c r="BK35" s="56"/>
      <c r="BL35" s="56"/>
      <c r="BM35" s="56"/>
      <c r="BN35" s="56"/>
      <c r="BO35" s="55"/>
      <c r="BP35" s="55"/>
      <c r="BQ35" s="52">
        <v>29</v>
      </c>
      <c r="BR35" s="72"/>
      <c r="BS35" s="939"/>
      <c r="BT35" s="940"/>
      <c r="BU35" s="940"/>
      <c r="BV35" s="940"/>
      <c r="BW35" s="940"/>
      <c r="BX35" s="940"/>
      <c r="BY35" s="940"/>
      <c r="BZ35" s="940"/>
      <c r="CA35" s="940"/>
      <c r="CB35" s="940"/>
      <c r="CC35" s="940"/>
      <c r="CD35" s="940"/>
      <c r="CE35" s="940"/>
      <c r="CF35" s="940"/>
      <c r="CG35" s="941"/>
      <c r="CH35" s="946"/>
      <c r="CI35" s="947"/>
      <c r="CJ35" s="947"/>
      <c r="CK35" s="947"/>
      <c r="CL35" s="957"/>
      <c r="CM35" s="946"/>
      <c r="CN35" s="947"/>
      <c r="CO35" s="947"/>
      <c r="CP35" s="947"/>
      <c r="CQ35" s="957"/>
      <c r="CR35" s="946"/>
      <c r="CS35" s="947"/>
      <c r="CT35" s="947"/>
      <c r="CU35" s="947"/>
      <c r="CV35" s="957"/>
      <c r="CW35" s="946"/>
      <c r="CX35" s="947"/>
      <c r="CY35" s="947"/>
      <c r="CZ35" s="947"/>
      <c r="DA35" s="957"/>
      <c r="DB35" s="946"/>
      <c r="DC35" s="947"/>
      <c r="DD35" s="947"/>
      <c r="DE35" s="947"/>
      <c r="DF35" s="957"/>
      <c r="DG35" s="946"/>
      <c r="DH35" s="947"/>
      <c r="DI35" s="947"/>
      <c r="DJ35" s="947"/>
      <c r="DK35" s="957"/>
      <c r="DL35" s="946"/>
      <c r="DM35" s="947"/>
      <c r="DN35" s="947"/>
      <c r="DO35" s="947"/>
      <c r="DP35" s="957"/>
      <c r="DQ35" s="946"/>
      <c r="DR35" s="947"/>
      <c r="DS35" s="947"/>
      <c r="DT35" s="947"/>
      <c r="DU35" s="957"/>
      <c r="DV35" s="939"/>
      <c r="DW35" s="940"/>
      <c r="DX35" s="940"/>
      <c r="DY35" s="940"/>
      <c r="DZ35" s="958"/>
      <c r="EA35" s="48"/>
    </row>
    <row r="36" spans="1:131" ht="26.25" customHeight="1" x14ac:dyDescent="0.2">
      <c r="A36" s="54">
        <v>9</v>
      </c>
      <c r="B36" s="939"/>
      <c r="C36" s="940"/>
      <c r="D36" s="940"/>
      <c r="E36" s="940"/>
      <c r="F36" s="940"/>
      <c r="G36" s="940"/>
      <c r="H36" s="940"/>
      <c r="I36" s="940"/>
      <c r="J36" s="940"/>
      <c r="K36" s="940"/>
      <c r="L36" s="940"/>
      <c r="M36" s="940"/>
      <c r="N36" s="940"/>
      <c r="O36" s="940"/>
      <c r="P36" s="941"/>
      <c r="Q36" s="942"/>
      <c r="R36" s="943"/>
      <c r="S36" s="943"/>
      <c r="T36" s="943"/>
      <c r="U36" s="943"/>
      <c r="V36" s="943"/>
      <c r="W36" s="943"/>
      <c r="X36" s="943"/>
      <c r="Y36" s="943"/>
      <c r="Z36" s="943"/>
      <c r="AA36" s="943"/>
      <c r="AB36" s="943"/>
      <c r="AC36" s="943"/>
      <c r="AD36" s="943"/>
      <c r="AE36" s="949"/>
      <c r="AF36" s="969"/>
      <c r="AG36" s="947"/>
      <c r="AH36" s="947"/>
      <c r="AI36" s="947"/>
      <c r="AJ36" s="970"/>
      <c r="AK36" s="948"/>
      <c r="AL36" s="943"/>
      <c r="AM36" s="943"/>
      <c r="AN36" s="943"/>
      <c r="AO36" s="943"/>
      <c r="AP36" s="943"/>
      <c r="AQ36" s="943"/>
      <c r="AR36" s="943"/>
      <c r="AS36" s="943"/>
      <c r="AT36" s="943"/>
      <c r="AU36" s="943"/>
      <c r="AV36" s="943"/>
      <c r="AW36" s="943"/>
      <c r="AX36" s="943"/>
      <c r="AY36" s="943"/>
      <c r="AZ36" s="976"/>
      <c r="BA36" s="976"/>
      <c r="BB36" s="976"/>
      <c r="BC36" s="976"/>
      <c r="BD36" s="976"/>
      <c r="BE36" s="944"/>
      <c r="BF36" s="944"/>
      <c r="BG36" s="944"/>
      <c r="BH36" s="944"/>
      <c r="BI36" s="945"/>
      <c r="BJ36" s="56"/>
      <c r="BK36" s="56"/>
      <c r="BL36" s="56"/>
      <c r="BM36" s="56"/>
      <c r="BN36" s="56"/>
      <c r="BO36" s="55"/>
      <c r="BP36" s="55"/>
      <c r="BQ36" s="52">
        <v>30</v>
      </c>
      <c r="BR36" s="72"/>
      <c r="BS36" s="939"/>
      <c r="BT36" s="940"/>
      <c r="BU36" s="940"/>
      <c r="BV36" s="940"/>
      <c r="BW36" s="940"/>
      <c r="BX36" s="940"/>
      <c r="BY36" s="940"/>
      <c r="BZ36" s="940"/>
      <c r="CA36" s="940"/>
      <c r="CB36" s="940"/>
      <c r="CC36" s="940"/>
      <c r="CD36" s="940"/>
      <c r="CE36" s="940"/>
      <c r="CF36" s="940"/>
      <c r="CG36" s="941"/>
      <c r="CH36" s="946"/>
      <c r="CI36" s="947"/>
      <c r="CJ36" s="947"/>
      <c r="CK36" s="947"/>
      <c r="CL36" s="957"/>
      <c r="CM36" s="946"/>
      <c r="CN36" s="947"/>
      <c r="CO36" s="947"/>
      <c r="CP36" s="947"/>
      <c r="CQ36" s="957"/>
      <c r="CR36" s="946"/>
      <c r="CS36" s="947"/>
      <c r="CT36" s="947"/>
      <c r="CU36" s="947"/>
      <c r="CV36" s="957"/>
      <c r="CW36" s="946"/>
      <c r="CX36" s="947"/>
      <c r="CY36" s="947"/>
      <c r="CZ36" s="947"/>
      <c r="DA36" s="957"/>
      <c r="DB36" s="946"/>
      <c r="DC36" s="947"/>
      <c r="DD36" s="947"/>
      <c r="DE36" s="947"/>
      <c r="DF36" s="957"/>
      <c r="DG36" s="946"/>
      <c r="DH36" s="947"/>
      <c r="DI36" s="947"/>
      <c r="DJ36" s="947"/>
      <c r="DK36" s="957"/>
      <c r="DL36" s="946"/>
      <c r="DM36" s="947"/>
      <c r="DN36" s="947"/>
      <c r="DO36" s="947"/>
      <c r="DP36" s="957"/>
      <c r="DQ36" s="946"/>
      <c r="DR36" s="947"/>
      <c r="DS36" s="947"/>
      <c r="DT36" s="947"/>
      <c r="DU36" s="957"/>
      <c r="DV36" s="939"/>
      <c r="DW36" s="940"/>
      <c r="DX36" s="940"/>
      <c r="DY36" s="940"/>
      <c r="DZ36" s="958"/>
      <c r="EA36" s="48"/>
    </row>
    <row r="37" spans="1:131" ht="26.25" customHeight="1" x14ac:dyDescent="0.2">
      <c r="A37" s="54">
        <v>10</v>
      </c>
      <c r="B37" s="939"/>
      <c r="C37" s="940"/>
      <c r="D37" s="940"/>
      <c r="E37" s="940"/>
      <c r="F37" s="940"/>
      <c r="G37" s="940"/>
      <c r="H37" s="940"/>
      <c r="I37" s="940"/>
      <c r="J37" s="940"/>
      <c r="K37" s="940"/>
      <c r="L37" s="940"/>
      <c r="M37" s="940"/>
      <c r="N37" s="940"/>
      <c r="O37" s="940"/>
      <c r="P37" s="941"/>
      <c r="Q37" s="942"/>
      <c r="R37" s="943"/>
      <c r="S37" s="943"/>
      <c r="T37" s="943"/>
      <c r="U37" s="943"/>
      <c r="V37" s="943"/>
      <c r="W37" s="943"/>
      <c r="X37" s="943"/>
      <c r="Y37" s="943"/>
      <c r="Z37" s="943"/>
      <c r="AA37" s="943"/>
      <c r="AB37" s="943"/>
      <c r="AC37" s="943"/>
      <c r="AD37" s="943"/>
      <c r="AE37" s="949"/>
      <c r="AF37" s="969"/>
      <c r="AG37" s="947"/>
      <c r="AH37" s="947"/>
      <c r="AI37" s="947"/>
      <c r="AJ37" s="970"/>
      <c r="AK37" s="948"/>
      <c r="AL37" s="943"/>
      <c r="AM37" s="943"/>
      <c r="AN37" s="943"/>
      <c r="AO37" s="943"/>
      <c r="AP37" s="943"/>
      <c r="AQ37" s="943"/>
      <c r="AR37" s="943"/>
      <c r="AS37" s="943"/>
      <c r="AT37" s="943"/>
      <c r="AU37" s="943"/>
      <c r="AV37" s="943"/>
      <c r="AW37" s="943"/>
      <c r="AX37" s="943"/>
      <c r="AY37" s="943"/>
      <c r="AZ37" s="976"/>
      <c r="BA37" s="976"/>
      <c r="BB37" s="976"/>
      <c r="BC37" s="976"/>
      <c r="BD37" s="976"/>
      <c r="BE37" s="944"/>
      <c r="BF37" s="944"/>
      <c r="BG37" s="944"/>
      <c r="BH37" s="944"/>
      <c r="BI37" s="945"/>
      <c r="BJ37" s="56"/>
      <c r="BK37" s="56"/>
      <c r="BL37" s="56"/>
      <c r="BM37" s="56"/>
      <c r="BN37" s="56"/>
      <c r="BO37" s="55"/>
      <c r="BP37" s="55"/>
      <c r="BQ37" s="52">
        <v>31</v>
      </c>
      <c r="BR37" s="72"/>
      <c r="BS37" s="939"/>
      <c r="BT37" s="940"/>
      <c r="BU37" s="940"/>
      <c r="BV37" s="940"/>
      <c r="BW37" s="940"/>
      <c r="BX37" s="940"/>
      <c r="BY37" s="940"/>
      <c r="BZ37" s="940"/>
      <c r="CA37" s="940"/>
      <c r="CB37" s="940"/>
      <c r="CC37" s="940"/>
      <c r="CD37" s="940"/>
      <c r="CE37" s="940"/>
      <c r="CF37" s="940"/>
      <c r="CG37" s="941"/>
      <c r="CH37" s="946"/>
      <c r="CI37" s="947"/>
      <c r="CJ37" s="947"/>
      <c r="CK37" s="947"/>
      <c r="CL37" s="957"/>
      <c r="CM37" s="946"/>
      <c r="CN37" s="947"/>
      <c r="CO37" s="947"/>
      <c r="CP37" s="947"/>
      <c r="CQ37" s="957"/>
      <c r="CR37" s="946"/>
      <c r="CS37" s="947"/>
      <c r="CT37" s="947"/>
      <c r="CU37" s="947"/>
      <c r="CV37" s="957"/>
      <c r="CW37" s="946"/>
      <c r="CX37" s="947"/>
      <c r="CY37" s="947"/>
      <c r="CZ37" s="947"/>
      <c r="DA37" s="957"/>
      <c r="DB37" s="946"/>
      <c r="DC37" s="947"/>
      <c r="DD37" s="947"/>
      <c r="DE37" s="947"/>
      <c r="DF37" s="957"/>
      <c r="DG37" s="946"/>
      <c r="DH37" s="947"/>
      <c r="DI37" s="947"/>
      <c r="DJ37" s="947"/>
      <c r="DK37" s="957"/>
      <c r="DL37" s="946"/>
      <c r="DM37" s="947"/>
      <c r="DN37" s="947"/>
      <c r="DO37" s="947"/>
      <c r="DP37" s="957"/>
      <c r="DQ37" s="946"/>
      <c r="DR37" s="947"/>
      <c r="DS37" s="947"/>
      <c r="DT37" s="947"/>
      <c r="DU37" s="957"/>
      <c r="DV37" s="939"/>
      <c r="DW37" s="940"/>
      <c r="DX37" s="940"/>
      <c r="DY37" s="940"/>
      <c r="DZ37" s="958"/>
      <c r="EA37" s="48"/>
    </row>
    <row r="38" spans="1:131" ht="26.25" customHeight="1" x14ac:dyDescent="0.2">
      <c r="A38" s="54">
        <v>11</v>
      </c>
      <c r="B38" s="939"/>
      <c r="C38" s="940"/>
      <c r="D38" s="940"/>
      <c r="E38" s="940"/>
      <c r="F38" s="940"/>
      <c r="G38" s="940"/>
      <c r="H38" s="940"/>
      <c r="I38" s="940"/>
      <c r="J38" s="940"/>
      <c r="K38" s="940"/>
      <c r="L38" s="940"/>
      <c r="M38" s="940"/>
      <c r="N38" s="940"/>
      <c r="O38" s="940"/>
      <c r="P38" s="941"/>
      <c r="Q38" s="942"/>
      <c r="R38" s="943"/>
      <c r="S38" s="943"/>
      <c r="T38" s="943"/>
      <c r="U38" s="943"/>
      <c r="V38" s="943"/>
      <c r="W38" s="943"/>
      <c r="X38" s="943"/>
      <c r="Y38" s="943"/>
      <c r="Z38" s="943"/>
      <c r="AA38" s="943"/>
      <c r="AB38" s="943"/>
      <c r="AC38" s="943"/>
      <c r="AD38" s="943"/>
      <c r="AE38" s="949"/>
      <c r="AF38" s="969"/>
      <c r="AG38" s="947"/>
      <c r="AH38" s="947"/>
      <c r="AI38" s="947"/>
      <c r="AJ38" s="970"/>
      <c r="AK38" s="948"/>
      <c r="AL38" s="943"/>
      <c r="AM38" s="943"/>
      <c r="AN38" s="943"/>
      <c r="AO38" s="943"/>
      <c r="AP38" s="943"/>
      <c r="AQ38" s="943"/>
      <c r="AR38" s="943"/>
      <c r="AS38" s="943"/>
      <c r="AT38" s="943"/>
      <c r="AU38" s="943"/>
      <c r="AV38" s="943"/>
      <c r="AW38" s="943"/>
      <c r="AX38" s="943"/>
      <c r="AY38" s="943"/>
      <c r="AZ38" s="976"/>
      <c r="BA38" s="976"/>
      <c r="BB38" s="976"/>
      <c r="BC38" s="976"/>
      <c r="BD38" s="976"/>
      <c r="BE38" s="944"/>
      <c r="BF38" s="944"/>
      <c r="BG38" s="944"/>
      <c r="BH38" s="944"/>
      <c r="BI38" s="945"/>
      <c r="BJ38" s="56"/>
      <c r="BK38" s="56"/>
      <c r="BL38" s="56"/>
      <c r="BM38" s="56"/>
      <c r="BN38" s="56"/>
      <c r="BO38" s="55"/>
      <c r="BP38" s="55"/>
      <c r="BQ38" s="52">
        <v>32</v>
      </c>
      <c r="BR38" s="72"/>
      <c r="BS38" s="939"/>
      <c r="BT38" s="940"/>
      <c r="BU38" s="940"/>
      <c r="BV38" s="940"/>
      <c r="BW38" s="940"/>
      <c r="BX38" s="940"/>
      <c r="BY38" s="940"/>
      <c r="BZ38" s="940"/>
      <c r="CA38" s="940"/>
      <c r="CB38" s="940"/>
      <c r="CC38" s="940"/>
      <c r="CD38" s="940"/>
      <c r="CE38" s="940"/>
      <c r="CF38" s="940"/>
      <c r="CG38" s="941"/>
      <c r="CH38" s="946"/>
      <c r="CI38" s="947"/>
      <c r="CJ38" s="947"/>
      <c r="CK38" s="947"/>
      <c r="CL38" s="957"/>
      <c r="CM38" s="946"/>
      <c r="CN38" s="947"/>
      <c r="CO38" s="947"/>
      <c r="CP38" s="947"/>
      <c r="CQ38" s="957"/>
      <c r="CR38" s="946"/>
      <c r="CS38" s="947"/>
      <c r="CT38" s="947"/>
      <c r="CU38" s="947"/>
      <c r="CV38" s="957"/>
      <c r="CW38" s="946"/>
      <c r="CX38" s="947"/>
      <c r="CY38" s="947"/>
      <c r="CZ38" s="947"/>
      <c r="DA38" s="957"/>
      <c r="DB38" s="946"/>
      <c r="DC38" s="947"/>
      <c r="DD38" s="947"/>
      <c r="DE38" s="947"/>
      <c r="DF38" s="957"/>
      <c r="DG38" s="946"/>
      <c r="DH38" s="947"/>
      <c r="DI38" s="947"/>
      <c r="DJ38" s="947"/>
      <c r="DK38" s="957"/>
      <c r="DL38" s="946"/>
      <c r="DM38" s="947"/>
      <c r="DN38" s="947"/>
      <c r="DO38" s="947"/>
      <c r="DP38" s="957"/>
      <c r="DQ38" s="946"/>
      <c r="DR38" s="947"/>
      <c r="DS38" s="947"/>
      <c r="DT38" s="947"/>
      <c r="DU38" s="957"/>
      <c r="DV38" s="939"/>
      <c r="DW38" s="940"/>
      <c r="DX38" s="940"/>
      <c r="DY38" s="940"/>
      <c r="DZ38" s="958"/>
      <c r="EA38" s="48"/>
    </row>
    <row r="39" spans="1:131" ht="26.25" customHeight="1" x14ac:dyDescent="0.2">
      <c r="A39" s="54">
        <v>12</v>
      </c>
      <c r="B39" s="939"/>
      <c r="C39" s="940"/>
      <c r="D39" s="940"/>
      <c r="E39" s="940"/>
      <c r="F39" s="940"/>
      <c r="G39" s="940"/>
      <c r="H39" s="940"/>
      <c r="I39" s="940"/>
      <c r="J39" s="940"/>
      <c r="K39" s="940"/>
      <c r="L39" s="940"/>
      <c r="M39" s="940"/>
      <c r="N39" s="940"/>
      <c r="O39" s="940"/>
      <c r="P39" s="941"/>
      <c r="Q39" s="942"/>
      <c r="R39" s="943"/>
      <c r="S39" s="943"/>
      <c r="T39" s="943"/>
      <c r="U39" s="943"/>
      <c r="V39" s="943"/>
      <c r="W39" s="943"/>
      <c r="X39" s="943"/>
      <c r="Y39" s="943"/>
      <c r="Z39" s="943"/>
      <c r="AA39" s="943"/>
      <c r="AB39" s="943"/>
      <c r="AC39" s="943"/>
      <c r="AD39" s="943"/>
      <c r="AE39" s="949"/>
      <c r="AF39" s="969"/>
      <c r="AG39" s="947"/>
      <c r="AH39" s="947"/>
      <c r="AI39" s="947"/>
      <c r="AJ39" s="970"/>
      <c r="AK39" s="948"/>
      <c r="AL39" s="943"/>
      <c r="AM39" s="943"/>
      <c r="AN39" s="943"/>
      <c r="AO39" s="943"/>
      <c r="AP39" s="943"/>
      <c r="AQ39" s="943"/>
      <c r="AR39" s="943"/>
      <c r="AS39" s="943"/>
      <c r="AT39" s="943"/>
      <c r="AU39" s="943"/>
      <c r="AV39" s="943"/>
      <c r="AW39" s="943"/>
      <c r="AX39" s="943"/>
      <c r="AY39" s="943"/>
      <c r="AZ39" s="976"/>
      <c r="BA39" s="976"/>
      <c r="BB39" s="976"/>
      <c r="BC39" s="976"/>
      <c r="BD39" s="976"/>
      <c r="BE39" s="944"/>
      <c r="BF39" s="944"/>
      <c r="BG39" s="944"/>
      <c r="BH39" s="944"/>
      <c r="BI39" s="945"/>
      <c r="BJ39" s="56"/>
      <c r="BK39" s="56"/>
      <c r="BL39" s="56"/>
      <c r="BM39" s="56"/>
      <c r="BN39" s="56"/>
      <c r="BO39" s="55"/>
      <c r="BP39" s="55"/>
      <c r="BQ39" s="52">
        <v>33</v>
      </c>
      <c r="BR39" s="72"/>
      <c r="BS39" s="939"/>
      <c r="BT39" s="940"/>
      <c r="BU39" s="940"/>
      <c r="BV39" s="940"/>
      <c r="BW39" s="940"/>
      <c r="BX39" s="940"/>
      <c r="BY39" s="940"/>
      <c r="BZ39" s="940"/>
      <c r="CA39" s="940"/>
      <c r="CB39" s="940"/>
      <c r="CC39" s="940"/>
      <c r="CD39" s="940"/>
      <c r="CE39" s="940"/>
      <c r="CF39" s="940"/>
      <c r="CG39" s="941"/>
      <c r="CH39" s="946"/>
      <c r="CI39" s="947"/>
      <c r="CJ39" s="947"/>
      <c r="CK39" s="947"/>
      <c r="CL39" s="957"/>
      <c r="CM39" s="946"/>
      <c r="CN39" s="947"/>
      <c r="CO39" s="947"/>
      <c r="CP39" s="947"/>
      <c r="CQ39" s="957"/>
      <c r="CR39" s="946"/>
      <c r="CS39" s="947"/>
      <c r="CT39" s="947"/>
      <c r="CU39" s="947"/>
      <c r="CV39" s="957"/>
      <c r="CW39" s="946"/>
      <c r="CX39" s="947"/>
      <c r="CY39" s="947"/>
      <c r="CZ39" s="947"/>
      <c r="DA39" s="957"/>
      <c r="DB39" s="946"/>
      <c r="DC39" s="947"/>
      <c r="DD39" s="947"/>
      <c r="DE39" s="947"/>
      <c r="DF39" s="957"/>
      <c r="DG39" s="946"/>
      <c r="DH39" s="947"/>
      <c r="DI39" s="947"/>
      <c r="DJ39" s="947"/>
      <c r="DK39" s="957"/>
      <c r="DL39" s="946"/>
      <c r="DM39" s="947"/>
      <c r="DN39" s="947"/>
      <c r="DO39" s="947"/>
      <c r="DP39" s="957"/>
      <c r="DQ39" s="946"/>
      <c r="DR39" s="947"/>
      <c r="DS39" s="947"/>
      <c r="DT39" s="947"/>
      <c r="DU39" s="957"/>
      <c r="DV39" s="939"/>
      <c r="DW39" s="940"/>
      <c r="DX39" s="940"/>
      <c r="DY39" s="940"/>
      <c r="DZ39" s="958"/>
      <c r="EA39" s="48"/>
    </row>
    <row r="40" spans="1:131" ht="26.25" customHeight="1" x14ac:dyDescent="0.2">
      <c r="A40" s="52">
        <v>13</v>
      </c>
      <c r="B40" s="939"/>
      <c r="C40" s="940"/>
      <c r="D40" s="940"/>
      <c r="E40" s="940"/>
      <c r="F40" s="940"/>
      <c r="G40" s="940"/>
      <c r="H40" s="940"/>
      <c r="I40" s="940"/>
      <c r="J40" s="940"/>
      <c r="K40" s="940"/>
      <c r="L40" s="940"/>
      <c r="M40" s="940"/>
      <c r="N40" s="940"/>
      <c r="O40" s="940"/>
      <c r="P40" s="941"/>
      <c r="Q40" s="942"/>
      <c r="R40" s="943"/>
      <c r="S40" s="943"/>
      <c r="T40" s="943"/>
      <c r="U40" s="943"/>
      <c r="V40" s="943"/>
      <c r="W40" s="943"/>
      <c r="X40" s="943"/>
      <c r="Y40" s="943"/>
      <c r="Z40" s="943"/>
      <c r="AA40" s="943"/>
      <c r="AB40" s="943"/>
      <c r="AC40" s="943"/>
      <c r="AD40" s="943"/>
      <c r="AE40" s="949"/>
      <c r="AF40" s="969"/>
      <c r="AG40" s="947"/>
      <c r="AH40" s="947"/>
      <c r="AI40" s="947"/>
      <c r="AJ40" s="970"/>
      <c r="AK40" s="948"/>
      <c r="AL40" s="943"/>
      <c r="AM40" s="943"/>
      <c r="AN40" s="943"/>
      <c r="AO40" s="943"/>
      <c r="AP40" s="943"/>
      <c r="AQ40" s="943"/>
      <c r="AR40" s="943"/>
      <c r="AS40" s="943"/>
      <c r="AT40" s="943"/>
      <c r="AU40" s="943"/>
      <c r="AV40" s="943"/>
      <c r="AW40" s="943"/>
      <c r="AX40" s="943"/>
      <c r="AY40" s="943"/>
      <c r="AZ40" s="976"/>
      <c r="BA40" s="976"/>
      <c r="BB40" s="976"/>
      <c r="BC40" s="976"/>
      <c r="BD40" s="976"/>
      <c r="BE40" s="944"/>
      <c r="BF40" s="944"/>
      <c r="BG40" s="944"/>
      <c r="BH40" s="944"/>
      <c r="BI40" s="945"/>
      <c r="BJ40" s="56"/>
      <c r="BK40" s="56"/>
      <c r="BL40" s="56"/>
      <c r="BM40" s="56"/>
      <c r="BN40" s="56"/>
      <c r="BO40" s="55"/>
      <c r="BP40" s="55"/>
      <c r="BQ40" s="52">
        <v>34</v>
      </c>
      <c r="BR40" s="72"/>
      <c r="BS40" s="939"/>
      <c r="BT40" s="940"/>
      <c r="BU40" s="940"/>
      <c r="BV40" s="940"/>
      <c r="BW40" s="940"/>
      <c r="BX40" s="940"/>
      <c r="BY40" s="940"/>
      <c r="BZ40" s="940"/>
      <c r="CA40" s="940"/>
      <c r="CB40" s="940"/>
      <c r="CC40" s="940"/>
      <c r="CD40" s="940"/>
      <c r="CE40" s="940"/>
      <c r="CF40" s="940"/>
      <c r="CG40" s="941"/>
      <c r="CH40" s="946"/>
      <c r="CI40" s="947"/>
      <c r="CJ40" s="947"/>
      <c r="CK40" s="947"/>
      <c r="CL40" s="957"/>
      <c r="CM40" s="946"/>
      <c r="CN40" s="947"/>
      <c r="CO40" s="947"/>
      <c r="CP40" s="947"/>
      <c r="CQ40" s="957"/>
      <c r="CR40" s="946"/>
      <c r="CS40" s="947"/>
      <c r="CT40" s="947"/>
      <c r="CU40" s="947"/>
      <c r="CV40" s="957"/>
      <c r="CW40" s="946"/>
      <c r="CX40" s="947"/>
      <c r="CY40" s="947"/>
      <c r="CZ40" s="947"/>
      <c r="DA40" s="957"/>
      <c r="DB40" s="946"/>
      <c r="DC40" s="947"/>
      <c r="DD40" s="947"/>
      <c r="DE40" s="947"/>
      <c r="DF40" s="957"/>
      <c r="DG40" s="946"/>
      <c r="DH40" s="947"/>
      <c r="DI40" s="947"/>
      <c r="DJ40" s="947"/>
      <c r="DK40" s="957"/>
      <c r="DL40" s="946"/>
      <c r="DM40" s="947"/>
      <c r="DN40" s="947"/>
      <c r="DO40" s="947"/>
      <c r="DP40" s="957"/>
      <c r="DQ40" s="946"/>
      <c r="DR40" s="947"/>
      <c r="DS40" s="947"/>
      <c r="DT40" s="947"/>
      <c r="DU40" s="957"/>
      <c r="DV40" s="939"/>
      <c r="DW40" s="940"/>
      <c r="DX40" s="940"/>
      <c r="DY40" s="940"/>
      <c r="DZ40" s="958"/>
      <c r="EA40" s="48"/>
    </row>
    <row r="41" spans="1:131" ht="26.25" customHeight="1" x14ac:dyDescent="0.2">
      <c r="A41" s="52">
        <v>14</v>
      </c>
      <c r="B41" s="939"/>
      <c r="C41" s="940"/>
      <c r="D41" s="940"/>
      <c r="E41" s="940"/>
      <c r="F41" s="940"/>
      <c r="G41" s="940"/>
      <c r="H41" s="940"/>
      <c r="I41" s="940"/>
      <c r="J41" s="940"/>
      <c r="K41" s="940"/>
      <c r="L41" s="940"/>
      <c r="M41" s="940"/>
      <c r="N41" s="940"/>
      <c r="O41" s="940"/>
      <c r="P41" s="941"/>
      <c r="Q41" s="942"/>
      <c r="R41" s="943"/>
      <c r="S41" s="943"/>
      <c r="T41" s="943"/>
      <c r="U41" s="943"/>
      <c r="V41" s="943"/>
      <c r="W41" s="943"/>
      <c r="X41" s="943"/>
      <c r="Y41" s="943"/>
      <c r="Z41" s="943"/>
      <c r="AA41" s="943"/>
      <c r="AB41" s="943"/>
      <c r="AC41" s="943"/>
      <c r="AD41" s="943"/>
      <c r="AE41" s="949"/>
      <c r="AF41" s="969"/>
      <c r="AG41" s="947"/>
      <c r="AH41" s="947"/>
      <c r="AI41" s="947"/>
      <c r="AJ41" s="970"/>
      <c r="AK41" s="948"/>
      <c r="AL41" s="943"/>
      <c r="AM41" s="943"/>
      <c r="AN41" s="943"/>
      <c r="AO41" s="943"/>
      <c r="AP41" s="943"/>
      <c r="AQ41" s="943"/>
      <c r="AR41" s="943"/>
      <c r="AS41" s="943"/>
      <c r="AT41" s="943"/>
      <c r="AU41" s="943"/>
      <c r="AV41" s="943"/>
      <c r="AW41" s="943"/>
      <c r="AX41" s="943"/>
      <c r="AY41" s="943"/>
      <c r="AZ41" s="976"/>
      <c r="BA41" s="976"/>
      <c r="BB41" s="976"/>
      <c r="BC41" s="976"/>
      <c r="BD41" s="976"/>
      <c r="BE41" s="944"/>
      <c r="BF41" s="944"/>
      <c r="BG41" s="944"/>
      <c r="BH41" s="944"/>
      <c r="BI41" s="945"/>
      <c r="BJ41" s="56"/>
      <c r="BK41" s="56"/>
      <c r="BL41" s="56"/>
      <c r="BM41" s="56"/>
      <c r="BN41" s="56"/>
      <c r="BO41" s="55"/>
      <c r="BP41" s="55"/>
      <c r="BQ41" s="52">
        <v>35</v>
      </c>
      <c r="BR41" s="72"/>
      <c r="BS41" s="939"/>
      <c r="BT41" s="940"/>
      <c r="BU41" s="940"/>
      <c r="BV41" s="940"/>
      <c r="BW41" s="940"/>
      <c r="BX41" s="940"/>
      <c r="BY41" s="940"/>
      <c r="BZ41" s="940"/>
      <c r="CA41" s="940"/>
      <c r="CB41" s="940"/>
      <c r="CC41" s="940"/>
      <c r="CD41" s="940"/>
      <c r="CE41" s="940"/>
      <c r="CF41" s="940"/>
      <c r="CG41" s="941"/>
      <c r="CH41" s="946"/>
      <c r="CI41" s="947"/>
      <c r="CJ41" s="947"/>
      <c r="CK41" s="947"/>
      <c r="CL41" s="957"/>
      <c r="CM41" s="946"/>
      <c r="CN41" s="947"/>
      <c r="CO41" s="947"/>
      <c r="CP41" s="947"/>
      <c r="CQ41" s="957"/>
      <c r="CR41" s="946"/>
      <c r="CS41" s="947"/>
      <c r="CT41" s="947"/>
      <c r="CU41" s="947"/>
      <c r="CV41" s="957"/>
      <c r="CW41" s="946"/>
      <c r="CX41" s="947"/>
      <c r="CY41" s="947"/>
      <c r="CZ41" s="947"/>
      <c r="DA41" s="957"/>
      <c r="DB41" s="946"/>
      <c r="DC41" s="947"/>
      <c r="DD41" s="947"/>
      <c r="DE41" s="947"/>
      <c r="DF41" s="957"/>
      <c r="DG41" s="946"/>
      <c r="DH41" s="947"/>
      <c r="DI41" s="947"/>
      <c r="DJ41" s="947"/>
      <c r="DK41" s="957"/>
      <c r="DL41" s="946"/>
      <c r="DM41" s="947"/>
      <c r="DN41" s="947"/>
      <c r="DO41" s="947"/>
      <c r="DP41" s="957"/>
      <c r="DQ41" s="946"/>
      <c r="DR41" s="947"/>
      <c r="DS41" s="947"/>
      <c r="DT41" s="947"/>
      <c r="DU41" s="957"/>
      <c r="DV41" s="939"/>
      <c r="DW41" s="940"/>
      <c r="DX41" s="940"/>
      <c r="DY41" s="940"/>
      <c r="DZ41" s="958"/>
      <c r="EA41" s="48"/>
    </row>
    <row r="42" spans="1:131" ht="26.25" customHeight="1" x14ac:dyDescent="0.2">
      <c r="A42" s="52">
        <v>15</v>
      </c>
      <c r="B42" s="939"/>
      <c r="C42" s="940"/>
      <c r="D42" s="940"/>
      <c r="E42" s="940"/>
      <c r="F42" s="940"/>
      <c r="G42" s="940"/>
      <c r="H42" s="940"/>
      <c r="I42" s="940"/>
      <c r="J42" s="940"/>
      <c r="K42" s="940"/>
      <c r="L42" s="940"/>
      <c r="M42" s="940"/>
      <c r="N42" s="940"/>
      <c r="O42" s="940"/>
      <c r="P42" s="941"/>
      <c r="Q42" s="942"/>
      <c r="R42" s="943"/>
      <c r="S42" s="943"/>
      <c r="T42" s="943"/>
      <c r="U42" s="943"/>
      <c r="V42" s="943"/>
      <c r="W42" s="943"/>
      <c r="X42" s="943"/>
      <c r="Y42" s="943"/>
      <c r="Z42" s="943"/>
      <c r="AA42" s="943"/>
      <c r="AB42" s="943"/>
      <c r="AC42" s="943"/>
      <c r="AD42" s="943"/>
      <c r="AE42" s="949"/>
      <c r="AF42" s="969"/>
      <c r="AG42" s="947"/>
      <c r="AH42" s="947"/>
      <c r="AI42" s="947"/>
      <c r="AJ42" s="970"/>
      <c r="AK42" s="948"/>
      <c r="AL42" s="943"/>
      <c r="AM42" s="943"/>
      <c r="AN42" s="943"/>
      <c r="AO42" s="943"/>
      <c r="AP42" s="943"/>
      <c r="AQ42" s="943"/>
      <c r="AR42" s="943"/>
      <c r="AS42" s="943"/>
      <c r="AT42" s="943"/>
      <c r="AU42" s="943"/>
      <c r="AV42" s="943"/>
      <c r="AW42" s="943"/>
      <c r="AX42" s="943"/>
      <c r="AY42" s="943"/>
      <c r="AZ42" s="976"/>
      <c r="BA42" s="976"/>
      <c r="BB42" s="976"/>
      <c r="BC42" s="976"/>
      <c r="BD42" s="976"/>
      <c r="BE42" s="944"/>
      <c r="BF42" s="944"/>
      <c r="BG42" s="944"/>
      <c r="BH42" s="944"/>
      <c r="BI42" s="945"/>
      <c r="BJ42" s="56"/>
      <c r="BK42" s="56"/>
      <c r="BL42" s="56"/>
      <c r="BM42" s="56"/>
      <c r="BN42" s="56"/>
      <c r="BO42" s="55"/>
      <c r="BP42" s="55"/>
      <c r="BQ42" s="52">
        <v>36</v>
      </c>
      <c r="BR42" s="72"/>
      <c r="BS42" s="939"/>
      <c r="BT42" s="940"/>
      <c r="BU42" s="940"/>
      <c r="BV42" s="940"/>
      <c r="BW42" s="940"/>
      <c r="BX42" s="940"/>
      <c r="BY42" s="940"/>
      <c r="BZ42" s="940"/>
      <c r="CA42" s="940"/>
      <c r="CB42" s="940"/>
      <c r="CC42" s="940"/>
      <c r="CD42" s="940"/>
      <c r="CE42" s="940"/>
      <c r="CF42" s="940"/>
      <c r="CG42" s="941"/>
      <c r="CH42" s="946"/>
      <c r="CI42" s="947"/>
      <c r="CJ42" s="947"/>
      <c r="CK42" s="947"/>
      <c r="CL42" s="957"/>
      <c r="CM42" s="946"/>
      <c r="CN42" s="947"/>
      <c r="CO42" s="947"/>
      <c r="CP42" s="947"/>
      <c r="CQ42" s="957"/>
      <c r="CR42" s="946"/>
      <c r="CS42" s="947"/>
      <c r="CT42" s="947"/>
      <c r="CU42" s="947"/>
      <c r="CV42" s="957"/>
      <c r="CW42" s="946"/>
      <c r="CX42" s="947"/>
      <c r="CY42" s="947"/>
      <c r="CZ42" s="947"/>
      <c r="DA42" s="957"/>
      <c r="DB42" s="946"/>
      <c r="DC42" s="947"/>
      <c r="DD42" s="947"/>
      <c r="DE42" s="947"/>
      <c r="DF42" s="957"/>
      <c r="DG42" s="946"/>
      <c r="DH42" s="947"/>
      <c r="DI42" s="947"/>
      <c r="DJ42" s="947"/>
      <c r="DK42" s="957"/>
      <c r="DL42" s="946"/>
      <c r="DM42" s="947"/>
      <c r="DN42" s="947"/>
      <c r="DO42" s="947"/>
      <c r="DP42" s="957"/>
      <c r="DQ42" s="946"/>
      <c r="DR42" s="947"/>
      <c r="DS42" s="947"/>
      <c r="DT42" s="947"/>
      <c r="DU42" s="957"/>
      <c r="DV42" s="939"/>
      <c r="DW42" s="940"/>
      <c r="DX42" s="940"/>
      <c r="DY42" s="940"/>
      <c r="DZ42" s="958"/>
      <c r="EA42" s="48"/>
    </row>
    <row r="43" spans="1:131" ht="26.25" customHeight="1" x14ac:dyDescent="0.2">
      <c r="A43" s="52">
        <v>16</v>
      </c>
      <c r="B43" s="939"/>
      <c r="C43" s="940"/>
      <c r="D43" s="940"/>
      <c r="E43" s="940"/>
      <c r="F43" s="940"/>
      <c r="G43" s="940"/>
      <c r="H43" s="940"/>
      <c r="I43" s="940"/>
      <c r="J43" s="940"/>
      <c r="K43" s="940"/>
      <c r="L43" s="940"/>
      <c r="M43" s="940"/>
      <c r="N43" s="940"/>
      <c r="O43" s="940"/>
      <c r="P43" s="941"/>
      <c r="Q43" s="942"/>
      <c r="R43" s="943"/>
      <c r="S43" s="943"/>
      <c r="T43" s="943"/>
      <c r="U43" s="943"/>
      <c r="V43" s="943"/>
      <c r="W43" s="943"/>
      <c r="X43" s="943"/>
      <c r="Y43" s="943"/>
      <c r="Z43" s="943"/>
      <c r="AA43" s="943"/>
      <c r="AB43" s="943"/>
      <c r="AC43" s="943"/>
      <c r="AD43" s="943"/>
      <c r="AE43" s="949"/>
      <c r="AF43" s="969"/>
      <c r="AG43" s="947"/>
      <c r="AH43" s="947"/>
      <c r="AI43" s="947"/>
      <c r="AJ43" s="970"/>
      <c r="AK43" s="948"/>
      <c r="AL43" s="943"/>
      <c r="AM43" s="943"/>
      <c r="AN43" s="943"/>
      <c r="AO43" s="943"/>
      <c r="AP43" s="943"/>
      <c r="AQ43" s="943"/>
      <c r="AR43" s="943"/>
      <c r="AS43" s="943"/>
      <c r="AT43" s="943"/>
      <c r="AU43" s="943"/>
      <c r="AV43" s="943"/>
      <c r="AW43" s="943"/>
      <c r="AX43" s="943"/>
      <c r="AY43" s="943"/>
      <c r="AZ43" s="976"/>
      <c r="BA43" s="976"/>
      <c r="BB43" s="976"/>
      <c r="BC43" s="976"/>
      <c r="BD43" s="976"/>
      <c r="BE43" s="944"/>
      <c r="BF43" s="944"/>
      <c r="BG43" s="944"/>
      <c r="BH43" s="944"/>
      <c r="BI43" s="945"/>
      <c r="BJ43" s="56"/>
      <c r="BK43" s="56"/>
      <c r="BL43" s="56"/>
      <c r="BM43" s="56"/>
      <c r="BN43" s="56"/>
      <c r="BO43" s="55"/>
      <c r="BP43" s="55"/>
      <c r="BQ43" s="52">
        <v>37</v>
      </c>
      <c r="BR43" s="72"/>
      <c r="BS43" s="939"/>
      <c r="BT43" s="940"/>
      <c r="BU43" s="940"/>
      <c r="BV43" s="940"/>
      <c r="BW43" s="940"/>
      <c r="BX43" s="940"/>
      <c r="BY43" s="940"/>
      <c r="BZ43" s="940"/>
      <c r="CA43" s="940"/>
      <c r="CB43" s="940"/>
      <c r="CC43" s="940"/>
      <c r="CD43" s="940"/>
      <c r="CE43" s="940"/>
      <c r="CF43" s="940"/>
      <c r="CG43" s="941"/>
      <c r="CH43" s="946"/>
      <c r="CI43" s="947"/>
      <c r="CJ43" s="947"/>
      <c r="CK43" s="947"/>
      <c r="CL43" s="957"/>
      <c r="CM43" s="946"/>
      <c r="CN43" s="947"/>
      <c r="CO43" s="947"/>
      <c r="CP43" s="947"/>
      <c r="CQ43" s="957"/>
      <c r="CR43" s="946"/>
      <c r="CS43" s="947"/>
      <c r="CT43" s="947"/>
      <c r="CU43" s="947"/>
      <c r="CV43" s="957"/>
      <c r="CW43" s="946"/>
      <c r="CX43" s="947"/>
      <c r="CY43" s="947"/>
      <c r="CZ43" s="947"/>
      <c r="DA43" s="957"/>
      <c r="DB43" s="946"/>
      <c r="DC43" s="947"/>
      <c r="DD43" s="947"/>
      <c r="DE43" s="947"/>
      <c r="DF43" s="957"/>
      <c r="DG43" s="946"/>
      <c r="DH43" s="947"/>
      <c r="DI43" s="947"/>
      <c r="DJ43" s="947"/>
      <c r="DK43" s="957"/>
      <c r="DL43" s="946"/>
      <c r="DM43" s="947"/>
      <c r="DN43" s="947"/>
      <c r="DO43" s="947"/>
      <c r="DP43" s="957"/>
      <c r="DQ43" s="946"/>
      <c r="DR43" s="947"/>
      <c r="DS43" s="947"/>
      <c r="DT43" s="947"/>
      <c r="DU43" s="957"/>
      <c r="DV43" s="939"/>
      <c r="DW43" s="940"/>
      <c r="DX43" s="940"/>
      <c r="DY43" s="940"/>
      <c r="DZ43" s="958"/>
      <c r="EA43" s="48"/>
    </row>
    <row r="44" spans="1:131" ht="26.25" customHeight="1" x14ac:dyDescent="0.2">
      <c r="A44" s="52">
        <v>17</v>
      </c>
      <c r="B44" s="939"/>
      <c r="C44" s="940"/>
      <c r="D44" s="940"/>
      <c r="E44" s="940"/>
      <c r="F44" s="940"/>
      <c r="G44" s="940"/>
      <c r="H44" s="940"/>
      <c r="I44" s="940"/>
      <c r="J44" s="940"/>
      <c r="K44" s="940"/>
      <c r="L44" s="940"/>
      <c r="M44" s="940"/>
      <c r="N44" s="940"/>
      <c r="O44" s="940"/>
      <c r="P44" s="941"/>
      <c r="Q44" s="942"/>
      <c r="R44" s="943"/>
      <c r="S44" s="943"/>
      <c r="T44" s="943"/>
      <c r="U44" s="943"/>
      <c r="V44" s="943"/>
      <c r="W44" s="943"/>
      <c r="X44" s="943"/>
      <c r="Y44" s="943"/>
      <c r="Z44" s="943"/>
      <c r="AA44" s="943"/>
      <c r="AB44" s="943"/>
      <c r="AC44" s="943"/>
      <c r="AD44" s="943"/>
      <c r="AE44" s="949"/>
      <c r="AF44" s="969"/>
      <c r="AG44" s="947"/>
      <c r="AH44" s="947"/>
      <c r="AI44" s="947"/>
      <c r="AJ44" s="970"/>
      <c r="AK44" s="948"/>
      <c r="AL44" s="943"/>
      <c r="AM44" s="943"/>
      <c r="AN44" s="943"/>
      <c r="AO44" s="943"/>
      <c r="AP44" s="943"/>
      <c r="AQ44" s="943"/>
      <c r="AR44" s="943"/>
      <c r="AS44" s="943"/>
      <c r="AT44" s="943"/>
      <c r="AU44" s="943"/>
      <c r="AV44" s="943"/>
      <c r="AW44" s="943"/>
      <c r="AX44" s="943"/>
      <c r="AY44" s="943"/>
      <c r="AZ44" s="976"/>
      <c r="BA44" s="976"/>
      <c r="BB44" s="976"/>
      <c r="BC44" s="976"/>
      <c r="BD44" s="976"/>
      <c r="BE44" s="944"/>
      <c r="BF44" s="944"/>
      <c r="BG44" s="944"/>
      <c r="BH44" s="944"/>
      <c r="BI44" s="945"/>
      <c r="BJ44" s="56"/>
      <c r="BK44" s="56"/>
      <c r="BL44" s="56"/>
      <c r="BM44" s="56"/>
      <c r="BN44" s="56"/>
      <c r="BO44" s="55"/>
      <c r="BP44" s="55"/>
      <c r="BQ44" s="52">
        <v>38</v>
      </c>
      <c r="BR44" s="72"/>
      <c r="BS44" s="939"/>
      <c r="BT44" s="940"/>
      <c r="BU44" s="940"/>
      <c r="BV44" s="940"/>
      <c r="BW44" s="940"/>
      <c r="BX44" s="940"/>
      <c r="BY44" s="940"/>
      <c r="BZ44" s="940"/>
      <c r="CA44" s="940"/>
      <c r="CB44" s="940"/>
      <c r="CC44" s="940"/>
      <c r="CD44" s="940"/>
      <c r="CE44" s="940"/>
      <c r="CF44" s="940"/>
      <c r="CG44" s="941"/>
      <c r="CH44" s="946"/>
      <c r="CI44" s="947"/>
      <c r="CJ44" s="947"/>
      <c r="CK44" s="947"/>
      <c r="CL44" s="957"/>
      <c r="CM44" s="946"/>
      <c r="CN44" s="947"/>
      <c r="CO44" s="947"/>
      <c r="CP44" s="947"/>
      <c r="CQ44" s="957"/>
      <c r="CR44" s="946"/>
      <c r="CS44" s="947"/>
      <c r="CT44" s="947"/>
      <c r="CU44" s="947"/>
      <c r="CV44" s="957"/>
      <c r="CW44" s="946"/>
      <c r="CX44" s="947"/>
      <c r="CY44" s="947"/>
      <c r="CZ44" s="947"/>
      <c r="DA44" s="957"/>
      <c r="DB44" s="946"/>
      <c r="DC44" s="947"/>
      <c r="DD44" s="947"/>
      <c r="DE44" s="947"/>
      <c r="DF44" s="957"/>
      <c r="DG44" s="946"/>
      <c r="DH44" s="947"/>
      <c r="DI44" s="947"/>
      <c r="DJ44" s="947"/>
      <c r="DK44" s="957"/>
      <c r="DL44" s="946"/>
      <c r="DM44" s="947"/>
      <c r="DN44" s="947"/>
      <c r="DO44" s="947"/>
      <c r="DP44" s="957"/>
      <c r="DQ44" s="946"/>
      <c r="DR44" s="947"/>
      <c r="DS44" s="947"/>
      <c r="DT44" s="947"/>
      <c r="DU44" s="957"/>
      <c r="DV44" s="939"/>
      <c r="DW44" s="940"/>
      <c r="DX44" s="940"/>
      <c r="DY44" s="940"/>
      <c r="DZ44" s="958"/>
      <c r="EA44" s="48"/>
    </row>
    <row r="45" spans="1:131" ht="26.25" customHeight="1" x14ac:dyDescent="0.2">
      <c r="A45" s="52">
        <v>18</v>
      </c>
      <c r="B45" s="939"/>
      <c r="C45" s="940"/>
      <c r="D45" s="940"/>
      <c r="E45" s="940"/>
      <c r="F45" s="940"/>
      <c r="G45" s="940"/>
      <c r="H45" s="940"/>
      <c r="I45" s="940"/>
      <c r="J45" s="940"/>
      <c r="K45" s="940"/>
      <c r="L45" s="940"/>
      <c r="M45" s="940"/>
      <c r="N45" s="940"/>
      <c r="O45" s="940"/>
      <c r="P45" s="941"/>
      <c r="Q45" s="942"/>
      <c r="R45" s="943"/>
      <c r="S45" s="943"/>
      <c r="T45" s="943"/>
      <c r="U45" s="943"/>
      <c r="V45" s="943"/>
      <c r="W45" s="943"/>
      <c r="X45" s="943"/>
      <c r="Y45" s="943"/>
      <c r="Z45" s="943"/>
      <c r="AA45" s="943"/>
      <c r="AB45" s="943"/>
      <c r="AC45" s="943"/>
      <c r="AD45" s="943"/>
      <c r="AE45" s="949"/>
      <c r="AF45" s="969"/>
      <c r="AG45" s="947"/>
      <c r="AH45" s="947"/>
      <c r="AI45" s="947"/>
      <c r="AJ45" s="970"/>
      <c r="AK45" s="948"/>
      <c r="AL45" s="943"/>
      <c r="AM45" s="943"/>
      <c r="AN45" s="943"/>
      <c r="AO45" s="943"/>
      <c r="AP45" s="943"/>
      <c r="AQ45" s="943"/>
      <c r="AR45" s="943"/>
      <c r="AS45" s="943"/>
      <c r="AT45" s="943"/>
      <c r="AU45" s="943"/>
      <c r="AV45" s="943"/>
      <c r="AW45" s="943"/>
      <c r="AX45" s="943"/>
      <c r="AY45" s="943"/>
      <c r="AZ45" s="976"/>
      <c r="BA45" s="976"/>
      <c r="BB45" s="976"/>
      <c r="BC45" s="976"/>
      <c r="BD45" s="976"/>
      <c r="BE45" s="944"/>
      <c r="BF45" s="944"/>
      <c r="BG45" s="944"/>
      <c r="BH45" s="944"/>
      <c r="BI45" s="945"/>
      <c r="BJ45" s="56"/>
      <c r="BK45" s="56"/>
      <c r="BL45" s="56"/>
      <c r="BM45" s="56"/>
      <c r="BN45" s="56"/>
      <c r="BO45" s="55"/>
      <c r="BP45" s="55"/>
      <c r="BQ45" s="52">
        <v>39</v>
      </c>
      <c r="BR45" s="72"/>
      <c r="BS45" s="939"/>
      <c r="BT45" s="940"/>
      <c r="BU45" s="940"/>
      <c r="BV45" s="940"/>
      <c r="BW45" s="940"/>
      <c r="BX45" s="940"/>
      <c r="BY45" s="940"/>
      <c r="BZ45" s="940"/>
      <c r="CA45" s="940"/>
      <c r="CB45" s="940"/>
      <c r="CC45" s="940"/>
      <c r="CD45" s="940"/>
      <c r="CE45" s="940"/>
      <c r="CF45" s="940"/>
      <c r="CG45" s="941"/>
      <c r="CH45" s="946"/>
      <c r="CI45" s="947"/>
      <c r="CJ45" s="947"/>
      <c r="CK45" s="947"/>
      <c r="CL45" s="957"/>
      <c r="CM45" s="946"/>
      <c r="CN45" s="947"/>
      <c r="CO45" s="947"/>
      <c r="CP45" s="947"/>
      <c r="CQ45" s="957"/>
      <c r="CR45" s="946"/>
      <c r="CS45" s="947"/>
      <c r="CT45" s="947"/>
      <c r="CU45" s="947"/>
      <c r="CV45" s="957"/>
      <c r="CW45" s="946"/>
      <c r="CX45" s="947"/>
      <c r="CY45" s="947"/>
      <c r="CZ45" s="947"/>
      <c r="DA45" s="957"/>
      <c r="DB45" s="946"/>
      <c r="DC45" s="947"/>
      <c r="DD45" s="947"/>
      <c r="DE45" s="947"/>
      <c r="DF45" s="957"/>
      <c r="DG45" s="946"/>
      <c r="DH45" s="947"/>
      <c r="DI45" s="947"/>
      <c r="DJ45" s="947"/>
      <c r="DK45" s="957"/>
      <c r="DL45" s="946"/>
      <c r="DM45" s="947"/>
      <c r="DN45" s="947"/>
      <c r="DO45" s="947"/>
      <c r="DP45" s="957"/>
      <c r="DQ45" s="946"/>
      <c r="DR45" s="947"/>
      <c r="DS45" s="947"/>
      <c r="DT45" s="947"/>
      <c r="DU45" s="957"/>
      <c r="DV45" s="939"/>
      <c r="DW45" s="940"/>
      <c r="DX45" s="940"/>
      <c r="DY45" s="940"/>
      <c r="DZ45" s="958"/>
      <c r="EA45" s="48"/>
    </row>
    <row r="46" spans="1:131" ht="26.25" customHeight="1" x14ac:dyDescent="0.2">
      <c r="A46" s="52">
        <v>19</v>
      </c>
      <c r="B46" s="939"/>
      <c r="C46" s="940"/>
      <c r="D46" s="940"/>
      <c r="E46" s="940"/>
      <c r="F46" s="940"/>
      <c r="G46" s="940"/>
      <c r="H46" s="940"/>
      <c r="I46" s="940"/>
      <c r="J46" s="940"/>
      <c r="K46" s="940"/>
      <c r="L46" s="940"/>
      <c r="M46" s="940"/>
      <c r="N46" s="940"/>
      <c r="O46" s="940"/>
      <c r="P46" s="941"/>
      <c r="Q46" s="942"/>
      <c r="R46" s="943"/>
      <c r="S46" s="943"/>
      <c r="T46" s="943"/>
      <c r="U46" s="943"/>
      <c r="V46" s="943"/>
      <c r="W46" s="943"/>
      <c r="X46" s="943"/>
      <c r="Y46" s="943"/>
      <c r="Z46" s="943"/>
      <c r="AA46" s="943"/>
      <c r="AB46" s="943"/>
      <c r="AC46" s="943"/>
      <c r="AD46" s="943"/>
      <c r="AE46" s="949"/>
      <c r="AF46" s="969"/>
      <c r="AG46" s="947"/>
      <c r="AH46" s="947"/>
      <c r="AI46" s="947"/>
      <c r="AJ46" s="970"/>
      <c r="AK46" s="948"/>
      <c r="AL46" s="943"/>
      <c r="AM46" s="943"/>
      <c r="AN46" s="943"/>
      <c r="AO46" s="943"/>
      <c r="AP46" s="943"/>
      <c r="AQ46" s="943"/>
      <c r="AR46" s="943"/>
      <c r="AS46" s="943"/>
      <c r="AT46" s="943"/>
      <c r="AU46" s="943"/>
      <c r="AV46" s="943"/>
      <c r="AW46" s="943"/>
      <c r="AX46" s="943"/>
      <c r="AY46" s="943"/>
      <c r="AZ46" s="976"/>
      <c r="BA46" s="976"/>
      <c r="BB46" s="976"/>
      <c r="BC46" s="976"/>
      <c r="BD46" s="976"/>
      <c r="BE46" s="944"/>
      <c r="BF46" s="944"/>
      <c r="BG46" s="944"/>
      <c r="BH46" s="944"/>
      <c r="BI46" s="945"/>
      <c r="BJ46" s="56"/>
      <c r="BK46" s="56"/>
      <c r="BL46" s="56"/>
      <c r="BM46" s="56"/>
      <c r="BN46" s="56"/>
      <c r="BO46" s="55"/>
      <c r="BP46" s="55"/>
      <c r="BQ46" s="52">
        <v>40</v>
      </c>
      <c r="BR46" s="72"/>
      <c r="BS46" s="939"/>
      <c r="BT46" s="940"/>
      <c r="BU46" s="940"/>
      <c r="BV46" s="940"/>
      <c r="BW46" s="940"/>
      <c r="BX46" s="940"/>
      <c r="BY46" s="940"/>
      <c r="BZ46" s="940"/>
      <c r="CA46" s="940"/>
      <c r="CB46" s="940"/>
      <c r="CC46" s="940"/>
      <c r="CD46" s="940"/>
      <c r="CE46" s="940"/>
      <c r="CF46" s="940"/>
      <c r="CG46" s="941"/>
      <c r="CH46" s="946"/>
      <c r="CI46" s="947"/>
      <c r="CJ46" s="947"/>
      <c r="CK46" s="947"/>
      <c r="CL46" s="957"/>
      <c r="CM46" s="946"/>
      <c r="CN46" s="947"/>
      <c r="CO46" s="947"/>
      <c r="CP46" s="947"/>
      <c r="CQ46" s="957"/>
      <c r="CR46" s="946"/>
      <c r="CS46" s="947"/>
      <c r="CT46" s="947"/>
      <c r="CU46" s="947"/>
      <c r="CV46" s="957"/>
      <c r="CW46" s="946"/>
      <c r="CX46" s="947"/>
      <c r="CY46" s="947"/>
      <c r="CZ46" s="947"/>
      <c r="DA46" s="957"/>
      <c r="DB46" s="946"/>
      <c r="DC46" s="947"/>
      <c r="DD46" s="947"/>
      <c r="DE46" s="947"/>
      <c r="DF46" s="957"/>
      <c r="DG46" s="946"/>
      <c r="DH46" s="947"/>
      <c r="DI46" s="947"/>
      <c r="DJ46" s="947"/>
      <c r="DK46" s="957"/>
      <c r="DL46" s="946"/>
      <c r="DM46" s="947"/>
      <c r="DN46" s="947"/>
      <c r="DO46" s="947"/>
      <c r="DP46" s="957"/>
      <c r="DQ46" s="946"/>
      <c r="DR46" s="947"/>
      <c r="DS46" s="947"/>
      <c r="DT46" s="947"/>
      <c r="DU46" s="957"/>
      <c r="DV46" s="939"/>
      <c r="DW46" s="940"/>
      <c r="DX46" s="940"/>
      <c r="DY46" s="940"/>
      <c r="DZ46" s="958"/>
      <c r="EA46" s="48"/>
    </row>
    <row r="47" spans="1:131" ht="26.25" customHeight="1" x14ac:dyDescent="0.2">
      <c r="A47" s="52">
        <v>20</v>
      </c>
      <c r="B47" s="939"/>
      <c r="C47" s="940"/>
      <c r="D47" s="940"/>
      <c r="E47" s="940"/>
      <c r="F47" s="940"/>
      <c r="G47" s="940"/>
      <c r="H47" s="940"/>
      <c r="I47" s="940"/>
      <c r="J47" s="940"/>
      <c r="K47" s="940"/>
      <c r="L47" s="940"/>
      <c r="M47" s="940"/>
      <c r="N47" s="940"/>
      <c r="O47" s="940"/>
      <c r="P47" s="941"/>
      <c r="Q47" s="942"/>
      <c r="R47" s="943"/>
      <c r="S47" s="943"/>
      <c r="T47" s="943"/>
      <c r="U47" s="943"/>
      <c r="V47" s="943"/>
      <c r="W47" s="943"/>
      <c r="X47" s="943"/>
      <c r="Y47" s="943"/>
      <c r="Z47" s="943"/>
      <c r="AA47" s="943"/>
      <c r="AB47" s="943"/>
      <c r="AC47" s="943"/>
      <c r="AD47" s="943"/>
      <c r="AE47" s="949"/>
      <c r="AF47" s="969"/>
      <c r="AG47" s="947"/>
      <c r="AH47" s="947"/>
      <c r="AI47" s="947"/>
      <c r="AJ47" s="970"/>
      <c r="AK47" s="948"/>
      <c r="AL47" s="943"/>
      <c r="AM47" s="943"/>
      <c r="AN47" s="943"/>
      <c r="AO47" s="943"/>
      <c r="AP47" s="943"/>
      <c r="AQ47" s="943"/>
      <c r="AR47" s="943"/>
      <c r="AS47" s="943"/>
      <c r="AT47" s="943"/>
      <c r="AU47" s="943"/>
      <c r="AV47" s="943"/>
      <c r="AW47" s="943"/>
      <c r="AX47" s="943"/>
      <c r="AY47" s="943"/>
      <c r="AZ47" s="976"/>
      <c r="BA47" s="976"/>
      <c r="BB47" s="976"/>
      <c r="BC47" s="976"/>
      <c r="BD47" s="976"/>
      <c r="BE47" s="944"/>
      <c r="BF47" s="944"/>
      <c r="BG47" s="944"/>
      <c r="BH47" s="944"/>
      <c r="BI47" s="945"/>
      <c r="BJ47" s="56"/>
      <c r="BK47" s="56"/>
      <c r="BL47" s="56"/>
      <c r="BM47" s="56"/>
      <c r="BN47" s="56"/>
      <c r="BO47" s="55"/>
      <c r="BP47" s="55"/>
      <c r="BQ47" s="52">
        <v>41</v>
      </c>
      <c r="BR47" s="72"/>
      <c r="BS47" s="939"/>
      <c r="BT47" s="940"/>
      <c r="BU47" s="940"/>
      <c r="BV47" s="940"/>
      <c r="BW47" s="940"/>
      <c r="BX47" s="940"/>
      <c r="BY47" s="940"/>
      <c r="BZ47" s="940"/>
      <c r="CA47" s="940"/>
      <c r="CB47" s="940"/>
      <c r="CC47" s="940"/>
      <c r="CD47" s="940"/>
      <c r="CE47" s="940"/>
      <c r="CF47" s="940"/>
      <c r="CG47" s="941"/>
      <c r="CH47" s="946"/>
      <c r="CI47" s="947"/>
      <c r="CJ47" s="947"/>
      <c r="CK47" s="947"/>
      <c r="CL47" s="957"/>
      <c r="CM47" s="946"/>
      <c r="CN47" s="947"/>
      <c r="CO47" s="947"/>
      <c r="CP47" s="947"/>
      <c r="CQ47" s="957"/>
      <c r="CR47" s="946"/>
      <c r="CS47" s="947"/>
      <c r="CT47" s="947"/>
      <c r="CU47" s="947"/>
      <c r="CV47" s="957"/>
      <c r="CW47" s="946"/>
      <c r="CX47" s="947"/>
      <c r="CY47" s="947"/>
      <c r="CZ47" s="947"/>
      <c r="DA47" s="957"/>
      <c r="DB47" s="946"/>
      <c r="DC47" s="947"/>
      <c r="DD47" s="947"/>
      <c r="DE47" s="947"/>
      <c r="DF47" s="957"/>
      <c r="DG47" s="946"/>
      <c r="DH47" s="947"/>
      <c r="DI47" s="947"/>
      <c r="DJ47" s="947"/>
      <c r="DK47" s="957"/>
      <c r="DL47" s="946"/>
      <c r="DM47" s="947"/>
      <c r="DN47" s="947"/>
      <c r="DO47" s="947"/>
      <c r="DP47" s="957"/>
      <c r="DQ47" s="946"/>
      <c r="DR47" s="947"/>
      <c r="DS47" s="947"/>
      <c r="DT47" s="947"/>
      <c r="DU47" s="957"/>
      <c r="DV47" s="939"/>
      <c r="DW47" s="940"/>
      <c r="DX47" s="940"/>
      <c r="DY47" s="940"/>
      <c r="DZ47" s="958"/>
      <c r="EA47" s="48"/>
    </row>
    <row r="48" spans="1:131" ht="26.25" customHeight="1" x14ac:dyDescent="0.2">
      <c r="A48" s="52">
        <v>21</v>
      </c>
      <c r="B48" s="939"/>
      <c r="C48" s="940"/>
      <c r="D48" s="940"/>
      <c r="E48" s="940"/>
      <c r="F48" s="940"/>
      <c r="G48" s="940"/>
      <c r="H48" s="940"/>
      <c r="I48" s="940"/>
      <c r="J48" s="940"/>
      <c r="K48" s="940"/>
      <c r="L48" s="940"/>
      <c r="M48" s="940"/>
      <c r="N48" s="940"/>
      <c r="O48" s="940"/>
      <c r="P48" s="941"/>
      <c r="Q48" s="942"/>
      <c r="R48" s="943"/>
      <c r="S48" s="943"/>
      <c r="T48" s="943"/>
      <c r="U48" s="943"/>
      <c r="V48" s="943"/>
      <c r="W48" s="943"/>
      <c r="X48" s="943"/>
      <c r="Y48" s="943"/>
      <c r="Z48" s="943"/>
      <c r="AA48" s="943"/>
      <c r="AB48" s="943"/>
      <c r="AC48" s="943"/>
      <c r="AD48" s="943"/>
      <c r="AE48" s="949"/>
      <c r="AF48" s="969"/>
      <c r="AG48" s="947"/>
      <c r="AH48" s="947"/>
      <c r="AI48" s="947"/>
      <c r="AJ48" s="970"/>
      <c r="AK48" s="948"/>
      <c r="AL48" s="943"/>
      <c r="AM48" s="943"/>
      <c r="AN48" s="943"/>
      <c r="AO48" s="943"/>
      <c r="AP48" s="943"/>
      <c r="AQ48" s="943"/>
      <c r="AR48" s="943"/>
      <c r="AS48" s="943"/>
      <c r="AT48" s="943"/>
      <c r="AU48" s="943"/>
      <c r="AV48" s="943"/>
      <c r="AW48" s="943"/>
      <c r="AX48" s="943"/>
      <c r="AY48" s="943"/>
      <c r="AZ48" s="976"/>
      <c r="BA48" s="976"/>
      <c r="BB48" s="976"/>
      <c r="BC48" s="976"/>
      <c r="BD48" s="976"/>
      <c r="BE48" s="944"/>
      <c r="BF48" s="944"/>
      <c r="BG48" s="944"/>
      <c r="BH48" s="944"/>
      <c r="BI48" s="945"/>
      <c r="BJ48" s="56"/>
      <c r="BK48" s="56"/>
      <c r="BL48" s="56"/>
      <c r="BM48" s="56"/>
      <c r="BN48" s="56"/>
      <c r="BO48" s="55"/>
      <c r="BP48" s="55"/>
      <c r="BQ48" s="52">
        <v>42</v>
      </c>
      <c r="BR48" s="72"/>
      <c r="BS48" s="939"/>
      <c r="BT48" s="940"/>
      <c r="BU48" s="940"/>
      <c r="BV48" s="940"/>
      <c r="BW48" s="940"/>
      <c r="BX48" s="940"/>
      <c r="BY48" s="940"/>
      <c r="BZ48" s="940"/>
      <c r="CA48" s="940"/>
      <c r="CB48" s="940"/>
      <c r="CC48" s="940"/>
      <c r="CD48" s="940"/>
      <c r="CE48" s="940"/>
      <c r="CF48" s="940"/>
      <c r="CG48" s="941"/>
      <c r="CH48" s="946"/>
      <c r="CI48" s="947"/>
      <c r="CJ48" s="947"/>
      <c r="CK48" s="947"/>
      <c r="CL48" s="957"/>
      <c r="CM48" s="946"/>
      <c r="CN48" s="947"/>
      <c r="CO48" s="947"/>
      <c r="CP48" s="947"/>
      <c r="CQ48" s="957"/>
      <c r="CR48" s="946"/>
      <c r="CS48" s="947"/>
      <c r="CT48" s="947"/>
      <c r="CU48" s="947"/>
      <c r="CV48" s="957"/>
      <c r="CW48" s="946"/>
      <c r="CX48" s="947"/>
      <c r="CY48" s="947"/>
      <c r="CZ48" s="947"/>
      <c r="DA48" s="957"/>
      <c r="DB48" s="946"/>
      <c r="DC48" s="947"/>
      <c r="DD48" s="947"/>
      <c r="DE48" s="947"/>
      <c r="DF48" s="957"/>
      <c r="DG48" s="946"/>
      <c r="DH48" s="947"/>
      <c r="DI48" s="947"/>
      <c r="DJ48" s="947"/>
      <c r="DK48" s="957"/>
      <c r="DL48" s="946"/>
      <c r="DM48" s="947"/>
      <c r="DN48" s="947"/>
      <c r="DO48" s="947"/>
      <c r="DP48" s="957"/>
      <c r="DQ48" s="946"/>
      <c r="DR48" s="947"/>
      <c r="DS48" s="947"/>
      <c r="DT48" s="947"/>
      <c r="DU48" s="957"/>
      <c r="DV48" s="939"/>
      <c r="DW48" s="940"/>
      <c r="DX48" s="940"/>
      <c r="DY48" s="940"/>
      <c r="DZ48" s="958"/>
      <c r="EA48" s="48"/>
    </row>
    <row r="49" spans="1:131" ht="26.25" customHeight="1" x14ac:dyDescent="0.2">
      <c r="A49" s="52">
        <v>22</v>
      </c>
      <c r="B49" s="939"/>
      <c r="C49" s="940"/>
      <c r="D49" s="940"/>
      <c r="E49" s="940"/>
      <c r="F49" s="940"/>
      <c r="G49" s="940"/>
      <c r="H49" s="940"/>
      <c r="I49" s="940"/>
      <c r="J49" s="940"/>
      <c r="K49" s="940"/>
      <c r="L49" s="940"/>
      <c r="M49" s="940"/>
      <c r="N49" s="940"/>
      <c r="O49" s="940"/>
      <c r="P49" s="941"/>
      <c r="Q49" s="942"/>
      <c r="R49" s="943"/>
      <c r="S49" s="943"/>
      <c r="T49" s="943"/>
      <c r="U49" s="943"/>
      <c r="V49" s="943"/>
      <c r="W49" s="943"/>
      <c r="X49" s="943"/>
      <c r="Y49" s="943"/>
      <c r="Z49" s="943"/>
      <c r="AA49" s="943"/>
      <c r="AB49" s="943"/>
      <c r="AC49" s="943"/>
      <c r="AD49" s="943"/>
      <c r="AE49" s="949"/>
      <c r="AF49" s="969"/>
      <c r="AG49" s="947"/>
      <c r="AH49" s="947"/>
      <c r="AI49" s="947"/>
      <c r="AJ49" s="970"/>
      <c r="AK49" s="948"/>
      <c r="AL49" s="943"/>
      <c r="AM49" s="943"/>
      <c r="AN49" s="943"/>
      <c r="AO49" s="943"/>
      <c r="AP49" s="943"/>
      <c r="AQ49" s="943"/>
      <c r="AR49" s="943"/>
      <c r="AS49" s="943"/>
      <c r="AT49" s="943"/>
      <c r="AU49" s="943"/>
      <c r="AV49" s="943"/>
      <c r="AW49" s="943"/>
      <c r="AX49" s="943"/>
      <c r="AY49" s="943"/>
      <c r="AZ49" s="976"/>
      <c r="BA49" s="976"/>
      <c r="BB49" s="976"/>
      <c r="BC49" s="976"/>
      <c r="BD49" s="976"/>
      <c r="BE49" s="944"/>
      <c r="BF49" s="944"/>
      <c r="BG49" s="944"/>
      <c r="BH49" s="944"/>
      <c r="BI49" s="945"/>
      <c r="BJ49" s="56"/>
      <c r="BK49" s="56"/>
      <c r="BL49" s="56"/>
      <c r="BM49" s="56"/>
      <c r="BN49" s="56"/>
      <c r="BO49" s="55"/>
      <c r="BP49" s="55"/>
      <c r="BQ49" s="52">
        <v>43</v>
      </c>
      <c r="BR49" s="72"/>
      <c r="BS49" s="939"/>
      <c r="BT49" s="940"/>
      <c r="BU49" s="940"/>
      <c r="BV49" s="940"/>
      <c r="BW49" s="940"/>
      <c r="BX49" s="940"/>
      <c r="BY49" s="940"/>
      <c r="BZ49" s="940"/>
      <c r="CA49" s="940"/>
      <c r="CB49" s="940"/>
      <c r="CC49" s="940"/>
      <c r="CD49" s="940"/>
      <c r="CE49" s="940"/>
      <c r="CF49" s="940"/>
      <c r="CG49" s="941"/>
      <c r="CH49" s="946"/>
      <c r="CI49" s="947"/>
      <c r="CJ49" s="947"/>
      <c r="CK49" s="947"/>
      <c r="CL49" s="957"/>
      <c r="CM49" s="946"/>
      <c r="CN49" s="947"/>
      <c r="CO49" s="947"/>
      <c r="CP49" s="947"/>
      <c r="CQ49" s="957"/>
      <c r="CR49" s="946"/>
      <c r="CS49" s="947"/>
      <c r="CT49" s="947"/>
      <c r="CU49" s="947"/>
      <c r="CV49" s="957"/>
      <c r="CW49" s="946"/>
      <c r="CX49" s="947"/>
      <c r="CY49" s="947"/>
      <c r="CZ49" s="947"/>
      <c r="DA49" s="957"/>
      <c r="DB49" s="946"/>
      <c r="DC49" s="947"/>
      <c r="DD49" s="947"/>
      <c r="DE49" s="947"/>
      <c r="DF49" s="957"/>
      <c r="DG49" s="946"/>
      <c r="DH49" s="947"/>
      <c r="DI49" s="947"/>
      <c r="DJ49" s="947"/>
      <c r="DK49" s="957"/>
      <c r="DL49" s="946"/>
      <c r="DM49" s="947"/>
      <c r="DN49" s="947"/>
      <c r="DO49" s="947"/>
      <c r="DP49" s="957"/>
      <c r="DQ49" s="946"/>
      <c r="DR49" s="947"/>
      <c r="DS49" s="947"/>
      <c r="DT49" s="947"/>
      <c r="DU49" s="957"/>
      <c r="DV49" s="939"/>
      <c r="DW49" s="940"/>
      <c r="DX49" s="940"/>
      <c r="DY49" s="940"/>
      <c r="DZ49" s="958"/>
      <c r="EA49" s="48"/>
    </row>
    <row r="50" spans="1:131" ht="26.25" customHeight="1" x14ac:dyDescent="0.2">
      <c r="A50" s="52">
        <v>23</v>
      </c>
      <c r="B50" s="939"/>
      <c r="C50" s="940"/>
      <c r="D50" s="940"/>
      <c r="E50" s="940"/>
      <c r="F50" s="940"/>
      <c r="G50" s="940"/>
      <c r="H50" s="940"/>
      <c r="I50" s="940"/>
      <c r="J50" s="940"/>
      <c r="K50" s="940"/>
      <c r="L50" s="940"/>
      <c r="M50" s="940"/>
      <c r="N50" s="940"/>
      <c r="O50" s="940"/>
      <c r="P50" s="941"/>
      <c r="Q50" s="966"/>
      <c r="R50" s="967"/>
      <c r="S50" s="967"/>
      <c r="T50" s="967"/>
      <c r="U50" s="967"/>
      <c r="V50" s="967"/>
      <c r="W50" s="967"/>
      <c r="X50" s="967"/>
      <c r="Y50" s="967"/>
      <c r="Z50" s="967"/>
      <c r="AA50" s="967"/>
      <c r="AB50" s="967"/>
      <c r="AC50" s="967"/>
      <c r="AD50" s="967"/>
      <c r="AE50" s="968"/>
      <c r="AF50" s="969"/>
      <c r="AG50" s="947"/>
      <c r="AH50" s="947"/>
      <c r="AI50" s="947"/>
      <c r="AJ50" s="970"/>
      <c r="AK50" s="971"/>
      <c r="AL50" s="967"/>
      <c r="AM50" s="967"/>
      <c r="AN50" s="967"/>
      <c r="AO50" s="967"/>
      <c r="AP50" s="967"/>
      <c r="AQ50" s="967"/>
      <c r="AR50" s="967"/>
      <c r="AS50" s="967"/>
      <c r="AT50" s="967"/>
      <c r="AU50" s="967"/>
      <c r="AV50" s="967"/>
      <c r="AW50" s="967"/>
      <c r="AX50" s="967"/>
      <c r="AY50" s="967"/>
      <c r="AZ50" s="972"/>
      <c r="BA50" s="972"/>
      <c r="BB50" s="972"/>
      <c r="BC50" s="972"/>
      <c r="BD50" s="972"/>
      <c r="BE50" s="944"/>
      <c r="BF50" s="944"/>
      <c r="BG50" s="944"/>
      <c r="BH50" s="944"/>
      <c r="BI50" s="945"/>
      <c r="BJ50" s="56"/>
      <c r="BK50" s="56"/>
      <c r="BL50" s="56"/>
      <c r="BM50" s="56"/>
      <c r="BN50" s="56"/>
      <c r="BO50" s="55"/>
      <c r="BP50" s="55"/>
      <c r="BQ50" s="52">
        <v>44</v>
      </c>
      <c r="BR50" s="72"/>
      <c r="BS50" s="939"/>
      <c r="BT50" s="940"/>
      <c r="BU50" s="940"/>
      <c r="BV50" s="940"/>
      <c r="BW50" s="940"/>
      <c r="BX50" s="940"/>
      <c r="BY50" s="940"/>
      <c r="BZ50" s="940"/>
      <c r="CA50" s="940"/>
      <c r="CB50" s="940"/>
      <c r="CC50" s="940"/>
      <c r="CD50" s="940"/>
      <c r="CE50" s="940"/>
      <c r="CF50" s="940"/>
      <c r="CG50" s="941"/>
      <c r="CH50" s="946"/>
      <c r="CI50" s="947"/>
      <c r="CJ50" s="947"/>
      <c r="CK50" s="947"/>
      <c r="CL50" s="957"/>
      <c r="CM50" s="946"/>
      <c r="CN50" s="947"/>
      <c r="CO50" s="947"/>
      <c r="CP50" s="947"/>
      <c r="CQ50" s="957"/>
      <c r="CR50" s="946"/>
      <c r="CS50" s="947"/>
      <c r="CT50" s="947"/>
      <c r="CU50" s="947"/>
      <c r="CV50" s="957"/>
      <c r="CW50" s="946"/>
      <c r="CX50" s="947"/>
      <c r="CY50" s="947"/>
      <c r="CZ50" s="947"/>
      <c r="DA50" s="957"/>
      <c r="DB50" s="946"/>
      <c r="DC50" s="947"/>
      <c r="DD50" s="947"/>
      <c r="DE50" s="947"/>
      <c r="DF50" s="957"/>
      <c r="DG50" s="946"/>
      <c r="DH50" s="947"/>
      <c r="DI50" s="947"/>
      <c r="DJ50" s="947"/>
      <c r="DK50" s="957"/>
      <c r="DL50" s="946"/>
      <c r="DM50" s="947"/>
      <c r="DN50" s="947"/>
      <c r="DO50" s="947"/>
      <c r="DP50" s="957"/>
      <c r="DQ50" s="946"/>
      <c r="DR50" s="947"/>
      <c r="DS50" s="947"/>
      <c r="DT50" s="947"/>
      <c r="DU50" s="957"/>
      <c r="DV50" s="939"/>
      <c r="DW50" s="940"/>
      <c r="DX50" s="940"/>
      <c r="DY50" s="940"/>
      <c r="DZ50" s="958"/>
      <c r="EA50" s="48"/>
    </row>
    <row r="51" spans="1:131" ht="26.25" customHeight="1" x14ac:dyDescent="0.2">
      <c r="A51" s="52">
        <v>24</v>
      </c>
      <c r="B51" s="939"/>
      <c r="C51" s="940"/>
      <c r="D51" s="940"/>
      <c r="E51" s="940"/>
      <c r="F51" s="940"/>
      <c r="G51" s="940"/>
      <c r="H51" s="940"/>
      <c r="I51" s="940"/>
      <c r="J51" s="940"/>
      <c r="K51" s="940"/>
      <c r="L51" s="940"/>
      <c r="M51" s="940"/>
      <c r="N51" s="940"/>
      <c r="O51" s="940"/>
      <c r="P51" s="941"/>
      <c r="Q51" s="966"/>
      <c r="R51" s="967"/>
      <c r="S51" s="967"/>
      <c r="T51" s="967"/>
      <c r="U51" s="967"/>
      <c r="V51" s="967"/>
      <c r="W51" s="967"/>
      <c r="X51" s="967"/>
      <c r="Y51" s="967"/>
      <c r="Z51" s="967"/>
      <c r="AA51" s="967"/>
      <c r="AB51" s="967"/>
      <c r="AC51" s="967"/>
      <c r="AD51" s="967"/>
      <c r="AE51" s="968"/>
      <c r="AF51" s="969"/>
      <c r="AG51" s="947"/>
      <c r="AH51" s="947"/>
      <c r="AI51" s="947"/>
      <c r="AJ51" s="970"/>
      <c r="AK51" s="971"/>
      <c r="AL51" s="967"/>
      <c r="AM51" s="967"/>
      <c r="AN51" s="967"/>
      <c r="AO51" s="967"/>
      <c r="AP51" s="967"/>
      <c r="AQ51" s="967"/>
      <c r="AR51" s="967"/>
      <c r="AS51" s="967"/>
      <c r="AT51" s="967"/>
      <c r="AU51" s="967"/>
      <c r="AV51" s="967"/>
      <c r="AW51" s="967"/>
      <c r="AX51" s="967"/>
      <c r="AY51" s="967"/>
      <c r="AZ51" s="972"/>
      <c r="BA51" s="972"/>
      <c r="BB51" s="972"/>
      <c r="BC51" s="972"/>
      <c r="BD51" s="972"/>
      <c r="BE51" s="944"/>
      <c r="BF51" s="944"/>
      <c r="BG51" s="944"/>
      <c r="BH51" s="944"/>
      <c r="BI51" s="945"/>
      <c r="BJ51" s="56"/>
      <c r="BK51" s="56"/>
      <c r="BL51" s="56"/>
      <c r="BM51" s="56"/>
      <c r="BN51" s="56"/>
      <c r="BO51" s="55"/>
      <c r="BP51" s="55"/>
      <c r="BQ51" s="52">
        <v>45</v>
      </c>
      <c r="BR51" s="72"/>
      <c r="BS51" s="939"/>
      <c r="BT51" s="940"/>
      <c r="BU51" s="940"/>
      <c r="BV51" s="940"/>
      <c r="BW51" s="940"/>
      <c r="BX51" s="940"/>
      <c r="BY51" s="940"/>
      <c r="BZ51" s="940"/>
      <c r="CA51" s="940"/>
      <c r="CB51" s="940"/>
      <c r="CC51" s="940"/>
      <c r="CD51" s="940"/>
      <c r="CE51" s="940"/>
      <c r="CF51" s="940"/>
      <c r="CG51" s="941"/>
      <c r="CH51" s="946"/>
      <c r="CI51" s="947"/>
      <c r="CJ51" s="947"/>
      <c r="CK51" s="947"/>
      <c r="CL51" s="957"/>
      <c r="CM51" s="946"/>
      <c r="CN51" s="947"/>
      <c r="CO51" s="947"/>
      <c r="CP51" s="947"/>
      <c r="CQ51" s="957"/>
      <c r="CR51" s="946"/>
      <c r="CS51" s="947"/>
      <c r="CT51" s="947"/>
      <c r="CU51" s="947"/>
      <c r="CV51" s="957"/>
      <c r="CW51" s="946"/>
      <c r="CX51" s="947"/>
      <c r="CY51" s="947"/>
      <c r="CZ51" s="947"/>
      <c r="DA51" s="957"/>
      <c r="DB51" s="946"/>
      <c r="DC51" s="947"/>
      <c r="DD51" s="947"/>
      <c r="DE51" s="947"/>
      <c r="DF51" s="957"/>
      <c r="DG51" s="946"/>
      <c r="DH51" s="947"/>
      <c r="DI51" s="947"/>
      <c r="DJ51" s="947"/>
      <c r="DK51" s="957"/>
      <c r="DL51" s="946"/>
      <c r="DM51" s="947"/>
      <c r="DN51" s="947"/>
      <c r="DO51" s="947"/>
      <c r="DP51" s="957"/>
      <c r="DQ51" s="946"/>
      <c r="DR51" s="947"/>
      <c r="DS51" s="947"/>
      <c r="DT51" s="947"/>
      <c r="DU51" s="957"/>
      <c r="DV51" s="939"/>
      <c r="DW51" s="940"/>
      <c r="DX51" s="940"/>
      <c r="DY51" s="940"/>
      <c r="DZ51" s="958"/>
      <c r="EA51" s="48"/>
    </row>
    <row r="52" spans="1:131" ht="26.25" customHeight="1" x14ac:dyDescent="0.2">
      <c r="A52" s="52">
        <v>25</v>
      </c>
      <c r="B52" s="939"/>
      <c r="C52" s="940"/>
      <c r="D52" s="940"/>
      <c r="E52" s="940"/>
      <c r="F52" s="940"/>
      <c r="G52" s="940"/>
      <c r="H52" s="940"/>
      <c r="I52" s="940"/>
      <c r="J52" s="940"/>
      <c r="K52" s="940"/>
      <c r="L52" s="940"/>
      <c r="M52" s="940"/>
      <c r="N52" s="940"/>
      <c r="O52" s="940"/>
      <c r="P52" s="941"/>
      <c r="Q52" s="966"/>
      <c r="R52" s="967"/>
      <c r="S52" s="967"/>
      <c r="T52" s="967"/>
      <c r="U52" s="967"/>
      <c r="V52" s="967"/>
      <c r="W52" s="967"/>
      <c r="X52" s="967"/>
      <c r="Y52" s="967"/>
      <c r="Z52" s="967"/>
      <c r="AA52" s="967"/>
      <c r="AB52" s="967"/>
      <c r="AC52" s="967"/>
      <c r="AD52" s="967"/>
      <c r="AE52" s="968"/>
      <c r="AF52" s="969"/>
      <c r="AG52" s="947"/>
      <c r="AH52" s="947"/>
      <c r="AI52" s="947"/>
      <c r="AJ52" s="970"/>
      <c r="AK52" s="971"/>
      <c r="AL52" s="967"/>
      <c r="AM52" s="967"/>
      <c r="AN52" s="967"/>
      <c r="AO52" s="967"/>
      <c r="AP52" s="967"/>
      <c r="AQ52" s="967"/>
      <c r="AR52" s="967"/>
      <c r="AS52" s="967"/>
      <c r="AT52" s="967"/>
      <c r="AU52" s="967"/>
      <c r="AV52" s="967"/>
      <c r="AW52" s="967"/>
      <c r="AX52" s="967"/>
      <c r="AY52" s="967"/>
      <c r="AZ52" s="972"/>
      <c r="BA52" s="972"/>
      <c r="BB52" s="972"/>
      <c r="BC52" s="972"/>
      <c r="BD52" s="972"/>
      <c r="BE52" s="944"/>
      <c r="BF52" s="944"/>
      <c r="BG52" s="944"/>
      <c r="BH52" s="944"/>
      <c r="BI52" s="945"/>
      <c r="BJ52" s="56"/>
      <c r="BK52" s="56"/>
      <c r="BL52" s="56"/>
      <c r="BM52" s="56"/>
      <c r="BN52" s="56"/>
      <c r="BO52" s="55"/>
      <c r="BP52" s="55"/>
      <c r="BQ52" s="52">
        <v>46</v>
      </c>
      <c r="BR52" s="72"/>
      <c r="BS52" s="939"/>
      <c r="BT52" s="940"/>
      <c r="BU52" s="940"/>
      <c r="BV52" s="940"/>
      <c r="BW52" s="940"/>
      <c r="BX52" s="940"/>
      <c r="BY52" s="940"/>
      <c r="BZ52" s="940"/>
      <c r="CA52" s="940"/>
      <c r="CB52" s="940"/>
      <c r="CC52" s="940"/>
      <c r="CD52" s="940"/>
      <c r="CE52" s="940"/>
      <c r="CF52" s="940"/>
      <c r="CG52" s="941"/>
      <c r="CH52" s="946"/>
      <c r="CI52" s="947"/>
      <c r="CJ52" s="947"/>
      <c r="CK52" s="947"/>
      <c r="CL52" s="957"/>
      <c r="CM52" s="946"/>
      <c r="CN52" s="947"/>
      <c r="CO52" s="947"/>
      <c r="CP52" s="947"/>
      <c r="CQ52" s="957"/>
      <c r="CR52" s="946"/>
      <c r="CS52" s="947"/>
      <c r="CT52" s="947"/>
      <c r="CU52" s="947"/>
      <c r="CV52" s="957"/>
      <c r="CW52" s="946"/>
      <c r="CX52" s="947"/>
      <c r="CY52" s="947"/>
      <c r="CZ52" s="947"/>
      <c r="DA52" s="957"/>
      <c r="DB52" s="946"/>
      <c r="DC52" s="947"/>
      <c r="DD52" s="947"/>
      <c r="DE52" s="947"/>
      <c r="DF52" s="957"/>
      <c r="DG52" s="946"/>
      <c r="DH52" s="947"/>
      <c r="DI52" s="947"/>
      <c r="DJ52" s="947"/>
      <c r="DK52" s="957"/>
      <c r="DL52" s="946"/>
      <c r="DM52" s="947"/>
      <c r="DN52" s="947"/>
      <c r="DO52" s="947"/>
      <c r="DP52" s="957"/>
      <c r="DQ52" s="946"/>
      <c r="DR52" s="947"/>
      <c r="DS52" s="947"/>
      <c r="DT52" s="947"/>
      <c r="DU52" s="957"/>
      <c r="DV52" s="939"/>
      <c r="DW52" s="940"/>
      <c r="DX52" s="940"/>
      <c r="DY52" s="940"/>
      <c r="DZ52" s="958"/>
      <c r="EA52" s="48"/>
    </row>
    <row r="53" spans="1:131" ht="26.25" customHeight="1" x14ac:dyDescent="0.2">
      <c r="A53" s="52">
        <v>26</v>
      </c>
      <c r="B53" s="939"/>
      <c r="C53" s="940"/>
      <c r="D53" s="940"/>
      <c r="E53" s="940"/>
      <c r="F53" s="940"/>
      <c r="G53" s="940"/>
      <c r="H53" s="940"/>
      <c r="I53" s="940"/>
      <c r="J53" s="940"/>
      <c r="K53" s="940"/>
      <c r="L53" s="940"/>
      <c r="M53" s="940"/>
      <c r="N53" s="940"/>
      <c r="O53" s="940"/>
      <c r="P53" s="941"/>
      <c r="Q53" s="966"/>
      <c r="R53" s="967"/>
      <c r="S53" s="967"/>
      <c r="T53" s="967"/>
      <c r="U53" s="967"/>
      <c r="V53" s="967"/>
      <c r="W53" s="967"/>
      <c r="X53" s="967"/>
      <c r="Y53" s="967"/>
      <c r="Z53" s="967"/>
      <c r="AA53" s="967"/>
      <c r="AB53" s="967"/>
      <c r="AC53" s="967"/>
      <c r="AD53" s="967"/>
      <c r="AE53" s="968"/>
      <c r="AF53" s="969"/>
      <c r="AG53" s="947"/>
      <c r="AH53" s="947"/>
      <c r="AI53" s="947"/>
      <c r="AJ53" s="970"/>
      <c r="AK53" s="971"/>
      <c r="AL53" s="967"/>
      <c r="AM53" s="967"/>
      <c r="AN53" s="967"/>
      <c r="AO53" s="967"/>
      <c r="AP53" s="967"/>
      <c r="AQ53" s="967"/>
      <c r="AR53" s="967"/>
      <c r="AS53" s="967"/>
      <c r="AT53" s="967"/>
      <c r="AU53" s="967"/>
      <c r="AV53" s="967"/>
      <c r="AW53" s="967"/>
      <c r="AX53" s="967"/>
      <c r="AY53" s="967"/>
      <c r="AZ53" s="972"/>
      <c r="BA53" s="972"/>
      <c r="BB53" s="972"/>
      <c r="BC53" s="972"/>
      <c r="BD53" s="972"/>
      <c r="BE53" s="944"/>
      <c r="BF53" s="944"/>
      <c r="BG53" s="944"/>
      <c r="BH53" s="944"/>
      <c r="BI53" s="945"/>
      <c r="BJ53" s="56"/>
      <c r="BK53" s="56"/>
      <c r="BL53" s="56"/>
      <c r="BM53" s="56"/>
      <c r="BN53" s="56"/>
      <c r="BO53" s="55"/>
      <c r="BP53" s="55"/>
      <c r="BQ53" s="52">
        <v>47</v>
      </c>
      <c r="BR53" s="72"/>
      <c r="BS53" s="939"/>
      <c r="BT53" s="940"/>
      <c r="BU53" s="940"/>
      <c r="BV53" s="940"/>
      <c r="BW53" s="940"/>
      <c r="BX53" s="940"/>
      <c r="BY53" s="940"/>
      <c r="BZ53" s="940"/>
      <c r="CA53" s="940"/>
      <c r="CB53" s="940"/>
      <c r="CC53" s="940"/>
      <c r="CD53" s="940"/>
      <c r="CE53" s="940"/>
      <c r="CF53" s="940"/>
      <c r="CG53" s="941"/>
      <c r="CH53" s="946"/>
      <c r="CI53" s="947"/>
      <c r="CJ53" s="947"/>
      <c r="CK53" s="947"/>
      <c r="CL53" s="957"/>
      <c r="CM53" s="946"/>
      <c r="CN53" s="947"/>
      <c r="CO53" s="947"/>
      <c r="CP53" s="947"/>
      <c r="CQ53" s="957"/>
      <c r="CR53" s="946"/>
      <c r="CS53" s="947"/>
      <c r="CT53" s="947"/>
      <c r="CU53" s="947"/>
      <c r="CV53" s="957"/>
      <c r="CW53" s="946"/>
      <c r="CX53" s="947"/>
      <c r="CY53" s="947"/>
      <c r="CZ53" s="947"/>
      <c r="DA53" s="957"/>
      <c r="DB53" s="946"/>
      <c r="DC53" s="947"/>
      <c r="DD53" s="947"/>
      <c r="DE53" s="947"/>
      <c r="DF53" s="957"/>
      <c r="DG53" s="946"/>
      <c r="DH53" s="947"/>
      <c r="DI53" s="947"/>
      <c r="DJ53" s="947"/>
      <c r="DK53" s="957"/>
      <c r="DL53" s="946"/>
      <c r="DM53" s="947"/>
      <c r="DN53" s="947"/>
      <c r="DO53" s="947"/>
      <c r="DP53" s="957"/>
      <c r="DQ53" s="946"/>
      <c r="DR53" s="947"/>
      <c r="DS53" s="947"/>
      <c r="DT53" s="947"/>
      <c r="DU53" s="957"/>
      <c r="DV53" s="939"/>
      <c r="DW53" s="940"/>
      <c r="DX53" s="940"/>
      <c r="DY53" s="940"/>
      <c r="DZ53" s="958"/>
      <c r="EA53" s="48"/>
    </row>
    <row r="54" spans="1:131" ht="26.25" customHeight="1" x14ac:dyDescent="0.2">
      <c r="A54" s="52">
        <v>27</v>
      </c>
      <c r="B54" s="939"/>
      <c r="C54" s="940"/>
      <c r="D54" s="940"/>
      <c r="E54" s="940"/>
      <c r="F54" s="940"/>
      <c r="G54" s="940"/>
      <c r="H54" s="940"/>
      <c r="I54" s="940"/>
      <c r="J54" s="940"/>
      <c r="K54" s="940"/>
      <c r="L54" s="940"/>
      <c r="M54" s="940"/>
      <c r="N54" s="940"/>
      <c r="O54" s="940"/>
      <c r="P54" s="941"/>
      <c r="Q54" s="966"/>
      <c r="R54" s="967"/>
      <c r="S54" s="967"/>
      <c r="T54" s="967"/>
      <c r="U54" s="967"/>
      <c r="V54" s="967"/>
      <c r="W54" s="967"/>
      <c r="X54" s="967"/>
      <c r="Y54" s="967"/>
      <c r="Z54" s="967"/>
      <c r="AA54" s="967"/>
      <c r="AB54" s="967"/>
      <c r="AC54" s="967"/>
      <c r="AD54" s="967"/>
      <c r="AE54" s="968"/>
      <c r="AF54" s="969"/>
      <c r="AG54" s="947"/>
      <c r="AH54" s="947"/>
      <c r="AI54" s="947"/>
      <c r="AJ54" s="970"/>
      <c r="AK54" s="971"/>
      <c r="AL54" s="967"/>
      <c r="AM54" s="967"/>
      <c r="AN54" s="967"/>
      <c r="AO54" s="967"/>
      <c r="AP54" s="967"/>
      <c r="AQ54" s="967"/>
      <c r="AR54" s="967"/>
      <c r="AS54" s="967"/>
      <c r="AT54" s="967"/>
      <c r="AU54" s="967"/>
      <c r="AV54" s="967"/>
      <c r="AW54" s="967"/>
      <c r="AX54" s="967"/>
      <c r="AY54" s="967"/>
      <c r="AZ54" s="972"/>
      <c r="BA54" s="972"/>
      <c r="BB54" s="972"/>
      <c r="BC54" s="972"/>
      <c r="BD54" s="972"/>
      <c r="BE54" s="944"/>
      <c r="BF54" s="944"/>
      <c r="BG54" s="944"/>
      <c r="BH54" s="944"/>
      <c r="BI54" s="945"/>
      <c r="BJ54" s="56"/>
      <c r="BK54" s="56"/>
      <c r="BL54" s="56"/>
      <c r="BM54" s="56"/>
      <c r="BN54" s="56"/>
      <c r="BO54" s="55"/>
      <c r="BP54" s="55"/>
      <c r="BQ54" s="52">
        <v>48</v>
      </c>
      <c r="BR54" s="72"/>
      <c r="BS54" s="939"/>
      <c r="BT54" s="940"/>
      <c r="BU54" s="940"/>
      <c r="BV54" s="940"/>
      <c r="BW54" s="940"/>
      <c r="BX54" s="940"/>
      <c r="BY54" s="940"/>
      <c r="BZ54" s="940"/>
      <c r="CA54" s="940"/>
      <c r="CB54" s="940"/>
      <c r="CC54" s="940"/>
      <c r="CD54" s="940"/>
      <c r="CE54" s="940"/>
      <c r="CF54" s="940"/>
      <c r="CG54" s="941"/>
      <c r="CH54" s="946"/>
      <c r="CI54" s="947"/>
      <c r="CJ54" s="947"/>
      <c r="CK54" s="947"/>
      <c r="CL54" s="957"/>
      <c r="CM54" s="946"/>
      <c r="CN54" s="947"/>
      <c r="CO54" s="947"/>
      <c r="CP54" s="947"/>
      <c r="CQ54" s="957"/>
      <c r="CR54" s="946"/>
      <c r="CS54" s="947"/>
      <c r="CT54" s="947"/>
      <c r="CU54" s="947"/>
      <c r="CV54" s="957"/>
      <c r="CW54" s="946"/>
      <c r="CX54" s="947"/>
      <c r="CY54" s="947"/>
      <c r="CZ54" s="947"/>
      <c r="DA54" s="957"/>
      <c r="DB54" s="946"/>
      <c r="DC54" s="947"/>
      <c r="DD54" s="947"/>
      <c r="DE54" s="947"/>
      <c r="DF54" s="957"/>
      <c r="DG54" s="946"/>
      <c r="DH54" s="947"/>
      <c r="DI54" s="947"/>
      <c r="DJ54" s="947"/>
      <c r="DK54" s="957"/>
      <c r="DL54" s="946"/>
      <c r="DM54" s="947"/>
      <c r="DN54" s="947"/>
      <c r="DO54" s="947"/>
      <c r="DP54" s="957"/>
      <c r="DQ54" s="946"/>
      <c r="DR54" s="947"/>
      <c r="DS54" s="947"/>
      <c r="DT54" s="947"/>
      <c r="DU54" s="957"/>
      <c r="DV54" s="939"/>
      <c r="DW54" s="940"/>
      <c r="DX54" s="940"/>
      <c r="DY54" s="940"/>
      <c r="DZ54" s="958"/>
      <c r="EA54" s="48"/>
    </row>
    <row r="55" spans="1:131" ht="26.25" customHeight="1" x14ac:dyDescent="0.2">
      <c r="A55" s="52">
        <v>28</v>
      </c>
      <c r="B55" s="939"/>
      <c r="C55" s="940"/>
      <c r="D55" s="940"/>
      <c r="E55" s="940"/>
      <c r="F55" s="940"/>
      <c r="G55" s="940"/>
      <c r="H55" s="940"/>
      <c r="I55" s="940"/>
      <c r="J55" s="940"/>
      <c r="K55" s="940"/>
      <c r="L55" s="940"/>
      <c r="M55" s="940"/>
      <c r="N55" s="940"/>
      <c r="O55" s="940"/>
      <c r="P55" s="941"/>
      <c r="Q55" s="966"/>
      <c r="R55" s="967"/>
      <c r="S55" s="967"/>
      <c r="T55" s="967"/>
      <c r="U55" s="967"/>
      <c r="V55" s="967"/>
      <c r="W55" s="967"/>
      <c r="X55" s="967"/>
      <c r="Y55" s="967"/>
      <c r="Z55" s="967"/>
      <c r="AA55" s="967"/>
      <c r="AB55" s="967"/>
      <c r="AC55" s="967"/>
      <c r="AD55" s="967"/>
      <c r="AE55" s="968"/>
      <c r="AF55" s="969"/>
      <c r="AG55" s="947"/>
      <c r="AH55" s="947"/>
      <c r="AI55" s="947"/>
      <c r="AJ55" s="970"/>
      <c r="AK55" s="971"/>
      <c r="AL55" s="967"/>
      <c r="AM55" s="967"/>
      <c r="AN55" s="967"/>
      <c r="AO55" s="967"/>
      <c r="AP55" s="967"/>
      <c r="AQ55" s="967"/>
      <c r="AR55" s="967"/>
      <c r="AS55" s="967"/>
      <c r="AT55" s="967"/>
      <c r="AU55" s="967"/>
      <c r="AV55" s="967"/>
      <c r="AW55" s="967"/>
      <c r="AX55" s="967"/>
      <c r="AY55" s="967"/>
      <c r="AZ55" s="972"/>
      <c r="BA55" s="972"/>
      <c r="BB55" s="972"/>
      <c r="BC55" s="972"/>
      <c r="BD55" s="972"/>
      <c r="BE55" s="944"/>
      <c r="BF55" s="944"/>
      <c r="BG55" s="944"/>
      <c r="BH55" s="944"/>
      <c r="BI55" s="945"/>
      <c r="BJ55" s="56"/>
      <c r="BK55" s="56"/>
      <c r="BL55" s="56"/>
      <c r="BM55" s="56"/>
      <c r="BN55" s="56"/>
      <c r="BO55" s="55"/>
      <c r="BP55" s="55"/>
      <c r="BQ55" s="52">
        <v>49</v>
      </c>
      <c r="BR55" s="72"/>
      <c r="BS55" s="939"/>
      <c r="BT55" s="940"/>
      <c r="BU55" s="940"/>
      <c r="BV55" s="940"/>
      <c r="BW55" s="940"/>
      <c r="BX55" s="940"/>
      <c r="BY55" s="940"/>
      <c r="BZ55" s="940"/>
      <c r="CA55" s="940"/>
      <c r="CB55" s="940"/>
      <c r="CC55" s="940"/>
      <c r="CD55" s="940"/>
      <c r="CE55" s="940"/>
      <c r="CF55" s="940"/>
      <c r="CG55" s="941"/>
      <c r="CH55" s="946"/>
      <c r="CI55" s="947"/>
      <c r="CJ55" s="947"/>
      <c r="CK55" s="947"/>
      <c r="CL55" s="957"/>
      <c r="CM55" s="946"/>
      <c r="CN55" s="947"/>
      <c r="CO55" s="947"/>
      <c r="CP55" s="947"/>
      <c r="CQ55" s="957"/>
      <c r="CR55" s="946"/>
      <c r="CS55" s="947"/>
      <c r="CT55" s="947"/>
      <c r="CU55" s="947"/>
      <c r="CV55" s="957"/>
      <c r="CW55" s="946"/>
      <c r="CX55" s="947"/>
      <c r="CY55" s="947"/>
      <c r="CZ55" s="947"/>
      <c r="DA55" s="957"/>
      <c r="DB55" s="946"/>
      <c r="DC55" s="947"/>
      <c r="DD55" s="947"/>
      <c r="DE55" s="947"/>
      <c r="DF55" s="957"/>
      <c r="DG55" s="946"/>
      <c r="DH55" s="947"/>
      <c r="DI55" s="947"/>
      <c r="DJ55" s="947"/>
      <c r="DK55" s="957"/>
      <c r="DL55" s="946"/>
      <c r="DM55" s="947"/>
      <c r="DN55" s="947"/>
      <c r="DO55" s="947"/>
      <c r="DP55" s="957"/>
      <c r="DQ55" s="946"/>
      <c r="DR55" s="947"/>
      <c r="DS55" s="947"/>
      <c r="DT55" s="947"/>
      <c r="DU55" s="957"/>
      <c r="DV55" s="939"/>
      <c r="DW55" s="940"/>
      <c r="DX55" s="940"/>
      <c r="DY55" s="940"/>
      <c r="DZ55" s="958"/>
      <c r="EA55" s="48"/>
    </row>
    <row r="56" spans="1:131" ht="26.25" customHeight="1" x14ac:dyDescent="0.2">
      <c r="A56" s="52">
        <v>29</v>
      </c>
      <c r="B56" s="939"/>
      <c r="C56" s="940"/>
      <c r="D56" s="940"/>
      <c r="E56" s="940"/>
      <c r="F56" s="940"/>
      <c r="G56" s="940"/>
      <c r="H56" s="940"/>
      <c r="I56" s="940"/>
      <c r="J56" s="940"/>
      <c r="K56" s="940"/>
      <c r="L56" s="940"/>
      <c r="M56" s="940"/>
      <c r="N56" s="940"/>
      <c r="O56" s="940"/>
      <c r="P56" s="941"/>
      <c r="Q56" s="966"/>
      <c r="R56" s="967"/>
      <c r="S56" s="967"/>
      <c r="T56" s="967"/>
      <c r="U56" s="967"/>
      <c r="V56" s="967"/>
      <c r="W56" s="967"/>
      <c r="X56" s="967"/>
      <c r="Y56" s="967"/>
      <c r="Z56" s="967"/>
      <c r="AA56" s="967"/>
      <c r="AB56" s="967"/>
      <c r="AC56" s="967"/>
      <c r="AD56" s="967"/>
      <c r="AE56" s="968"/>
      <c r="AF56" s="969"/>
      <c r="AG56" s="947"/>
      <c r="AH56" s="947"/>
      <c r="AI56" s="947"/>
      <c r="AJ56" s="970"/>
      <c r="AK56" s="971"/>
      <c r="AL56" s="967"/>
      <c r="AM56" s="967"/>
      <c r="AN56" s="967"/>
      <c r="AO56" s="967"/>
      <c r="AP56" s="967"/>
      <c r="AQ56" s="967"/>
      <c r="AR56" s="967"/>
      <c r="AS56" s="967"/>
      <c r="AT56" s="967"/>
      <c r="AU56" s="967"/>
      <c r="AV56" s="967"/>
      <c r="AW56" s="967"/>
      <c r="AX56" s="967"/>
      <c r="AY56" s="967"/>
      <c r="AZ56" s="972"/>
      <c r="BA56" s="972"/>
      <c r="BB56" s="972"/>
      <c r="BC56" s="972"/>
      <c r="BD56" s="972"/>
      <c r="BE56" s="944"/>
      <c r="BF56" s="944"/>
      <c r="BG56" s="944"/>
      <c r="BH56" s="944"/>
      <c r="BI56" s="945"/>
      <c r="BJ56" s="56"/>
      <c r="BK56" s="56"/>
      <c r="BL56" s="56"/>
      <c r="BM56" s="56"/>
      <c r="BN56" s="56"/>
      <c r="BO56" s="55"/>
      <c r="BP56" s="55"/>
      <c r="BQ56" s="52">
        <v>50</v>
      </c>
      <c r="BR56" s="72"/>
      <c r="BS56" s="939"/>
      <c r="BT56" s="940"/>
      <c r="BU56" s="940"/>
      <c r="BV56" s="940"/>
      <c r="BW56" s="940"/>
      <c r="BX56" s="940"/>
      <c r="BY56" s="940"/>
      <c r="BZ56" s="940"/>
      <c r="CA56" s="940"/>
      <c r="CB56" s="940"/>
      <c r="CC56" s="940"/>
      <c r="CD56" s="940"/>
      <c r="CE56" s="940"/>
      <c r="CF56" s="940"/>
      <c r="CG56" s="941"/>
      <c r="CH56" s="946"/>
      <c r="CI56" s="947"/>
      <c r="CJ56" s="947"/>
      <c r="CK56" s="947"/>
      <c r="CL56" s="957"/>
      <c r="CM56" s="946"/>
      <c r="CN56" s="947"/>
      <c r="CO56" s="947"/>
      <c r="CP56" s="947"/>
      <c r="CQ56" s="957"/>
      <c r="CR56" s="946"/>
      <c r="CS56" s="947"/>
      <c r="CT56" s="947"/>
      <c r="CU56" s="947"/>
      <c r="CV56" s="957"/>
      <c r="CW56" s="946"/>
      <c r="CX56" s="947"/>
      <c r="CY56" s="947"/>
      <c r="CZ56" s="947"/>
      <c r="DA56" s="957"/>
      <c r="DB56" s="946"/>
      <c r="DC56" s="947"/>
      <c r="DD56" s="947"/>
      <c r="DE56" s="947"/>
      <c r="DF56" s="957"/>
      <c r="DG56" s="946"/>
      <c r="DH56" s="947"/>
      <c r="DI56" s="947"/>
      <c r="DJ56" s="947"/>
      <c r="DK56" s="957"/>
      <c r="DL56" s="946"/>
      <c r="DM56" s="947"/>
      <c r="DN56" s="947"/>
      <c r="DO56" s="947"/>
      <c r="DP56" s="957"/>
      <c r="DQ56" s="946"/>
      <c r="DR56" s="947"/>
      <c r="DS56" s="947"/>
      <c r="DT56" s="947"/>
      <c r="DU56" s="957"/>
      <c r="DV56" s="939"/>
      <c r="DW56" s="940"/>
      <c r="DX56" s="940"/>
      <c r="DY56" s="940"/>
      <c r="DZ56" s="958"/>
      <c r="EA56" s="48"/>
    </row>
    <row r="57" spans="1:131" ht="26.25" customHeight="1" x14ac:dyDescent="0.2">
      <c r="A57" s="52">
        <v>30</v>
      </c>
      <c r="B57" s="939"/>
      <c r="C57" s="940"/>
      <c r="D57" s="940"/>
      <c r="E57" s="940"/>
      <c r="F57" s="940"/>
      <c r="G57" s="940"/>
      <c r="H57" s="940"/>
      <c r="I57" s="940"/>
      <c r="J57" s="940"/>
      <c r="K57" s="940"/>
      <c r="L57" s="940"/>
      <c r="M57" s="940"/>
      <c r="N57" s="940"/>
      <c r="O57" s="940"/>
      <c r="P57" s="941"/>
      <c r="Q57" s="966"/>
      <c r="R57" s="967"/>
      <c r="S57" s="967"/>
      <c r="T57" s="967"/>
      <c r="U57" s="967"/>
      <c r="V57" s="967"/>
      <c r="W57" s="967"/>
      <c r="X57" s="967"/>
      <c r="Y57" s="967"/>
      <c r="Z57" s="967"/>
      <c r="AA57" s="967"/>
      <c r="AB57" s="967"/>
      <c r="AC57" s="967"/>
      <c r="AD57" s="967"/>
      <c r="AE57" s="968"/>
      <c r="AF57" s="969"/>
      <c r="AG57" s="947"/>
      <c r="AH57" s="947"/>
      <c r="AI57" s="947"/>
      <c r="AJ57" s="970"/>
      <c r="AK57" s="971"/>
      <c r="AL57" s="967"/>
      <c r="AM57" s="967"/>
      <c r="AN57" s="967"/>
      <c r="AO57" s="967"/>
      <c r="AP57" s="967"/>
      <c r="AQ57" s="967"/>
      <c r="AR57" s="967"/>
      <c r="AS57" s="967"/>
      <c r="AT57" s="967"/>
      <c r="AU57" s="967"/>
      <c r="AV57" s="967"/>
      <c r="AW57" s="967"/>
      <c r="AX57" s="967"/>
      <c r="AY57" s="967"/>
      <c r="AZ57" s="972"/>
      <c r="BA57" s="972"/>
      <c r="BB57" s="972"/>
      <c r="BC57" s="972"/>
      <c r="BD57" s="972"/>
      <c r="BE57" s="944"/>
      <c r="BF57" s="944"/>
      <c r="BG57" s="944"/>
      <c r="BH57" s="944"/>
      <c r="BI57" s="945"/>
      <c r="BJ57" s="56"/>
      <c r="BK57" s="56"/>
      <c r="BL57" s="56"/>
      <c r="BM57" s="56"/>
      <c r="BN57" s="56"/>
      <c r="BO57" s="55"/>
      <c r="BP57" s="55"/>
      <c r="BQ57" s="52">
        <v>51</v>
      </c>
      <c r="BR57" s="72"/>
      <c r="BS57" s="939"/>
      <c r="BT57" s="940"/>
      <c r="BU57" s="940"/>
      <c r="BV57" s="940"/>
      <c r="BW57" s="940"/>
      <c r="BX57" s="940"/>
      <c r="BY57" s="940"/>
      <c r="BZ57" s="940"/>
      <c r="CA57" s="940"/>
      <c r="CB57" s="940"/>
      <c r="CC57" s="940"/>
      <c r="CD57" s="940"/>
      <c r="CE57" s="940"/>
      <c r="CF57" s="940"/>
      <c r="CG57" s="941"/>
      <c r="CH57" s="946"/>
      <c r="CI57" s="947"/>
      <c r="CJ57" s="947"/>
      <c r="CK57" s="947"/>
      <c r="CL57" s="957"/>
      <c r="CM57" s="946"/>
      <c r="CN57" s="947"/>
      <c r="CO57" s="947"/>
      <c r="CP57" s="947"/>
      <c r="CQ57" s="957"/>
      <c r="CR57" s="946"/>
      <c r="CS57" s="947"/>
      <c r="CT57" s="947"/>
      <c r="CU57" s="947"/>
      <c r="CV57" s="957"/>
      <c r="CW57" s="946"/>
      <c r="CX57" s="947"/>
      <c r="CY57" s="947"/>
      <c r="CZ57" s="947"/>
      <c r="DA57" s="957"/>
      <c r="DB57" s="946"/>
      <c r="DC57" s="947"/>
      <c r="DD57" s="947"/>
      <c r="DE57" s="947"/>
      <c r="DF57" s="957"/>
      <c r="DG57" s="946"/>
      <c r="DH57" s="947"/>
      <c r="DI57" s="947"/>
      <c r="DJ57" s="947"/>
      <c r="DK57" s="957"/>
      <c r="DL57" s="946"/>
      <c r="DM57" s="947"/>
      <c r="DN57" s="947"/>
      <c r="DO57" s="947"/>
      <c r="DP57" s="957"/>
      <c r="DQ57" s="946"/>
      <c r="DR57" s="947"/>
      <c r="DS57" s="947"/>
      <c r="DT57" s="947"/>
      <c r="DU57" s="957"/>
      <c r="DV57" s="939"/>
      <c r="DW57" s="940"/>
      <c r="DX57" s="940"/>
      <c r="DY57" s="940"/>
      <c r="DZ57" s="958"/>
      <c r="EA57" s="48"/>
    </row>
    <row r="58" spans="1:131" ht="26.25" customHeight="1" x14ac:dyDescent="0.2">
      <c r="A58" s="52">
        <v>31</v>
      </c>
      <c r="B58" s="939"/>
      <c r="C58" s="940"/>
      <c r="D58" s="940"/>
      <c r="E58" s="940"/>
      <c r="F58" s="940"/>
      <c r="G58" s="940"/>
      <c r="H58" s="940"/>
      <c r="I58" s="940"/>
      <c r="J58" s="940"/>
      <c r="K58" s="940"/>
      <c r="L58" s="940"/>
      <c r="M58" s="940"/>
      <c r="N58" s="940"/>
      <c r="O58" s="940"/>
      <c r="P58" s="941"/>
      <c r="Q58" s="966"/>
      <c r="R58" s="967"/>
      <c r="S58" s="967"/>
      <c r="T58" s="967"/>
      <c r="U58" s="967"/>
      <c r="V58" s="967"/>
      <c r="W58" s="967"/>
      <c r="X58" s="967"/>
      <c r="Y58" s="967"/>
      <c r="Z58" s="967"/>
      <c r="AA58" s="967"/>
      <c r="AB58" s="967"/>
      <c r="AC58" s="967"/>
      <c r="AD58" s="967"/>
      <c r="AE58" s="968"/>
      <c r="AF58" s="969"/>
      <c r="AG58" s="947"/>
      <c r="AH58" s="947"/>
      <c r="AI58" s="947"/>
      <c r="AJ58" s="970"/>
      <c r="AK58" s="971"/>
      <c r="AL58" s="967"/>
      <c r="AM58" s="967"/>
      <c r="AN58" s="967"/>
      <c r="AO58" s="967"/>
      <c r="AP58" s="967"/>
      <c r="AQ58" s="967"/>
      <c r="AR58" s="967"/>
      <c r="AS58" s="967"/>
      <c r="AT58" s="967"/>
      <c r="AU58" s="967"/>
      <c r="AV58" s="967"/>
      <c r="AW58" s="967"/>
      <c r="AX58" s="967"/>
      <c r="AY58" s="967"/>
      <c r="AZ58" s="972"/>
      <c r="BA58" s="972"/>
      <c r="BB58" s="972"/>
      <c r="BC58" s="972"/>
      <c r="BD58" s="972"/>
      <c r="BE58" s="944"/>
      <c r="BF58" s="944"/>
      <c r="BG58" s="944"/>
      <c r="BH58" s="944"/>
      <c r="BI58" s="945"/>
      <c r="BJ58" s="56"/>
      <c r="BK58" s="56"/>
      <c r="BL58" s="56"/>
      <c r="BM58" s="56"/>
      <c r="BN58" s="56"/>
      <c r="BO58" s="55"/>
      <c r="BP58" s="55"/>
      <c r="BQ58" s="52">
        <v>52</v>
      </c>
      <c r="BR58" s="72"/>
      <c r="BS58" s="939"/>
      <c r="BT58" s="940"/>
      <c r="BU58" s="940"/>
      <c r="BV58" s="940"/>
      <c r="BW58" s="940"/>
      <c r="BX58" s="940"/>
      <c r="BY58" s="940"/>
      <c r="BZ58" s="940"/>
      <c r="CA58" s="940"/>
      <c r="CB58" s="940"/>
      <c r="CC58" s="940"/>
      <c r="CD58" s="940"/>
      <c r="CE58" s="940"/>
      <c r="CF58" s="940"/>
      <c r="CG58" s="941"/>
      <c r="CH58" s="946"/>
      <c r="CI58" s="947"/>
      <c r="CJ58" s="947"/>
      <c r="CK58" s="947"/>
      <c r="CL58" s="957"/>
      <c r="CM58" s="946"/>
      <c r="CN58" s="947"/>
      <c r="CO58" s="947"/>
      <c r="CP58" s="947"/>
      <c r="CQ58" s="957"/>
      <c r="CR58" s="946"/>
      <c r="CS58" s="947"/>
      <c r="CT58" s="947"/>
      <c r="CU58" s="947"/>
      <c r="CV58" s="957"/>
      <c r="CW58" s="946"/>
      <c r="CX58" s="947"/>
      <c r="CY58" s="947"/>
      <c r="CZ58" s="947"/>
      <c r="DA58" s="957"/>
      <c r="DB58" s="946"/>
      <c r="DC58" s="947"/>
      <c r="DD58" s="947"/>
      <c r="DE58" s="947"/>
      <c r="DF58" s="957"/>
      <c r="DG58" s="946"/>
      <c r="DH58" s="947"/>
      <c r="DI58" s="947"/>
      <c r="DJ58" s="947"/>
      <c r="DK58" s="957"/>
      <c r="DL58" s="946"/>
      <c r="DM58" s="947"/>
      <c r="DN58" s="947"/>
      <c r="DO58" s="947"/>
      <c r="DP58" s="957"/>
      <c r="DQ58" s="946"/>
      <c r="DR58" s="947"/>
      <c r="DS58" s="947"/>
      <c r="DT58" s="947"/>
      <c r="DU58" s="957"/>
      <c r="DV58" s="939"/>
      <c r="DW58" s="940"/>
      <c r="DX58" s="940"/>
      <c r="DY58" s="940"/>
      <c r="DZ58" s="958"/>
      <c r="EA58" s="48"/>
    </row>
    <row r="59" spans="1:131" ht="26.25" customHeight="1" x14ac:dyDescent="0.2">
      <c r="A59" s="52">
        <v>32</v>
      </c>
      <c r="B59" s="939"/>
      <c r="C59" s="940"/>
      <c r="D59" s="940"/>
      <c r="E59" s="940"/>
      <c r="F59" s="940"/>
      <c r="G59" s="940"/>
      <c r="H59" s="940"/>
      <c r="I59" s="940"/>
      <c r="J59" s="940"/>
      <c r="K59" s="940"/>
      <c r="L59" s="940"/>
      <c r="M59" s="940"/>
      <c r="N59" s="940"/>
      <c r="O59" s="940"/>
      <c r="P59" s="941"/>
      <c r="Q59" s="966"/>
      <c r="R59" s="967"/>
      <c r="S59" s="967"/>
      <c r="T59" s="967"/>
      <c r="U59" s="967"/>
      <c r="V59" s="967"/>
      <c r="W59" s="967"/>
      <c r="X59" s="967"/>
      <c r="Y59" s="967"/>
      <c r="Z59" s="967"/>
      <c r="AA59" s="967"/>
      <c r="AB59" s="967"/>
      <c r="AC59" s="967"/>
      <c r="AD59" s="967"/>
      <c r="AE59" s="968"/>
      <c r="AF59" s="969"/>
      <c r="AG59" s="947"/>
      <c r="AH59" s="947"/>
      <c r="AI59" s="947"/>
      <c r="AJ59" s="970"/>
      <c r="AK59" s="971"/>
      <c r="AL59" s="967"/>
      <c r="AM59" s="967"/>
      <c r="AN59" s="967"/>
      <c r="AO59" s="967"/>
      <c r="AP59" s="967"/>
      <c r="AQ59" s="967"/>
      <c r="AR59" s="967"/>
      <c r="AS59" s="967"/>
      <c r="AT59" s="967"/>
      <c r="AU59" s="967"/>
      <c r="AV59" s="967"/>
      <c r="AW59" s="967"/>
      <c r="AX59" s="967"/>
      <c r="AY59" s="967"/>
      <c r="AZ59" s="972"/>
      <c r="BA59" s="972"/>
      <c r="BB59" s="972"/>
      <c r="BC59" s="972"/>
      <c r="BD59" s="972"/>
      <c r="BE59" s="944"/>
      <c r="BF59" s="944"/>
      <c r="BG59" s="944"/>
      <c r="BH59" s="944"/>
      <c r="BI59" s="945"/>
      <c r="BJ59" s="56"/>
      <c r="BK59" s="56"/>
      <c r="BL59" s="56"/>
      <c r="BM59" s="56"/>
      <c r="BN59" s="56"/>
      <c r="BO59" s="55"/>
      <c r="BP59" s="55"/>
      <c r="BQ59" s="52">
        <v>53</v>
      </c>
      <c r="BR59" s="72"/>
      <c r="BS59" s="939"/>
      <c r="BT59" s="940"/>
      <c r="BU59" s="940"/>
      <c r="BV59" s="940"/>
      <c r="BW59" s="940"/>
      <c r="BX59" s="940"/>
      <c r="BY59" s="940"/>
      <c r="BZ59" s="940"/>
      <c r="CA59" s="940"/>
      <c r="CB59" s="940"/>
      <c r="CC59" s="940"/>
      <c r="CD59" s="940"/>
      <c r="CE59" s="940"/>
      <c r="CF59" s="940"/>
      <c r="CG59" s="941"/>
      <c r="CH59" s="946"/>
      <c r="CI59" s="947"/>
      <c r="CJ59" s="947"/>
      <c r="CK59" s="947"/>
      <c r="CL59" s="957"/>
      <c r="CM59" s="946"/>
      <c r="CN59" s="947"/>
      <c r="CO59" s="947"/>
      <c r="CP59" s="947"/>
      <c r="CQ59" s="957"/>
      <c r="CR59" s="946"/>
      <c r="CS59" s="947"/>
      <c r="CT59" s="947"/>
      <c r="CU59" s="947"/>
      <c r="CV59" s="957"/>
      <c r="CW59" s="946"/>
      <c r="CX59" s="947"/>
      <c r="CY59" s="947"/>
      <c r="CZ59" s="947"/>
      <c r="DA59" s="957"/>
      <c r="DB59" s="946"/>
      <c r="DC59" s="947"/>
      <c r="DD59" s="947"/>
      <c r="DE59" s="947"/>
      <c r="DF59" s="957"/>
      <c r="DG59" s="946"/>
      <c r="DH59" s="947"/>
      <c r="DI59" s="947"/>
      <c r="DJ59" s="947"/>
      <c r="DK59" s="957"/>
      <c r="DL59" s="946"/>
      <c r="DM59" s="947"/>
      <c r="DN59" s="947"/>
      <c r="DO59" s="947"/>
      <c r="DP59" s="957"/>
      <c r="DQ59" s="946"/>
      <c r="DR59" s="947"/>
      <c r="DS59" s="947"/>
      <c r="DT59" s="947"/>
      <c r="DU59" s="957"/>
      <c r="DV59" s="939"/>
      <c r="DW59" s="940"/>
      <c r="DX59" s="940"/>
      <c r="DY59" s="940"/>
      <c r="DZ59" s="958"/>
      <c r="EA59" s="48"/>
    </row>
    <row r="60" spans="1:131" ht="26.25" customHeight="1" x14ac:dyDescent="0.2">
      <c r="A60" s="52">
        <v>33</v>
      </c>
      <c r="B60" s="939"/>
      <c r="C60" s="940"/>
      <c r="D60" s="940"/>
      <c r="E60" s="940"/>
      <c r="F60" s="940"/>
      <c r="G60" s="940"/>
      <c r="H60" s="940"/>
      <c r="I60" s="940"/>
      <c r="J60" s="940"/>
      <c r="K60" s="940"/>
      <c r="L60" s="940"/>
      <c r="M60" s="940"/>
      <c r="N60" s="940"/>
      <c r="O60" s="940"/>
      <c r="P60" s="941"/>
      <c r="Q60" s="966"/>
      <c r="R60" s="967"/>
      <c r="S60" s="967"/>
      <c r="T60" s="967"/>
      <c r="U60" s="967"/>
      <c r="V60" s="967"/>
      <c r="W60" s="967"/>
      <c r="X60" s="967"/>
      <c r="Y60" s="967"/>
      <c r="Z60" s="967"/>
      <c r="AA60" s="967"/>
      <c r="AB60" s="967"/>
      <c r="AC60" s="967"/>
      <c r="AD60" s="967"/>
      <c r="AE60" s="968"/>
      <c r="AF60" s="969"/>
      <c r="AG60" s="947"/>
      <c r="AH60" s="947"/>
      <c r="AI60" s="947"/>
      <c r="AJ60" s="970"/>
      <c r="AK60" s="971"/>
      <c r="AL60" s="967"/>
      <c r="AM60" s="967"/>
      <c r="AN60" s="967"/>
      <c r="AO60" s="967"/>
      <c r="AP60" s="967"/>
      <c r="AQ60" s="967"/>
      <c r="AR60" s="967"/>
      <c r="AS60" s="967"/>
      <c r="AT60" s="967"/>
      <c r="AU60" s="967"/>
      <c r="AV60" s="967"/>
      <c r="AW60" s="967"/>
      <c r="AX60" s="967"/>
      <c r="AY60" s="967"/>
      <c r="AZ60" s="972"/>
      <c r="BA60" s="972"/>
      <c r="BB60" s="972"/>
      <c r="BC60" s="972"/>
      <c r="BD60" s="972"/>
      <c r="BE60" s="944"/>
      <c r="BF60" s="944"/>
      <c r="BG60" s="944"/>
      <c r="BH60" s="944"/>
      <c r="BI60" s="945"/>
      <c r="BJ60" s="56"/>
      <c r="BK60" s="56"/>
      <c r="BL60" s="56"/>
      <c r="BM60" s="56"/>
      <c r="BN60" s="56"/>
      <c r="BO60" s="55"/>
      <c r="BP60" s="55"/>
      <c r="BQ60" s="52">
        <v>54</v>
      </c>
      <c r="BR60" s="72"/>
      <c r="BS60" s="939"/>
      <c r="BT60" s="940"/>
      <c r="BU60" s="940"/>
      <c r="BV60" s="940"/>
      <c r="BW60" s="940"/>
      <c r="BX60" s="940"/>
      <c r="BY60" s="940"/>
      <c r="BZ60" s="940"/>
      <c r="CA60" s="940"/>
      <c r="CB60" s="940"/>
      <c r="CC60" s="940"/>
      <c r="CD60" s="940"/>
      <c r="CE60" s="940"/>
      <c r="CF60" s="940"/>
      <c r="CG60" s="941"/>
      <c r="CH60" s="946"/>
      <c r="CI60" s="947"/>
      <c r="CJ60" s="947"/>
      <c r="CK60" s="947"/>
      <c r="CL60" s="957"/>
      <c r="CM60" s="946"/>
      <c r="CN60" s="947"/>
      <c r="CO60" s="947"/>
      <c r="CP60" s="947"/>
      <c r="CQ60" s="957"/>
      <c r="CR60" s="946"/>
      <c r="CS60" s="947"/>
      <c r="CT60" s="947"/>
      <c r="CU60" s="947"/>
      <c r="CV60" s="957"/>
      <c r="CW60" s="946"/>
      <c r="CX60" s="947"/>
      <c r="CY60" s="947"/>
      <c r="CZ60" s="947"/>
      <c r="DA60" s="957"/>
      <c r="DB60" s="946"/>
      <c r="DC60" s="947"/>
      <c r="DD60" s="947"/>
      <c r="DE60" s="947"/>
      <c r="DF60" s="957"/>
      <c r="DG60" s="946"/>
      <c r="DH60" s="947"/>
      <c r="DI60" s="947"/>
      <c r="DJ60" s="947"/>
      <c r="DK60" s="957"/>
      <c r="DL60" s="946"/>
      <c r="DM60" s="947"/>
      <c r="DN60" s="947"/>
      <c r="DO60" s="947"/>
      <c r="DP60" s="957"/>
      <c r="DQ60" s="946"/>
      <c r="DR60" s="947"/>
      <c r="DS60" s="947"/>
      <c r="DT60" s="947"/>
      <c r="DU60" s="957"/>
      <c r="DV60" s="939"/>
      <c r="DW60" s="940"/>
      <c r="DX60" s="940"/>
      <c r="DY60" s="940"/>
      <c r="DZ60" s="958"/>
      <c r="EA60" s="48"/>
    </row>
    <row r="61" spans="1:131" ht="26.25" customHeight="1" x14ac:dyDescent="0.2">
      <c r="A61" s="52">
        <v>34</v>
      </c>
      <c r="B61" s="939"/>
      <c r="C61" s="940"/>
      <c r="D61" s="940"/>
      <c r="E61" s="940"/>
      <c r="F61" s="940"/>
      <c r="G61" s="940"/>
      <c r="H61" s="940"/>
      <c r="I61" s="940"/>
      <c r="J61" s="940"/>
      <c r="K61" s="940"/>
      <c r="L61" s="940"/>
      <c r="M61" s="940"/>
      <c r="N61" s="940"/>
      <c r="O61" s="940"/>
      <c r="P61" s="941"/>
      <c r="Q61" s="966"/>
      <c r="R61" s="967"/>
      <c r="S61" s="967"/>
      <c r="T61" s="967"/>
      <c r="U61" s="967"/>
      <c r="V61" s="967"/>
      <c r="W61" s="967"/>
      <c r="X61" s="967"/>
      <c r="Y61" s="967"/>
      <c r="Z61" s="967"/>
      <c r="AA61" s="967"/>
      <c r="AB61" s="967"/>
      <c r="AC61" s="967"/>
      <c r="AD61" s="967"/>
      <c r="AE61" s="968"/>
      <c r="AF61" s="969"/>
      <c r="AG61" s="947"/>
      <c r="AH61" s="947"/>
      <c r="AI61" s="947"/>
      <c r="AJ61" s="970"/>
      <c r="AK61" s="971"/>
      <c r="AL61" s="967"/>
      <c r="AM61" s="967"/>
      <c r="AN61" s="967"/>
      <c r="AO61" s="967"/>
      <c r="AP61" s="967"/>
      <c r="AQ61" s="967"/>
      <c r="AR61" s="967"/>
      <c r="AS61" s="967"/>
      <c r="AT61" s="967"/>
      <c r="AU61" s="967"/>
      <c r="AV61" s="967"/>
      <c r="AW61" s="967"/>
      <c r="AX61" s="967"/>
      <c r="AY61" s="967"/>
      <c r="AZ61" s="972"/>
      <c r="BA61" s="972"/>
      <c r="BB61" s="972"/>
      <c r="BC61" s="972"/>
      <c r="BD61" s="972"/>
      <c r="BE61" s="944"/>
      <c r="BF61" s="944"/>
      <c r="BG61" s="944"/>
      <c r="BH61" s="944"/>
      <c r="BI61" s="945"/>
      <c r="BJ61" s="56"/>
      <c r="BK61" s="56"/>
      <c r="BL61" s="56"/>
      <c r="BM61" s="56"/>
      <c r="BN61" s="56"/>
      <c r="BO61" s="55"/>
      <c r="BP61" s="55"/>
      <c r="BQ61" s="52">
        <v>55</v>
      </c>
      <c r="BR61" s="72"/>
      <c r="BS61" s="939"/>
      <c r="BT61" s="940"/>
      <c r="BU61" s="940"/>
      <c r="BV61" s="940"/>
      <c r="BW61" s="940"/>
      <c r="BX61" s="940"/>
      <c r="BY61" s="940"/>
      <c r="BZ61" s="940"/>
      <c r="CA61" s="940"/>
      <c r="CB61" s="940"/>
      <c r="CC61" s="940"/>
      <c r="CD61" s="940"/>
      <c r="CE61" s="940"/>
      <c r="CF61" s="940"/>
      <c r="CG61" s="941"/>
      <c r="CH61" s="946"/>
      <c r="CI61" s="947"/>
      <c r="CJ61" s="947"/>
      <c r="CK61" s="947"/>
      <c r="CL61" s="957"/>
      <c r="CM61" s="946"/>
      <c r="CN61" s="947"/>
      <c r="CO61" s="947"/>
      <c r="CP61" s="947"/>
      <c r="CQ61" s="957"/>
      <c r="CR61" s="946"/>
      <c r="CS61" s="947"/>
      <c r="CT61" s="947"/>
      <c r="CU61" s="947"/>
      <c r="CV61" s="957"/>
      <c r="CW61" s="946"/>
      <c r="CX61" s="947"/>
      <c r="CY61" s="947"/>
      <c r="CZ61" s="947"/>
      <c r="DA61" s="957"/>
      <c r="DB61" s="946"/>
      <c r="DC61" s="947"/>
      <c r="DD61" s="947"/>
      <c r="DE61" s="947"/>
      <c r="DF61" s="957"/>
      <c r="DG61" s="946"/>
      <c r="DH61" s="947"/>
      <c r="DI61" s="947"/>
      <c r="DJ61" s="947"/>
      <c r="DK61" s="957"/>
      <c r="DL61" s="946"/>
      <c r="DM61" s="947"/>
      <c r="DN61" s="947"/>
      <c r="DO61" s="947"/>
      <c r="DP61" s="957"/>
      <c r="DQ61" s="946"/>
      <c r="DR61" s="947"/>
      <c r="DS61" s="947"/>
      <c r="DT61" s="947"/>
      <c r="DU61" s="957"/>
      <c r="DV61" s="939"/>
      <c r="DW61" s="940"/>
      <c r="DX61" s="940"/>
      <c r="DY61" s="940"/>
      <c r="DZ61" s="958"/>
      <c r="EA61" s="48"/>
    </row>
    <row r="62" spans="1:131" ht="26.25" customHeight="1" x14ac:dyDescent="0.2">
      <c r="A62" s="52">
        <v>35</v>
      </c>
      <c r="B62" s="939"/>
      <c r="C62" s="940"/>
      <c r="D62" s="940"/>
      <c r="E62" s="940"/>
      <c r="F62" s="940"/>
      <c r="G62" s="940"/>
      <c r="H62" s="940"/>
      <c r="I62" s="940"/>
      <c r="J62" s="940"/>
      <c r="K62" s="940"/>
      <c r="L62" s="940"/>
      <c r="M62" s="940"/>
      <c r="N62" s="940"/>
      <c r="O62" s="940"/>
      <c r="P62" s="941"/>
      <c r="Q62" s="966"/>
      <c r="R62" s="967"/>
      <c r="S62" s="967"/>
      <c r="T62" s="967"/>
      <c r="U62" s="967"/>
      <c r="V62" s="967"/>
      <c r="W62" s="967"/>
      <c r="X62" s="967"/>
      <c r="Y62" s="967"/>
      <c r="Z62" s="967"/>
      <c r="AA62" s="967"/>
      <c r="AB62" s="967"/>
      <c r="AC62" s="967"/>
      <c r="AD62" s="967"/>
      <c r="AE62" s="968"/>
      <c r="AF62" s="969"/>
      <c r="AG62" s="947"/>
      <c r="AH62" s="947"/>
      <c r="AI62" s="947"/>
      <c r="AJ62" s="970"/>
      <c r="AK62" s="971"/>
      <c r="AL62" s="967"/>
      <c r="AM62" s="967"/>
      <c r="AN62" s="967"/>
      <c r="AO62" s="967"/>
      <c r="AP62" s="967"/>
      <c r="AQ62" s="967"/>
      <c r="AR62" s="967"/>
      <c r="AS62" s="967"/>
      <c r="AT62" s="967"/>
      <c r="AU62" s="967"/>
      <c r="AV62" s="967"/>
      <c r="AW62" s="967"/>
      <c r="AX62" s="967"/>
      <c r="AY62" s="967"/>
      <c r="AZ62" s="972"/>
      <c r="BA62" s="972"/>
      <c r="BB62" s="972"/>
      <c r="BC62" s="972"/>
      <c r="BD62" s="972"/>
      <c r="BE62" s="944"/>
      <c r="BF62" s="944"/>
      <c r="BG62" s="944"/>
      <c r="BH62" s="944"/>
      <c r="BI62" s="945"/>
      <c r="BJ62" s="973" t="s">
        <v>471</v>
      </c>
      <c r="BK62" s="974"/>
      <c r="BL62" s="974"/>
      <c r="BM62" s="974"/>
      <c r="BN62" s="975"/>
      <c r="BO62" s="55"/>
      <c r="BP62" s="55"/>
      <c r="BQ62" s="52">
        <v>56</v>
      </c>
      <c r="BR62" s="72"/>
      <c r="BS62" s="939"/>
      <c r="BT62" s="940"/>
      <c r="BU62" s="940"/>
      <c r="BV62" s="940"/>
      <c r="BW62" s="940"/>
      <c r="BX62" s="940"/>
      <c r="BY62" s="940"/>
      <c r="BZ62" s="940"/>
      <c r="CA62" s="940"/>
      <c r="CB62" s="940"/>
      <c r="CC62" s="940"/>
      <c r="CD62" s="940"/>
      <c r="CE62" s="940"/>
      <c r="CF62" s="940"/>
      <c r="CG62" s="941"/>
      <c r="CH62" s="946"/>
      <c r="CI62" s="947"/>
      <c r="CJ62" s="947"/>
      <c r="CK62" s="947"/>
      <c r="CL62" s="957"/>
      <c r="CM62" s="946"/>
      <c r="CN62" s="947"/>
      <c r="CO62" s="947"/>
      <c r="CP62" s="947"/>
      <c r="CQ62" s="957"/>
      <c r="CR62" s="946"/>
      <c r="CS62" s="947"/>
      <c r="CT62" s="947"/>
      <c r="CU62" s="947"/>
      <c r="CV62" s="957"/>
      <c r="CW62" s="946"/>
      <c r="CX62" s="947"/>
      <c r="CY62" s="947"/>
      <c r="CZ62" s="947"/>
      <c r="DA62" s="957"/>
      <c r="DB62" s="946"/>
      <c r="DC62" s="947"/>
      <c r="DD62" s="947"/>
      <c r="DE62" s="947"/>
      <c r="DF62" s="957"/>
      <c r="DG62" s="946"/>
      <c r="DH62" s="947"/>
      <c r="DI62" s="947"/>
      <c r="DJ62" s="947"/>
      <c r="DK62" s="957"/>
      <c r="DL62" s="946"/>
      <c r="DM62" s="947"/>
      <c r="DN62" s="947"/>
      <c r="DO62" s="947"/>
      <c r="DP62" s="957"/>
      <c r="DQ62" s="946"/>
      <c r="DR62" s="947"/>
      <c r="DS62" s="947"/>
      <c r="DT62" s="947"/>
      <c r="DU62" s="957"/>
      <c r="DV62" s="939"/>
      <c r="DW62" s="940"/>
      <c r="DX62" s="940"/>
      <c r="DY62" s="940"/>
      <c r="DZ62" s="958"/>
      <c r="EA62" s="48"/>
    </row>
    <row r="63" spans="1:131" ht="26.25" customHeight="1" x14ac:dyDescent="0.2">
      <c r="A63" s="53" t="s">
        <v>251</v>
      </c>
      <c r="B63" s="917" t="s">
        <v>377</v>
      </c>
      <c r="C63" s="918"/>
      <c r="D63" s="918"/>
      <c r="E63" s="918"/>
      <c r="F63" s="918"/>
      <c r="G63" s="918"/>
      <c r="H63" s="918"/>
      <c r="I63" s="918"/>
      <c r="J63" s="918"/>
      <c r="K63" s="918"/>
      <c r="L63" s="918"/>
      <c r="M63" s="918"/>
      <c r="N63" s="918"/>
      <c r="O63" s="918"/>
      <c r="P63" s="919"/>
      <c r="Q63" s="927"/>
      <c r="R63" s="928"/>
      <c r="S63" s="928"/>
      <c r="T63" s="928"/>
      <c r="U63" s="928"/>
      <c r="V63" s="928"/>
      <c r="W63" s="928"/>
      <c r="X63" s="928"/>
      <c r="Y63" s="928"/>
      <c r="Z63" s="928"/>
      <c r="AA63" s="928"/>
      <c r="AB63" s="928"/>
      <c r="AC63" s="928"/>
      <c r="AD63" s="928"/>
      <c r="AE63" s="959"/>
      <c r="AF63" s="960">
        <v>4419</v>
      </c>
      <c r="AG63" s="929"/>
      <c r="AH63" s="929"/>
      <c r="AI63" s="929"/>
      <c r="AJ63" s="961"/>
      <c r="AK63" s="962"/>
      <c r="AL63" s="928"/>
      <c r="AM63" s="928"/>
      <c r="AN63" s="928"/>
      <c r="AO63" s="928"/>
      <c r="AP63" s="929">
        <v>20310</v>
      </c>
      <c r="AQ63" s="929"/>
      <c r="AR63" s="929"/>
      <c r="AS63" s="929"/>
      <c r="AT63" s="929"/>
      <c r="AU63" s="929">
        <v>7961</v>
      </c>
      <c r="AV63" s="929"/>
      <c r="AW63" s="929"/>
      <c r="AX63" s="929"/>
      <c r="AY63" s="929"/>
      <c r="AZ63" s="963"/>
      <c r="BA63" s="963"/>
      <c r="BB63" s="963"/>
      <c r="BC63" s="963"/>
      <c r="BD63" s="963"/>
      <c r="BE63" s="930"/>
      <c r="BF63" s="930"/>
      <c r="BG63" s="930"/>
      <c r="BH63" s="930"/>
      <c r="BI63" s="931"/>
      <c r="BJ63" s="964" t="s">
        <v>202</v>
      </c>
      <c r="BK63" s="924"/>
      <c r="BL63" s="924"/>
      <c r="BM63" s="924"/>
      <c r="BN63" s="965"/>
      <c r="BO63" s="55"/>
      <c r="BP63" s="55"/>
      <c r="BQ63" s="52">
        <v>57</v>
      </c>
      <c r="BR63" s="72"/>
      <c r="BS63" s="939"/>
      <c r="BT63" s="940"/>
      <c r="BU63" s="940"/>
      <c r="BV63" s="940"/>
      <c r="BW63" s="940"/>
      <c r="BX63" s="940"/>
      <c r="BY63" s="940"/>
      <c r="BZ63" s="940"/>
      <c r="CA63" s="940"/>
      <c r="CB63" s="940"/>
      <c r="CC63" s="940"/>
      <c r="CD63" s="940"/>
      <c r="CE63" s="940"/>
      <c r="CF63" s="940"/>
      <c r="CG63" s="941"/>
      <c r="CH63" s="946"/>
      <c r="CI63" s="947"/>
      <c r="CJ63" s="947"/>
      <c r="CK63" s="947"/>
      <c r="CL63" s="957"/>
      <c r="CM63" s="946"/>
      <c r="CN63" s="947"/>
      <c r="CO63" s="947"/>
      <c r="CP63" s="947"/>
      <c r="CQ63" s="957"/>
      <c r="CR63" s="946"/>
      <c r="CS63" s="947"/>
      <c r="CT63" s="947"/>
      <c r="CU63" s="947"/>
      <c r="CV63" s="957"/>
      <c r="CW63" s="946"/>
      <c r="CX63" s="947"/>
      <c r="CY63" s="947"/>
      <c r="CZ63" s="947"/>
      <c r="DA63" s="957"/>
      <c r="DB63" s="946"/>
      <c r="DC63" s="947"/>
      <c r="DD63" s="947"/>
      <c r="DE63" s="947"/>
      <c r="DF63" s="957"/>
      <c r="DG63" s="946"/>
      <c r="DH63" s="947"/>
      <c r="DI63" s="947"/>
      <c r="DJ63" s="947"/>
      <c r="DK63" s="957"/>
      <c r="DL63" s="946"/>
      <c r="DM63" s="947"/>
      <c r="DN63" s="947"/>
      <c r="DO63" s="947"/>
      <c r="DP63" s="957"/>
      <c r="DQ63" s="946"/>
      <c r="DR63" s="947"/>
      <c r="DS63" s="947"/>
      <c r="DT63" s="947"/>
      <c r="DU63" s="957"/>
      <c r="DV63" s="939"/>
      <c r="DW63" s="940"/>
      <c r="DX63" s="940"/>
      <c r="DY63" s="940"/>
      <c r="DZ63" s="958"/>
      <c r="EA63" s="48"/>
    </row>
    <row r="64" spans="1:131" ht="26.25" customHeight="1" x14ac:dyDescent="0.2">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939"/>
      <c r="BT64" s="940"/>
      <c r="BU64" s="940"/>
      <c r="BV64" s="940"/>
      <c r="BW64" s="940"/>
      <c r="BX64" s="940"/>
      <c r="BY64" s="940"/>
      <c r="BZ64" s="940"/>
      <c r="CA64" s="940"/>
      <c r="CB64" s="940"/>
      <c r="CC64" s="940"/>
      <c r="CD64" s="940"/>
      <c r="CE64" s="940"/>
      <c r="CF64" s="940"/>
      <c r="CG64" s="941"/>
      <c r="CH64" s="946"/>
      <c r="CI64" s="947"/>
      <c r="CJ64" s="947"/>
      <c r="CK64" s="947"/>
      <c r="CL64" s="957"/>
      <c r="CM64" s="946"/>
      <c r="CN64" s="947"/>
      <c r="CO64" s="947"/>
      <c r="CP64" s="947"/>
      <c r="CQ64" s="957"/>
      <c r="CR64" s="946"/>
      <c r="CS64" s="947"/>
      <c r="CT64" s="947"/>
      <c r="CU64" s="947"/>
      <c r="CV64" s="957"/>
      <c r="CW64" s="946"/>
      <c r="CX64" s="947"/>
      <c r="CY64" s="947"/>
      <c r="CZ64" s="947"/>
      <c r="DA64" s="957"/>
      <c r="DB64" s="946"/>
      <c r="DC64" s="947"/>
      <c r="DD64" s="947"/>
      <c r="DE64" s="947"/>
      <c r="DF64" s="957"/>
      <c r="DG64" s="946"/>
      <c r="DH64" s="947"/>
      <c r="DI64" s="947"/>
      <c r="DJ64" s="947"/>
      <c r="DK64" s="957"/>
      <c r="DL64" s="946"/>
      <c r="DM64" s="947"/>
      <c r="DN64" s="947"/>
      <c r="DO64" s="947"/>
      <c r="DP64" s="957"/>
      <c r="DQ64" s="946"/>
      <c r="DR64" s="947"/>
      <c r="DS64" s="947"/>
      <c r="DT64" s="947"/>
      <c r="DU64" s="957"/>
      <c r="DV64" s="939"/>
      <c r="DW64" s="940"/>
      <c r="DX64" s="940"/>
      <c r="DY64" s="940"/>
      <c r="DZ64" s="958"/>
      <c r="EA64" s="48"/>
    </row>
    <row r="65" spans="1:131" ht="26.25" customHeight="1" x14ac:dyDescent="0.2">
      <c r="A65" s="56" t="s">
        <v>458</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939"/>
      <c r="BT65" s="940"/>
      <c r="BU65" s="940"/>
      <c r="BV65" s="940"/>
      <c r="BW65" s="940"/>
      <c r="BX65" s="940"/>
      <c r="BY65" s="940"/>
      <c r="BZ65" s="940"/>
      <c r="CA65" s="940"/>
      <c r="CB65" s="940"/>
      <c r="CC65" s="940"/>
      <c r="CD65" s="940"/>
      <c r="CE65" s="940"/>
      <c r="CF65" s="940"/>
      <c r="CG65" s="941"/>
      <c r="CH65" s="946"/>
      <c r="CI65" s="947"/>
      <c r="CJ65" s="947"/>
      <c r="CK65" s="947"/>
      <c r="CL65" s="957"/>
      <c r="CM65" s="946"/>
      <c r="CN65" s="947"/>
      <c r="CO65" s="947"/>
      <c r="CP65" s="947"/>
      <c r="CQ65" s="957"/>
      <c r="CR65" s="946"/>
      <c r="CS65" s="947"/>
      <c r="CT65" s="947"/>
      <c r="CU65" s="947"/>
      <c r="CV65" s="957"/>
      <c r="CW65" s="946"/>
      <c r="CX65" s="947"/>
      <c r="CY65" s="947"/>
      <c r="CZ65" s="947"/>
      <c r="DA65" s="957"/>
      <c r="DB65" s="946"/>
      <c r="DC65" s="947"/>
      <c r="DD65" s="947"/>
      <c r="DE65" s="947"/>
      <c r="DF65" s="957"/>
      <c r="DG65" s="946"/>
      <c r="DH65" s="947"/>
      <c r="DI65" s="947"/>
      <c r="DJ65" s="947"/>
      <c r="DK65" s="957"/>
      <c r="DL65" s="946"/>
      <c r="DM65" s="947"/>
      <c r="DN65" s="947"/>
      <c r="DO65" s="947"/>
      <c r="DP65" s="957"/>
      <c r="DQ65" s="946"/>
      <c r="DR65" s="947"/>
      <c r="DS65" s="947"/>
      <c r="DT65" s="947"/>
      <c r="DU65" s="957"/>
      <c r="DV65" s="939"/>
      <c r="DW65" s="940"/>
      <c r="DX65" s="940"/>
      <c r="DY65" s="940"/>
      <c r="DZ65" s="958"/>
      <c r="EA65" s="48"/>
    </row>
    <row r="66" spans="1:131" ht="26.25" customHeight="1" x14ac:dyDescent="0.2">
      <c r="A66" s="685" t="s">
        <v>418</v>
      </c>
      <c r="B66" s="686"/>
      <c r="C66" s="686"/>
      <c r="D66" s="686"/>
      <c r="E66" s="686"/>
      <c r="F66" s="686"/>
      <c r="G66" s="686"/>
      <c r="H66" s="686"/>
      <c r="I66" s="686"/>
      <c r="J66" s="686"/>
      <c r="K66" s="686"/>
      <c r="L66" s="686"/>
      <c r="M66" s="686"/>
      <c r="N66" s="686"/>
      <c r="O66" s="686"/>
      <c r="P66" s="687"/>
      <c r="Q66" s="677" t="s">
        <v>460</v>
      </c>
      <c r="R66" s="678"/>
      <c r="S66" s="678"/>
      <c r="T66" s="678"/>
      <c r="U66" s="679"/>
      <c r="V66" s="677" t="s">
        <v>461</v>
      </c>
      <c r="W66" s="678"/>
      <c r="X66" s="678"/>
      <c r="Y66" s="678"/>
      <c r="Z66" s="679"/>
      <c r="AA66" s="677" t="s">
        <v>462</v>
      </c>
      <c r="AB66" s="678"/>
      <c r="AC66" s="678"/>
      <c r="AD66" s="678"/>
      <c r="AE66" s="679"/>
      <c r="AF66" s="697" t="s">
        <v>247</v>
      </c>
      <c r="AG66" s="692"/>
      <c r="AH66" s="692"/>
      <c r="AI66" s="692"/>
      <c r="AJ66" s="698"/>
      <c r="AK66" s="677" t="s">
        <v>390</v>
      </c>
      <c r="AL66" s="686"/>
      <c r="AM66" s="686"/>
      <c r="AN66" s="686"/>
      <c r="AO66" s="687"/>
      <c r="AP66" s="677" t="s">
        <v>357</v>
      </c>
      <c r="AQ66" s="678"/>
      <c r="AR66" s="678"/>
      <c r="AS66" s="678"/>
      <c r="AT66" s="679"/>
      <c r="AU66" s="677" t="s">
        <v>472</v>
      </c>
      <c r="AV66" s="678"/>
      <c r="AW66" s="678"/>
      <c r="AX66" s="678"/>
      <c r="AY66" s="679"/>
      <c r="AZ66" s="677" t="s">
        <v>452</v>
      </c>
      <c r="BA66" s="678"/>
      <c r="BB66" s="678"/>
      <c r="BC66" s="678"/>
      <c r="BD66" s="683"/>
      <c r="BE66" s="55"/>
      <c r="BF66" s="55"/>
      <c r="BG66" s="55"/>
      <c r="BH66" s="55"/>
      <c r="BI66" s="55"/>
      <c r="BJ66" s="55"/>
      <c r="BK66" s="55"/>
      <c r="BL66" s="55"/>
      <c r="BM66" s="55"/>
      <c r="BN66" s="55"/>
      <c r="BO66" s="55"/>
      <c r="BP66" s="55"/>
      <c r="BQ66" s="52">
        <v>60</v>
      </c>
      <c r="BR66" s="73"/>
      <c r="BS66" s="910"/>
      <c r="BT66" s="911"/>
      <c r="BU66" s="911"/>
      <c r="BV66" s="911"/>
      <c r="BW66" s="911"/>
      <c r="BX66" s="911"/>
      <c r="BY66" s="911"/>
      <c r="BZ66" s="911"/>
      <c r="CA66" s="911"/>
      <c r="CB66" s="911"/>
      <c r="CC66" s="911"/>
      <c r="CD66" s="911"/>
      <c r="CE66" s="911"/>
      <c r="CF66" s="911"/>
      <c r="CG66" s="912"/>
      <c r="CH66" s="913"/>
      <c r="CI66" s="914"/>
      <c r="CJ66" s="914"/>
      <c r="CK66" s="914"/>
      <c r="CL66" s="915"/>
      <c r="CM66" s="913"/>
      <c r="CN66" s="914"/>
      <c r="CO66" s="914"/>
      <c r="CP66" s="914"/>
      <c r="CQ66" s="915"/>
      <c r="CR66" s="913"/>
      <c r="CS66" s="914"/>
      <c r="CT66" s="914"/>
      <c r="CU66" s="914"/>
      <c r="CV66" s="915"/>
      <c r="CW66" s="913"/>
      <c r="CX66" s="914"/>
      <c r="CY66" s="914"/>
      <c r="CZ66" s="914"/>
      <c r="DA66" s="915"/>
      <c r="DB66" s="913"/>
      <c r="DC66" s="914"/>
      <c r="DD66" s="914"/>
      <c r="DE66" s="914"/>
      <c r="DF66" s="915"/>
      <c r="DG66" s="913"/>
      <c r="DH66" s="914"/>
      <c r="DI66" s="914"/>
      <c r="DJ66" s="914"/>
      <c r="DK66" s="915"/>
      <c r="DL66" s="913"/>
      <c r="DM66" s="914"/>
      <c r="DN66" s="914"/>
      <c r="DO66" s="914"/>
      <c r="DP66" s="915"/>
      <c r="DQ66" s="913"/>
      <c r="DR66" s="914"/>
      <c r="DS66" s="914"/>
      <c r="DT66" s="914"/>
      <c r="DU66" s="915"/>
      <c r="DV66" s="910"/>
      <c r="DW66" s="911"/>
      <c r="DX66" s="911"/>
      <c r="DY66" s="911"/>
      <c r="DZ66" s="916"/>
      <c r="EA66" s="48"/>
    </row>
    <row r="67" spans="1:131" ht="26.25" customHeight="1" x14ac:dyDescent="0.2">
      <c r="A67" s="688"/>
      <c r="B67" s="689"/>
      <c r="C67" s="689"/>
      <c r="D67" s="689"/>
      <c r="E67" s="689"/>
      <c r="F67" s="689"/>
      <c r="G67" s="689"/>
      <c r="H67" s="689"/>
      <c r="I67" s="689"/>
      <c r="J67" s="689"/>
      <c r="K67" s="689"/>
      <c r="L67" s="689"/>
      <c r="M67" s="689"/>
      <c r="N67" s="689"/>
      <c r="O67" s="689"/>
      <c r="P67" s="690"/>
      <c r="Q67" s="680"/>
      <c r="R67" s="681"/>
      <c r="S67" s="681"/>
      <c r="T67" s="681"/>
      <c r="U67" s="682"/>
      <c r="V67" s="680"/>
      <c r="W67" s="681"/>
      <c r="X67" s="681"/>
      <c r="Y67" s="681"/>
      <c r="Z67" s="682"/>
      <c r="AA67" s="680"/>
      <c r="AB67" s="681"/>
      <c r="AC67" s="681"/>
      <c r="AD67" s="681"/>
      <c r="AE67" s="682"/>
      <c r="AF67" s="699"/>
      <c r="AG67" s="695"/>
      <c r="AH67" s="695"/>
      <c r="AI67" s="695"/>
      <c r="AJ67" s="700"/>
      <c r="AK67" s="701"/>
      <c r="AL67" s="689"/>
      <c r="AM67" s="689"/>
      <c r="AN67" s="689"/>
      <c r="AO67" s="690"/>
      <c r="AP67" s="680"/>
      <c r="AQ67" s="681"/>
      <c r="AR67" s="681"/>
      <c r="AS67" s="681"/>
      <c r="AT67" s="682"/>
      <c r="AU67" s="680"/>
      <c r="AV67" s="681"/>
      <c r="AW67" s="681"/>
      <c r="AX67" s="681"/>
      <c r="AY67" s="682"/>
      <c r="AZ67" s="680"/>
      <c r="BA67" s="681"/>
      <c r="BB67" s="681"/>
      <c r="BC67" s="681"/>
      <c r="BD67" s="684"/>
      <c r="BE67" s="55"/>
      <c r="BF67" s="55"/>
      <c r="BG67" s="55"/>
      <c r="BH67" s="55"/>
      <c r="BI67" s="55"/>
      <c r="BJ67" s="55"/>
      <c r="BK67" s="55"/>
      <c r="BL67" s="55"/>
      <c r="BM67" s="55"/>
      <c r="BN67" s="55"/>
      <c r="BO67" s="55"/>
      <c r="BP67" s="55"/>
      <c r="BQ67" s="52">
        <v>61</v>
      </c>
      <c r="BR67" s="73"/>
      <c r="BS67" s="910"/>
      <c r="BT67" s="911"/>
      <c r="BU67" s="911"/>
      <c r="BV67" s="911"/>
      <c r="BW67" s="911"/>
      <c r="BX67" s="911"/>
      <c r="BY67" s="911"/>
      <c r="BZ67" s="911"/>
      <c r="CA67" s="911"/>
      <c r="CB67" s="911"/>
      <c r="CC67" s="911"/>
      <c r="CD67" s="911"/>
      <c r="CE67" s="911"/>
      <c r="CF67" s="911"/>
      <c r="CG67" s="912"/>
      <c r="CH67" s="913"/>
      <c r="CI67" s="914"/>
      <c r="CJ67" s="914"/>
      <c r="CK67" s="914"/>
      <c r="CL67" s="915"/>
      <c r="CM67" s="913"/>
      <c r="CN67" s="914"/>
      <c r="CO67" s="914"/>
      <c r="CP67" s="914"/>
      <c r="CQ67" s="915"/>
      <c r="CR67" s="913"/>
      <c r="CS67" s="914"/>
      <c r="CT67" s="914"/>
      <c r="CU67" s="914"/>
      <c r="CV67" s="915"/>
      <c r="CW67" s="913"/>
      <c r="CX67" s="914"/>
      <c r="CY67" s="914"/>
      <c r="CZ67" s="914"/>
      <c r="DA67" s="915"/>
      <c r="DB67" s="913"/>
      <c r="DC67" s="914"/>
      <c r="DD67" s="914"/>
      <c r="DE67" s="914"/>
      <c r="DF67" s="915"/>
      <c r="DG67" s="913"/>
      <c r="DH67" s="914"/>
      <c r="DI67" s="914"/>
      <c r="DJ67" s="914"/>
      <c r="DK67" s="915"/>
      <c r="DL67" s="913"/>
      <c r="DM67" s="914"/>
      <c r="DN67" s="914"/>
      <c r="DO67" s="914"/>
      <c r="DP67" s="915"/>
      <c r="DQ67" s="913"/>
      <c r="DR67" s="914"/>
      <c r="DS67" s="914"/>
      <c r="DT67" s="914"/>
      <c r="DU67" s="915"/>
      <c r="DV67" s="910"/>
      <c r="DW67" s="911"/>
      <c r="DX67" s="911"/>
      <c r="DY67" s="911"/>
      <c r="DZ67" s="916"/>
      <c r="EA67" s="48"/>
    </row>
    <row r="68" spans="1:131" ht="26.25" customHeight="1" x14ac:dyDescent="0.2">
      <c r="A68" s="51">
        <v>1</v>
      </c>
      <c r="B68" s="950" t="s">
        <v>435</v>
      </c>
      <c r="C68" s="951"/>
      <c r="D68" s="951"/>
      <c r="E68" s="951"/>
      <c r="F68" s="951"/>
      <c r="G68" s="951"/>
      <c r="H68" s="951"/>
      <c r="I68" s="951"/>
      <c r="J68" s="951"/>
      <c r="K68" s="951"/>
      <c r="L68" s="951"/>
      <c r="M68" s="951"/>
      <c r="N68" s="951"/>
      <c r="O68" s="951"/>
      <c r="P68" s="952"/>
      <c r="Q68" s="953">
        <v>585</v>
      </c>
      <c r="R68" s="954"/>
      <c r="S68" s="954"/>
      <c r="T68" s="954"/>
      <c r="U68" s="954"/>
      <c r="V68" s="954">
        <v>569</v>
      </c>
      <c r="W68" s="954"/>
      <c r="X68" s="954"/>
      <c r="Y68" s="954"/>
      <c r="Z68" s="954"/>
      <c r="AA68" s="954">
        <v>16</v>
      </c>
      <c r="AB68" s="954"/>
      <c r="AC68" s="954"/>
      <c r="AD68" s="954"/>
      <c r="AE68" s="954"/>
      <c r="AF68" s="954">
        <v>16</v>
      </c>
      <c r="AG68" s="954"/>
      <c r="AH68" s="954"/>
      <c r="AI68" s="954"/>
      <c r="AJ68" s="954"/>
      <c r="AK68" s="954" t="s">
        <v>202</v>
      </c>
      <c r="AL68" s="954"/>
      <c r="AM68" s="954"/>
      <c r="AN68" s="954"/>
      <c r="AO68" s="954"/>
      <c r="AP68" s="954" t="s">
        <v>202</v>
      </c>
      <c r="AQ68" s="954"/>
      <c r="AR68" s="954"/>
      <c r="AS68" s="954"/>
      <c r="AT68" s="954"/>
      <c r="AU68" s="954" t="s">
        <v>202</v>
      </c>
      <c r="AV68" s="954"/>
      <c r="AW68" s="954"/>
      <c r="AX68" s="954"/>
      <c r="AY68" s="954"/>
      <c r="AZ68" s="955"/>
      <c r="BA68" s="955"/>
      <c r="BB68" s="955"/>
      <c r="BC68" s="955"/>
      <c r="BD68" s="956"/>
      <c r="BE68" s="55"/>
      <c r="BF68" s="55"/>
      <c r="BG68" s="55"/>
      <c r="BH68" s="55"/>
      <c r="BI68" s="55"/>
      <c r="BJ68" s="55"/>
      <c r="BK68" s="55"/>
      <c r="BL68" s="55"/>
      <c r="BM68" s="55"/>
      <c r="BN68" s="55"/>
      <c r="BO68" s="55"/>
      <c r="BP68" s="55"/>
      <c r="BQ68" s="52">
        <v>62</v>
      </c>
      <c r="BR68" s="73"/>
      <c r="BS68" s="910"/>
      <c r="BT68" s="911"/>
      <c r="BU68" s="911"/>
      <c r="BV68" s="911"/>
      <c r="BW68" s="911"/>
      <c r="BX68" s="911"/>
      <c r="BY68" s="911"/>
      <c r="BZ68" s="911"/>
      <c r="CA68" s="911"/>
      <c r="CB68" s="911"/>
      <c r="CC68" s="911"/>
      <c r="CD68" s="911"/>
      <c r="CE68" s="911"/>
      <c r="CF68" s="911"/>
      <c r="CG68" s="912"/>
      <c r="CH68" s="913"/>
      <c r="CI68" s="914"/>
      <c r="CJ68" s="914"/>
      <c r="CK68" s="914"/>
      <c r="CL68" s="915"/>
      <c r="CM68" s="913"/>
      <c r="CN68" s="914"/>
      <c r="CO68" s="914"/>
      <c r="CP68" s="914"/>
      <c r="CQ68" s="915"/>
      <c r="CR68" s="913"/>
      <c r="CS68" s="914"/>
      <c r="CT68" s="914"/>
      <c r="CU68" s="914"/>
      <c r="CV68" s="915"/>
      <c r="CW68" s="913"/>
      <c r="CX68" s="914"/>
      <c r="CY68" s="914"/>
      <c r="CZ68" s="914"/>
      <c r="DA68" s="915"/>
      <c r="DB68" s="913"/>
      <c r="DC68" s="914"/>
      <c r="DD68" s="914"/>
      <c r="DE68" s="914"/>
      <c r="DF68" s="915"/>
      <c r="DG68" s="913"/>
      <c r="DH68" s="914"/>
      <c r="DI68" s="914"/>
      <c r="DJ68" s="914"/>
      <c r="DK68" s="915"/>
      <c r="DL68" s="913"/>
      <c r="DM68" s="914"/>
      <c r="DN68" s="914"/>
      <c r="DO68" s="914"/>
      <c r="DP68" s="915"/>
      <c r="DQ68" s="913"/>
      <c r="DR68" s="914"/>
      <c r="DS68" s="914"/>
      <c r="DT68" s="914"/>
      <c r="DU68" s="915"/>
      <c r="DV68" s="910"/>
      <c r="DW68" s="911"/>
      <c r="DX68" s="911"/>
      <c r="DY68" s="911"/>
      <c r="DZ68" s="916"/>
      <c r="EA68" s="48"/>
    </row>
    <row r="69" spans="1:131" ht="26.25" customHeight="1" x14ac:dyDescent="0.2">
      <c r="A69" s="52">
        <v>2</v>
      </c>
      <c r="B69" s="939" t="s">
        <v>538</v>
      </c>
      <c r="C69" s="940"/>
      <c r="D69" s="940"/>
      <c r="E69" s="940"/>
      <c r="F69" s="940"/>
      <c r="G69" s="940"/>
      <c r="H69" s="940"/>
      <c r="I69" s="940"/>
      <c r="J69" s="940"/>
      <c r="K69" s="940"/>
      <c r="L69" s="940"/>
      <c r="M69" s="940"/>
      <c r="N69" s="940"/>
      <c r="O69" s="940"/>
      <c r="P69" s="941"/>
      <c r="Q69" s="942">
        <v>176293</v>
      </c>
      <c r="R69" s="943"/>
      <c r="S69" s="943"/>
      <c r="T69" s="943"/>
      <c r="U69" s="943"/>
      <c r="V69" s="943">
        <v>176293</v>
      </c>
      <c r="W69" s="943"/>
      <c r="X69" s="943"/>
      <c r="Y69" s="943"/>
      <c r="Z69" s="943"/>
      <c r="AA69" s="943">
        <v>0</v>
      </c>
      <c r="AB69" s="943"/>
      <c r="AC69" s="943"/>
      <c r="AD69" s="943"/>
      <c r="AE69" s="943"/>
      <c r="AF69" s="943">
        <v>0</v>
      </c>
      <c r="AG69" s="943"/>
      <c r="AH69" s="943"/>
      <c r="AI69" s="943"/>
      <c r="AJ69" s="943"/>
      <c r="AK69" s="943">
        <v>385</v>
      </c>
      <c r="AL69" s="943"/>
      <c r="AM69" s="943"/>
      <c r="AN69" s="943"/>
      <c r="AO69" s="943"/>
      <c r="AP69" s="943" t="s">
        <v>202</v>
      </c>
      <c r="AQ69" s="943"/>
      <c r="AR69" s="943"/>
      <c r="AS69" s="943"/>
      <c r="AT69" s="943"/>
      <c r="AU69" s="943" t="s">
        <v>202</v>
      </c>
      <c r="AV69" s="943"/>
      <c r="AW69" s="943"/>
      <c r="AX69" s="943"/>
      <c r="AY69" s="943"/>
      <c r="AZ69" s="944"/>
      <c r="BA69" s="944"/>
      <c r="BB69" s="944"/>
      <c r="BC69" s="944"/>
      <c r="BD69" s="945"/>
      <c r="BE69" s="55"/>
      <c r="BF69" s="55"/>
      <c r="BG69" s="55"/>
      <c r="BH69" s="55"/>
      <c r="BI69" s="55"/>
      <c r="BJ69" s="55"/>
      <c r="BK69" s="55"/>
      <c r="BL69" s="55"/>
      <c r="BM69" s="55"/>
      <c r="BN69" s="55"/>
      <c r="BO69" s="55"/>
      <c r="BP69" s="55"/>
      <c r="BQ69" s="52">
        <v>63</v>
      </c>
      <c r="BR69" s="73"/>
      <c r="BS69" s="910"/>
      <c r="BT69" s="911"/>
      <c r="BU69" s="911"/>
      <c r="BV69" s="911"/>
      <c r="BW69" s="911"/>
      <c r="BX69" s="911"/>
      <c r="BY69" s="911"/>
      <c r="BZ69" s="911"/>
      <c r="CA69" s="911"/>
      <c r="CB69" s="911"/>
      <c r="CC69" s="911"/>
      <c r="CD69" s="911"/>
      <c r="CE69" s="911"/>
      <c r="CF69" s="911"/>
      <c r="CG69" s="912"/>
      <c r="CH69" s="913"/>
      <c r="CI69" s="914"/>
      <c r="CJ69" s="914"/>
      <c r="CK69" s="914"/>
      <c r="CL69" s="915"/>
      <c r="CM69" s="913"/>
      <c r="CN69" s="914"/>
      <c r="CO69" s="914"/>
      <c r="CP69" s="914"/>
      <c r="CQ69" s="915"/>
      <c r="CR69" s="913"/>
      <c r="CS69" s="914"/>
      <c r="CT69" s="914"/>
      <c r="CU69" s="914"/>
      <c r="CV69" s="915"/>
      <c r="CW69" s="913"/>
      <c r="CX69" s="914"/>
      <c r="CY69" s="914"/>
      <c r="CZ69" s="914"/>
      <c r="DA69" s="915"/>
      <c r="DB69" s="913"/>
      <c r="DC69" s="914"/>
      <c r="DD69" s="914"/>
      <c r="DE69" s="914"/>
      <c r="DF69" s="915"/>
      <c r="DG69" s="913"/>
      <c r="DH69" s="914"/>
      <c r="DI69" s="914"/>
      <c r="DJ69" s="914"/>
      <c r="DK69" s="915"/>
      <c r="DL69" s="913"/>
      <c r="DM69" s="914"/>
      <c r="DN69" s="914"/>
      <c r="DO69" s="914"/>
      <c r="DP69" s="915"/>
      <c r="DQ69" s="913"/>
      <c r="DR69" s="914"/>
      <c r="DS69" s="914"/>
      <c r="DT69" s="914"/>
      <c r="DU69" s="915"/>
      <c r="DV69" s="910"/>
      <c r="DW69" s="911"/>
      <c r="DX69" s="911"/>
      <c r="DY69" s="911"/>
      <c r="DZ69" s="916"/>
      <c r="EA69" s="48"/>
    </row>
    <row r="70" spans="1:131" ht="26.25" customHeight="1" x14ac:dyDescent="0.2">
      <c r="A70" s="52">
        <v>3</v>
      </c>
      <c r="B70" s="939" t="s">
        <v>180</v>
      </c>
      <c r="C70" s="940"/>
      <c r="D70" s="940"/>
      <c r="E70" s="940"/>
      <c r="F70" s="940"/>
      <c r="G70" s="940"/>
      <c r="H70" s="940"/>
      <c r="I70" s="940"/>
      <c r="J70" s="940"/>
      <c r="K70" s="940"/>
      <c r="L70" s="940"/>
      <c r="M70" s="940"/>
      <c r="N70" s="940"/>
      <c r="O70" s="940"/>
      <c r="P70" s="941"/>
      <c r="Q70" s="942">
        <v>40</v>
      </c>
      <c r="R70" s="943"/>
      <c r="S70" s="943"/>
      <c r="T70" s="943"/>
      <c r="U70" s="943"/>
      <c r="V70" s="943">
        <v>40</v>
      </c>
      <c r="W70" s="943"/>
      <c r="X70" s="943"/>
      <c r="Y70" s="943"/>
      <c r="Z70" s="943"/>
      <c r="AA70" s="943">
        <v>0</v>
      </c>
      <c r="AB70" s="943"/>
      <c r="AC70" s="943"/>
      <c r="AD70" s="943"/>
      <c r="AE70" s="943"/>
      <c r="AF70" s="943">
        <v>0</v>
      </c>
      <c r="AG70" s="943"/>
      <c r="AH70" s="943"/>
      <c r="AI70" s="943"/>
      <c r="AJ70" s="943"/>
      <c r="AK70" s="943">
        <v>9</v>
      </c>
      <c r="AL70" s="943"/>
      <c r="AM70" s="943"/>
      <c r="AN70" s="943"/>
      <c r="AO70" s="943"/>
      <c r="AP70" s="943" t="s">
        <v>202</v>
      </c>
      <c r="AQ70" s="943"/>
      <c r="AR70" s="943"/>
      <c r="AS70" s="943"/>
      <c r="AT70" s="943"/>
      <c r="AU70" s="943" t="s">
        <v>202</v>
      </c>
      <c r="AV70" s="943"/>
      <c r="AW70" s="943"/>
      <c r="AX70" s="943"/>
      <c r="AY70" s="943"/>
      <c r="AZ70" s="944"/>
      <c r="BA70" s="944"/>
      <c r="BB70" s="944"/>
      <c r="BC70" s="944"/>
      <c r="BD70" s="945"/>
      <c r="BE70" s="55"/>
      <c r="BF70" s="55"/>
      <c r="BG70" s="55"/>
      <c r="BH70" s="55"/>
      <c r="BI70" s="55"/>
      <c r="BJ70" s="55"/>
      <c r="BK70" s="55"/>
      <c r="BL70" s="55"/>
      <c r="BM70" s="55"/>
      <c r="BN70" s="55"/>
      <c r="BO70" s="55"/>
      <c r="BP70" s="55"/>
      <c r="BQ70" s="52">
        <v>64</v>
      </c>
      <c r="BR70" s="73"/>
      <c r="BS70" s="910"/>
      <c r="BT70" s="911"/>
      <c r="BU70" s="911"/>
      <c r="BV70" s="911"/>
      <c r="BW70" s="911"/>
      <c r="BX70" s="911"/>
      <c r="BY70" s="911"/>
      <c r="BZ70" s="911"/>
      <c r="CA70" s="911"/>
      <c r="CB70" s="911"/>
      <c r="CC70" s="911"/>
      <c r="CD70" s="911"/>
      <c r="CE70" s="911"/>
      <c r="CF70" s="911"/>
      <c r="CG70" s="912"/>
      <c r="CH70" s="913"/>
      <c r="CI70" s="914"/>
      <c r="CJ70" s="914"/>
      <c r="CK70" s="914"/>
      <c r="CL70" s="915"/>
      <c r="CM70" s="913"/>
      <c r="CN70" s="914"/>
      <c r="CO70" s="914"/>
      <c r="CP70" s="914"/>
      <c r="CQ70" s="915"/>
      <c r="CR70" s="913"/>
      <c r="CS70" s="914"/>
      <c r="CT70" s="914"/>
      <c r="CU70" s="914"/>
      <c r="CV70" s="915"/>
      <c r="CW70" s="913"/>
      <c r="CX70" s="914"/>
      <c r="CY70" s="914"/>
      <c r="CZ70" s="914"/>
      <c r="DA70" s="915"/>
      <c r="DB70" s="913"/>
      <c r="DC70" s="914"/>
      <c r="DD70" s="914"/>
      <c r="DE70" s="914"/>
      <c r="DF70" s="915"/>
      <c r="DG70" s="913"/>
      <c r="DH70" s="914"/>
      <c r="DI70" s="914"/>
      <c r="DJ70" s="914"/>
      <c r="DK70" s="915"/>
      <c r="DL70" s="913"/>
      <c r="DM70" s="914"/>
      <c r="DN70" s="914"/>
      <c r="DO70" s="914"/>
      <c r="DP70" s="915"/>
      <c r="DQ70" s="913"/>
      <c r="DR70" s="914"/>
      <c r="DS70" s="914"/>
      <c r="DT70" s="914"/>
      <c r="DU70" s="915"/>
      <c r="DV70" s="910"/>
      <c r="DW70" s="911"/>
      <c r="DX70" s="911"/>
      <c r="DY70" s="911"/>
      <c r="DZ70" s="916"/>
      <c r="EA70" s="48"/>
    </row>
    <row r="71" spans="1:131" ht="26.25" customHeight="1" x14ac:dyDescent="0.2">
      <c r="A71" s="52">
        <v>4</v>
      </c>
      <c r="B71" s="939" t="s">
        <v>539</v>
      </c>
      <c r="C71" s="940"/>
      <c r="D71" s="940"/>
      <c r="E71" s="940"/>
      <c r="F71" s="940"/>
      <c r="G71" s="940"/>
      <c r="H71" s="940"/>
      <c r="I71" s="940"/>
      <c r="J71" s="940"/>
      <c r="K71" s="940"/>
      <c r="L71" s="940"/>
      <c r="M71" s="940"/>
      <c r="N71" s="940"/>
      <c r="O71" s="940"/>
      <c r="P71" s="941"/>
      <c r="Q71" s="942">
        <v>144</v>
      </c>
      <c r="R71" s="943"/>
      <c r="S71" s="943"/>
      <c r="T71" s="943"/>
      <c r="U71" s="943"/>
      <c r="V71" s="943">
        <v>144</v>
      </c>
      <c r="W71" s="943"/>
      <c r="X71" s="943"/>
      <c r="Y71" s="943"/>
      <c r="Z71" s="943"/>
      <c r="AA71" s="943">
        <v>0</v>
      </c>
      <c r="AB71" s="943"/>
      <c r="AC71" s="943"/>
      <c r="AD71" s="943"/>
      <c r="AE71" s="943"/>
      <c r="AF71" s="943">
        <v>0</v>
      </c>
      <c r="AG71" s="943"/>
      <c r="AH71" s="943"/>
      <c r="AI71" s="943"/>
      <c r="AJ71" s="943"/>
      <c r="AK71" s="943" t="s">
        <v>202</v>
      </c>
      <c r="AL71" s="943"/>
      <c r="AM71" s="943"/>
      <c r="AN71" s="943"/>
      <c r="AO71" s="943"/>
      <c r="AP71" s="943" t="s">
        <v>202</v>
      </c>
      <c r="AQ71" s="943"/>
      <c r="AR71" s="943"/>
      <c r="AS71" s="943"/>
      <c r="AT71" s="943"/>
      <c r="AU71" s="943" t="s">
        <v>202</v>
      </c>
      <c r="AV71" s="943"/>
      <c r="AW71" s="943"/>
      <c r="AX71" s="943"/>
      <c r="AY71" s="943"/>
      <c r="AZ71" s="944"/>
      <c r="BA71" s="944"/>
      <c r="BB71" s="944"/>
      <c r="BC71" s="944"/>
      <c r="BD71" s="945"/>
      <c r="BE71" s="55"/>
      <c r="BF71" s="55"/>
      <c r="BG71" s="55"/>
      <c r="BH71" s="55"/>
      <c r="BI71" s="55"/>
      <c r="BJ71" s="55"/>
      <c r="BK71" s="55"/>
      <c r="BL71" s="55"/>
      <c r="BM71" s="55"/>
      <c r="BN71" s="55"/>
      <c r="BO71" s="55"/>
      <c r="BP71" s="55"/>
      <c r="BQ71" s="52">
        <v>65</v>
      </c>
      <c r="BR71" s="73"/>
      <c r="BS71" s="910"/>
      <c r="BT71" s="911"/>
      <c r="BU71" s="911"/>
      <c r="BV71" s="911"/>
      <c r="BW71" s="911"/>
      <c r="BX71" s="911"/>
      <c r="BY71" s="911"/>
      <c r="BZ71" s="911"/>
      <c r="CA71" s="911"/>
      <c r="CB71" s="911"/>
      <c r="CC71" s="911"/>
      <c r="CD71" s="911"/>
      <c r="CE71" s="911"/>
      <c r="CF71" s="911"/>
      <c r="CG71" s="912"/>
      <c r="CH71" s="913"/>
      <c r="CI71" s="914"/>
      <c r="CJ71" s="914"/>
      <c r="CK71" s="914"/>
      <c r="CL71" s="915"/>
      <c r="CM71" s="913"/>
      <c r="CN71" s="914"/>
      <c r="CO71" s="914"/>
      <c r="CP71" s="914"/>
      <c r="CQ71" s="915"/>
      <c r="CR71" s="913"/>
      <c r="CS71" s="914"/>
      <c r="CT71" s="914"/>
      <c r="CU71" s="914"/>
      <c r="CV71" s="915"/>
      <c r="CW71" s="913"/>
      <c r="CX71" s="914"/>
      <c r="CY71" s="914"/>
      <c r="CZ71" s="914"/>
      <c r="DA71" s="915"/>
      <c r="DB71" s="913"/>
      <c r="DC71" s="914"/>
      <c r="DD71" s="914"/>
      <c r="DE71" s="914"/>
      <c r="DF71" s="915"/>
      <c r="DG71" s="913"/>
      <c r="DH71" s="914"/>
      <c r="DI71" s="914"/>
      <c r="DJ71" s="914"/>
      <c r="DK71" s="915"/>
      <c r="DL71" s="913"/>
      <c r="DM71" s="914"/>
      <c r="DN71" s="914"/>
      <c r="DO71" s="914"/>
      <c r="DP71" s="915"/>
      <c r="DQ71" s="913"/>
      <c r="DR71" s="914"/>
      <c r="DS71" s="914"/>
      <c r="DT71" s="914"/>
      <c r="DU71" s="915"/>
      <c r="DV71" s="910"/>
      <c r="DW71" s="911"/>
      <c r="DX71" s="911"/>
      <c r="DY71" s="911"/>
      <c r="DZ71" s="916"/>
      <c r="EA71" s="48"/>
    </row>
    <row r="72" spans="1:131" ht="26.25" customHeight="1" x14ac:dyDescent="0.2">
      <c r="A72" s="52">
        <v>5</v>
      </c>
      <c r="B72" s="939" t="s">
        <v>540</v>
      </c>
      <c r="C72" s="940"/>
      <c r="D72" s="940"/>
      <c r="E72" s="940"/>
      <c r="F72" s="940"/>
      <c r="G72" s="940"/>
      <c r="H72" s="940"/>
      <c r="I72" s="940"/>
      <c r="J72" s="940"/>
      <c r="K72" s="940"/>
      <c r="L72" s="940"/>
      <c r="M72" s="940"/>
      <c r="N72" s="940"/>
      <c r="O72" s="940"/>
      <c r="P72" s="941"/>
      <c r="Q72" s="942">
        <v>125</v>
      </c>
      <c r="R72" s="943"/>
      <c r="S72" s="943"/>
      <c r="T72" s="943"/>
      <c r="U72" s="943"/>
      <c r="V72" s="943">
        <v>122</v>
      </c>
      <c r="W72" s="943"/>
      <c r="X72" s="943"/>
      <c r="Y72" s="943"/>
      <c r="Z72" s="943"/>
      <c r="AA72" s="943">
        <v>3</v>
      </c>
      <c r="AB72" s="943"/>
      <c r="AC72" s="943"/>
      <c r="AD72" s="943"/>
      <c r="AE72" s="943"/>
      <c r="AF72" s="943">
        <v>3</v>
      </c>
      <c r="AG72" s="943"/>
      <c r="AH72" s="943"/>
      <c r="AI72" s="943"/>
      <c r="AJ72" s="943"/>
      <c r="AK72" s="943" t="s">
        <v>202</v>
      </c>
      <c r="AL72" s="943"/>
      <c r="AM72" s="943"/>
      <c r="AN72" s="943"/>
      <c r="AO72" s="943"/>
      <c r="AP72" s="943" t="s">
        <v>202</v>
      </c>
      <c r="AQ72" s="943"/>
      <c r="AR72" s="943"/>
      <c r="AS72" s="943"/>
      <c r="AT72" s="943"/>
      <c r="AU72" s="943" t="s">
        <v>202</v>
      </c>
      <c r="AV72" s="943"/>
      <c r="AW72" s="943"/>
      <c r="AX72" s="943"/>
      <c r="AY72" s="943"/>
      <c r="AZ72" s="944"/>
      <c r="BA72" s="944"/>
      <c r="BB72" s="944"/>
      <c r="BC72" s="944"/>
      <c r="BD72" s="945"/>
      <c r="BE72" s="55"/>
      <c r="BF72" s="55"/>
      <c r="BG72" s="55"/>
      <c r="BH72" s="55"/>
      <c r="BI72" s="55"/>
      <c r="BJ72" s="55"/>
      <c r="BK72" s="55"/>
      <c r="BL72" s="55"/>
      <c r="BM72" s="55"/>
      <c r="BN72" s="55"/>
      <c r="BO72" s="55"/>
      <c r="BP72" s="55"/>
      <c r="BQ72" s="52">
        <v>66</v>
      </c>
      <c r="BR72" s="73"/>
      <c r="BS72" s="910"/>
      <c r="BT72" s="911"/>
      <c r="BU72" s="911"/>
      <c r="BV72" s="911"/>
      <c r="BW72" s="911"/>
      <c r="BX72" s="911"/>
      <c r="BY72" s="911"/>
      <c r="BZ72" s="911"/>
      <c r="CA72" s="911"/>
      <c r="CB72" s="911"/>
      <c r="CC72" s="911"/>
      <c r="CD72" s="911"/>
      <c r="CE72" s="911"/>
      <c r="CF72" s="911"/>
      <c r="CG72" s="912"/>
      <c r="CH72" s="913"/>
      <c r="CI72" s="914"/>
      <c r="CJ72" s="914"/>
      <c r="CK72" s="914"/>
      <c r="CL72" s="915"/>
      <c r="CM72" s="913"/>
      <c r="CN72" s="914"/>
      <c r="CO72" s="914"/>
      <c r="CP72" s="914"/>
      <c r="CQ72" s="915"/>
      <c r="CR72" s="913"/>
      <c r="CS72" s="914"/>
      <c r="CT72" s="914"/>
      <c r="CU72" s="914"/>
      <c r="CV72" s="915"/>
      <c r="CW72" s="913"/>
      <c r="CX72" s="914"/>
      <c r="CY72" s="914"/>
      <c r="CZ72" s="914"/>
      <c r="DA72" s="915"/>
      <c r="DB72" s="913"/>
      <c r="DC72" s="914"/>
      <c r="DD72" s="914"/>
      <c r="DE72" s="914"/>
      <c r="DF72" s="915"/>
      <c r="DG72" s="913"/>
      <c r="DH72" s="914"/>
      <c r="DI72" s="914"/>
      <c r="DJ72" s="914"/>
      <c r="DK72" s="915"/>
      <c r="DL72" s="913"/>
      <c r="DM72" s="914"/>
      <c r="DN72" s="914"/>
      <c r="DO72" s="914"/>
      <c r="DP72" s="915"/>
      <c r="DQ72" s="913"/>
      <c r="DR72" s="914"/>
      <c r="DS72" s="914"/>
      <c r="DT72" s="914"/>
      <c r="DU72" s="915"/>
      <c r="DV72" s="910"/>
      <c r="DW72" s="911"/>
      <c r="DX72" s="911"/>
      <c r="DY72" s="911"/>
      <c r="DZ72" s="916"/>
      <c r="EA72" s="48"/>
    </row>
    <row r="73" spans="1:131" ht="26.25" customHeight="1" x14ac:dyDescent="0.2">
      <c r="A73" s="52">
        <v>6</v>
      </c>
      <c r="B73" s="939" t="s">
        <v>541</v>
      </c>
      <c r="C73" s="940"/>
      <c r="D73" s="940"/>
      <c r="E73" s="940"/>
      <c r="F73" s="940"/>
      <c r="G73" s="940"/>
      <c r="H73" s="940"/>
      <c r="I73" s="940"/>
      <c r="J73" s="940"/>
      <c r="K73" s="940"/>
      <c r="L73" s="940"/>
      <c r="M73" s="940"/>
      <c r="N73" s="940"/>
      <c r="O73" s="940"/>
      <c r="P73" s="941"/>
      <c r="Q73" s="942">
        <v>26</v>
      </c>
      <c r="R73" s="943"/>
      <c r="S73" s="943"/>
      <c r="T73" s="943"/>
      <c r="U73" s="943"/>
      <c r="V73" s="943">
        <v>26</v>
      </c>
      <c r="W73" s="943"/>
      <c r="X73" s="943"/>
      <c r="Y73" s="943"/>
      <c r="Z73" s="943"/>
      <c r="AA73" s="943">
        <v>0</v>
      </c>
      <c r="AB73" s="943"/>
      <c r="AC73" s="943"/>
      <c r="AD73" s="943"/>
      <c r="AE73" s="943"/>
      <c r="AF73" s="943">
        <v>0</v>
      </c>
      <c r="AG73" s="943"/>
      <c r="AH73" s="943"/>
      <c r="AI73" s="943"/>
      <c r="AJ73" s="943"/>
      <c r="AK73" s="943" t="s">
        <v>202</v>
      </c>
      <c r="AL73" s="943"/>
      <c r="AM73" s="943"/>
      <c r="AN73" s="943"/>
      <c r="AO73" s="943"/>
      <c r="AP73" s="943" t="s">
        <v>202</v>
      </c>
      <c r="AQ73" s="943"/>
      <c r="AR73" s="943"/>
      <c r="AS73" s="943"/>
      <c r="AT73" s="943"/>
      <c r="AU73" s="943" t="s">
        <v>202</v>
      </c>
      <c r="AV73" s="943"/>
      <c r="AW73" s="943"/>
      <c r="AX73" s="943"/>
      <c r="AY73" s="943"/>
      <c r="AZ73" s="944"/>
      <c r="BA73" s="944"/>
      <c r="BB73" s="944"/>
      <c r="BC73" s="944"/>
      <c r="BD73" s="945"/>
      <c r="BE73" s="55"/>
      <c r="BF73" s="55"/>
      <c r="BG73" s="55"/>
      <c r="BH73" s="55"/>
      <c r="BI73" s="55"/>
      <c r="BJ73" s="55"/>
      <c r="BK73" s="55"/>
      <c r="BL73" s="55"/>
      <c r="BM73" s="55"/>
      <c r="BN73" s="55"/>
      <c r="BO73" s="55"/>
      <c r="BP73" s="55"/>
      <c r="BQ73" s="52">
        <v>67</v>
      </c>
      <c r="BR73" s="73"/>
      <c r="BS73" s="910"/>
      <c r="BT73" s="911"/>
      <c r="BU73" s="911"/>
      <c r="BV73" s="911"/>
      <c r="BW73" s="911"/>
      <c r="BX73" s="911"/>
      <c r="BY73" s="911"/>
      <c r="BZ73" s="911"/>
      <c r="CA73" s="911"/>
      <c r="CB73" s="911"/>
      <c r="CC73" s="911"/>
      <c r="CD73" s="911"/>
      <c r="CE73" s="911"/>
      <c r="CF73" s="911"/>
      <c r="CG73" s="912"/>
      <c r="CH73" s="913"/>
      <c r="CI73" s="914"/>
      <c r="CJ73" s="914"/>
      <c r="CK73" s="914"/>
      <c r="CL73" s="915"/>
      <c r="CM73" s="913"/>
      <c r="CN73" s="914"/>
      <c r="CO73" s="914"/>
      <c r="CP73" s="914"/>
      <c r="CQ73" s="915"/>
      <c r="CR73" s="913"/>
      <c r="CS73" s="914"/>
      <c r="CT73" s="914"/>
      <c r="CU73" s="914"/>
      <c r="CV73" s="915"/>
      <c r="CW73" s="913"/>
      <c r="CX73" s="914"/>
      <c r="CY73" s="914"/>
      <c r="CZ73" s="914"/>
      <c r="DA73" s="915"/>
      <c r="DB73" s="913"/>
      <c r="DC73" s="914"/>
      <c r="DD73" s="914"/>
      <c r="DE73" s="914"/>
      <c r="DF73" s="915"/>
      <c r="DG73" s="913"/>
      <c r="DH73" s="914"/>
      <c r="DI73" s="914"/>
      <c r="DJ73" s="914"/>
      <c r="DK73" s="915"/>
      <c r="DL73" s="913"/>
      <c r="DM73" s="914"/>
      <c r="DN73" s="914"/>
      <c r="DO73" s="914"/>
      <c r="DP73" s="915"/>
      <c r="DQ73" s="913"/>
      <c r="DR73" s="914"/>
      <c r="DS73" s="914"/>
      <c r="DT73" s="914"/>
      <c r="DU73" s="915"/>
      <c r="DV73" s="910"/>
      <c r="DW73" s="911"/>
      <c r="DX73" s="911"/>
      <c r="DY73" s="911"/>
      <c r="DZ73" s="916"/>
      <c r="EA73" s="48"/>
    </row>
    <row r="74" spans="1:131" ht="26.25" customHeight="1" x14ac:dyDescent="0.2">
      <c r="A74" s="52">
        <v>7</v>
      </c>
      <c r="B74" s="939" t="s">
        <v>468</v>
      </c>
      <c r="C74" s="940"/>
      <c r="D74" s="940"/>
      <c r="E74" s="940"/>
      <c r="F74" s="940"/>
      <c r="G74" s="940"/>
      <c r="H74" s="940"/>
      <c r="I74" s="940"/>
      <c r="J74" s="940"/>
      <c r="K74" s="940"/>
      <c r="L74" s="940"/>
      <c r="M74" s="940"/>
      <c r="N74" s="940"/>
      <c r="O74" s="940"/>
      <c r="P74" s="941"/>
      <c r="Q74" s="942">
        <v>105</v>
      </c>
      <c r="R74" s="943"/>
      <c r="S74" s="943"/>
      <c r="T74" s="943"/>
      <c r="U74" s="943"/>
      <c r="V74" s="943">
        <v>96</v>
      </c>
      <c r="W74" s="943"/>
      <c r="X74" s="943"/>
      <c r="Y74" s="943"/>
      <c r="Z74" s="943"/>
      <c r="AA74" s="943">
        <v>9</v>
      </c>
      <c r="AB74" s="943"/>
      <c r="AC74" s="943"/>
      <c r="AD74" s="943"/>
      <c r="AE74" s="943"/>
      <c r="AF74" s="943">
        <v>9</v>
      </c>
      <c r="AG74" s="943"/>
      <c r="AH74" s="943"/>
      <c r="AI74" s="943"/>
      <c r="AJ74" s="943"/>
      <c r="AK74" s="943" t="s">
        <v>202</v>
      </c>
      <c r="AL74" s="943"/>
      <c r="AM74" s="943"/>
      <c r="AN74" s="943"/>
      <c r="AO74" s="943"/>
      <c r="AP74" s="943" t="s">
        <v>202</v>
      </c>
      <c r="AQ74" s="943"/>
      <c r="AR74" s="943"/>
      <c r="AS74" s="943"/>
      <c r="AT74" s="943"/>
      <c r="AU74" s="943" t="s">
        <v>202</v>
      </c>
      <c r="AV74" s="943"/>
      <c r="AW74" s="943"/>
      <c r="AX74" s="943"/>
      <c r="AY74" s="943"/>
      <c r="AZ74" s="944"/>
      <c r="BA74" s="944"/>
      <c r="BB74" s="944"/>
      <c r="BC74" s="944"/>
      <c r="BD74" s="945"/>
      <c r="BE74" s="55"/>
      <c r="BF74" s="55"/>
      <c r="BG74" s="55"/>
      <c r="BH74" s="55"/>
      <c r="BI74" s="55"/>
      <c r="BJ74" s="55"/>
      <c r="BK74" s="55"/>
      <c r="BL74" s="55"/>
      <c r="BM74" s="55"/>
      <c r="BN74" s="55"/>
      <c r="BO74" s="55"/>
      <c r="BP74" s="55"/>
      <c r="BQ74" s="52">
        <v>68</v>
      </c>
      <c r="BR74" s="73"/>
      <c r="BS74" s="910"/>
      <c r="BT74" s="911"/>
      <c r="BU74" s="911"/>
      <c r="BV74" s="911"/>
      <c r="BW74" s="911"/>
      <c r="BX74" s="911"/>
      <c r="BY74" s="911"/>
      <c r="BZ74" s="911"/>
      <c r="CA74" s="911"/>
      <c r="CB74" s="911"/>
      <c r="CC74" s="911"/>
      <c r="CD74" s="911"/>
      <c r="CE74" s="911"/>
      <c r="CF74" s="911"/>
      <c r="CG74" s="912"/>
      <c r="CH74" s="913"/>
      <c r="CI74" s="914"/>
      <c r="CJ74" s="914"/>
      <c r="CK74" s="914"/>
      <c r="CL74" s="915"/>
      <c r="CM74" s="913"/>
      <c r="CN74" s="914"/>
      <c r="CO74" s="914"/>
      <c r="CP74" s="914"/>
      <c r="CQ74" s="915"/>
      <c r="CR74" s="913"/>
      <c r="CS74" s="914"/>
      <c r="CT74" s="914"/>
      <c r="CU74" s="914"/>
      <c r="CV74" s="915"/>
      <c r="CW74" s="913"/>
      <c r="CX74" s="914"/>
      <c r="CY74" s="914"/>
      <c r="CZ74" s="914"/>
      <c r="DA74" s="915"/>
      <c r="DB74" s="913"/>
      <c r="DC74" s="914"/>
      <c r="DD74" s="914"/>
      <c r="DE74" s="914"/>
      <c r="DF74" s="915"/>
      <c r="DG74" s="913"/>
      <c r="DH74" s="914"/>
      <c r="DI74" s="914"/>
      <c r="DJ74" s="914"/>
      <c r="DK74" s="915"/>
      <c r="DL74" s="913"/>
      <c r="DM74" s="914"/>
      <c r="DN74" s="914"/>
      <c r="DO74" s="914"/>
      <c r="DP74" s="915"/>
      <c r="DQ74" s="913"/>
      <c r="DR74" s="914"/>
      <c r="DS74" s="914"/>
      <c r="DT74" s="914"/>
      <c r="DU74" s="915"/>
      <c r="DV74" s="910"/>
      <c r="DW74" s="911"/>
      <c r="DX74" s="911"/>
      <c r="DY74" s="911"/>
      <c r="DZ74" s="916"/>
      <c r="EA74" s="48"/>
    </row>
    <row r="75" spans="1:131" ht="26.25" customHeight="1" x14ac:dyDescent="0.2">
      <c r="A75" s="52">
        <v>8</v>
      </c>
      <c r="B75" s="939" t="s">
        <v>542</v>
      </c>
      <c r="C75" s="940"/>
      <c r="D75" s="940"/>
      <c r="E75" s="940"/>
      <c r="F75" s="940"/>
      <c r="G75" s="940"/>
      <c r="H75" s="940"/>
      <c r="I75" s="940"/>
      <c r="J75" s="940"/>
      <c r="K75" s="940"/>
      <c r="L75" s="940"/>
      <c r="M75" s="940"/>
      <c r="N75" s="940"/>
      <c r="O75" s="940"/>
      <c r="P75" s="941"/>
      <c r="Q75" s="946">
        <v>21</v>
      </c>
      <c r="R75" s="947"/>
      <c r="S75" s="947"/>
      <c r="T75" s="947"/>
      <c r="U75" s="948"/>
      <c r="V75" s="949">
        <v>21</v>
      </c>
      <c r="W75" s="947"/>
      <c r="X75" s="947"/>
      <c r="Y75" s="947"/>
      <c r="Z75" s="948"/>
      <c r="AA75" s="949">
        <v>0</v>
      </c>
      <c r="AB75" s="947"/>
      <c r="AC75" s="947"/>
      <c r="AD75" s="947"/>
      <c r="AE75" s="948"/>
      <c r="AF75" s="949">
        <v>0</v>
      </c>
      <c r="AG75" s="947"/>
      <c r="AH75" s="947"/>
      <c r="AI75" s="947"/>
      <c r="AJ75" s="948"/>
      <c r="AK75" s="949" t="s">
        <v>202</v>
      </c>
      <c r="AL75" s="947"/>
      <c r="AM75" s="947"/>
      <c r="AN75" s="947"/>
      <c r="AO75" s="948"/>
      <c r="AP75" s="943" t="s">
        <v>202</v>
      </c>
      <c r="AQ75" s="943"/>
      <c r="AR75" s="943"/>
      <c r="AS75" s="943"/>
      <c r="AT75" s="943"/>
      <c r="AU75" s="943" t="s">
        <v>202</v>
      </c>
      <c r="AV75" s="943"/>
      <c r="AW75" s="943"/>
      <c r="AX75" s="943"/>
      <c r="AY75" s="943"/>
      <c r="AZ75" s="944"/>
      <c r="BA75" s="944"/>
      <c r="BB75" s="944"/>
      <c r="BC75" s="944"/>
      <c r="BD75" s="945"/>
      <c r="BE75" s="55"/>
      <c r="BF75" s="55"/>
      <c r="BG75" s="55"/>
      <c r="BH75" s="55"/>
      <c r="BI75" s="55"/>
      <c r="BJ75" s="55"/>
      <c r="BK75" s="55"/>
      <c r="BL75" s="55"/>
      <c r="BM75" s="55"/>
      <c r="BN75" s="55"/>
      <c r="BO75" s="55"/>
      <c r="BP75" s="55"/>
      <c r="BQ75" s="52">
        <v>69</v>
      </c>
      <c r="BR75" s="73"/>
      <c r="BS75" s="910"/>
      <c r="BT75" s="911"/>
      <c r="BU75" s="911"/>
      <c r="BV75" s="911"/>
      <c r="BW75" s="911"/>
      <c r="BX75" s="911"/>
      <c r="BY75" s="911"/>
      <c r="BZ75" s="911"/>
      <c r="CA75" s="911"/>
      <c r="CB75" s="911"/>
      <c r="CC75" s="911"/>
      <c r="CD75" s="911"/>
      <c r="CE75" s="911"/>
      <c r="CF75" s="911"/>
      <c r="CG75" s="912"/>
      <c r="CH75" s="913"/>
      <c r="CI75" s="914"/>
      <c r="CJ75" s="914"/>
      <c r="CK75" s="914"/>
      <c r="CL75" s="915"/>
      <c r="CM75" s="913"/>
      <c r="CN75" s="914"/>
      <c r="CO75" s="914"/>
      <c r="CP75" s="914"/>
      <c r="CQ75" s="915"/>
      <c r="CR75" s="913"/>
      <c r="CS75" s="914"/>
      <c r="CT75" s="914"/>
      <c r="CU75" s="914"/>
      <c r="CV75" s="915"/>
      <c r="CW75" s="913"/>
      <c r="CX75" s="914"/>
      <c r="CY75" s="914"/>
      <c r="CZ75" s="914"/>
      <c r="DA75" s="915"/>
      <c r="DB75" s="913"/>
      <c r="DC75" s="914"/>
      <c r="DD75" s="914"/>
      <c r="DE75" s="914"/>
      <c r="DF75" s="915"/>
      <c r="DG75" s="913"/>
      <c r="DH75" s="914"/>
      <c r="DI75" s="914"/>
      <c r="DJ75" s="914"/>
      <c r="DK75" s="915"/>
      <c r="DL75" s="913"/>
      <c r="DM75" s="914"/>
      <c r="DN75" s="914"/>
      <c r="DO75" s="914"/>
      <c r="DP75" s="915"/>
      <c r="DQ75" s="913"/>
      <c r="DR75" s="914"/>
      <c r="DS75" s="914"/>
      <c r="DT75" s="914"/>
      <c r="DU75" s="915"/>
      <c r="DV75" s="910"/>
      <c r="DW75" s="911"/>
      <c r="DX75" s="911"/>
      <c r="DY75" s="911"/>
      <c r="DZ75" s="916"/>
      <c r="EA75" s="48"/>
    </row>
    <row r="76" spans="1:131" ht="26.25" customHeight="1" x14ac:dyDescent="0.2">
      <c r="A76" s="52">
        <v>9</v>
      </c>
      <c r="B76" s="939" t="s">
        <v>178</v>
      </c>
      <c r="C76" s="940"/>
      <c r="D76" s="940"/>
      <c r="E76" s="940"/>
      <c r="F76" s="940"/>
      <c r="G76" s="940"/>
      <c r="H76" s="940"/>
      <c r="I76" s="940"/>
      <c r="J76" s="940"/>
      <c r="K76" s="940"/>
      <c r="L76" s="940"/>
      <c r="M76" s="940"/>
      <c r="N76" s="940"/>
      <c r="O76" s="940"/>
      <c r="P76" s="941"/>
      <c r="Q76" s="946">
        <v>114</v>
      </c>
      <c r="R76" s="947"/>
      <c r="S76" s="947"/>
      <c r="T76" s="947"/>
      <c r="U76" s="948"/>
      <c r="V76" s="949">
        <v>104</v>
      </c>
      <c r="W76" s="947"/>
      <c r="X76" s="947"/>
      <c r="Y76" s="947"/>
      <c r="Z76" s="948"/>
      <c r="AA76" s="949">
        <v>10</v>
      </c>
      <c r="AB76" s="947"/>
      <c r="AC76" s="947"/>
      <c r="AD76" s="947"/>
      <c r="AE76" s="948"/>
      <c r="AF76" s="949">
        <v>10</v>
      </c>
      <c r="AG76" s="947"/>
      <c r="AH76" s="947"/>
      <c r="AI76" s="947"/>
      <c r="AJ76" s="948"/>
      <c r="AK76" s="949" t="s">
        <v>202</v>
      </c>
      <c r="AL76" s="947"/>
      <c r="AM76" s="947"/>
      <c r="AN76" s="947"/>
      <c r="AO76" s="948"/>
      <c r="AP76" s="943" t="s">
        <v>202</v>
      </c>
      <c r="AQ76" s="943"/>
      <c r="AR76" s="943"/>
      <c r="AS76" s="943"/>
      <c r="AT76" s="943"/>
      <c r="AU76" s="943" t="s">
        <v>202</v>
      </c>
      <c r="AV76" s="943"/>
      <c r="AW76" s="943"/>
      <c r="AX76" s="943"/>
      <c r="AY76" s="943"/>
      <c r="AZ76" s="944"/>
      <c r="BA76" s="944"/>
      <c r="BB76" s="944"/>
      <c r="BC76" s="944"/>
      <c r="BD76" s="945"/>
      <c r="BE76" s="55"/>
      <c r="BF76" s="55"/>
      <c r="BG76" s="55"/>
      <c r="BH76" s="55"/>
      <c r="BI76" s="55"/>
      <c r="BJ76" s="55"/>
      <c r="BK76" s="55"/>
      <c r="BL76" s="55"/>
      <c r="BM76" s="55"/>
      <c r="BN76" s="55"/>
      <c r="BO76" s="55"/>
      <c r="BP76" s="55"/>
      <c r="BQ76" s="52">
        <v>70</v>
      </c>
      <c r="BR76" s="73"/>
      <c r="BS76" s="910"/>
      <c r="BT76" s="911"/>
      <c r="BU76" s="911"/>
      <c r="BV76" s="911"/>
      <c r="BW76" s="911"/>
      <c r="BX76" s="911"/>
      <c r="BY76" s="911"/>
      <c r="BZ76" s="911"/>
      <c r="CA76" s="911"/>
      <c r="CB76" s="911"/>
      <c r="CC76" s="911"/>
      <c r="CD76" s="911"/>
      <c r="CE76" s="911"/>
      <c r="CF76" s="911"/>
      <c r="CG76" s="912"/>
      <c r="CH76" s="913"/>
      <c r="CI76" s="914"/>
      <c r="CJ76" s="914"/>
      <c r="CK76" s="914"/>
      <c r="CL76" s="915"/>
      <c r="CM76" s="913"/>
      <c r="CN76" s="914"/>
      <c r="CO76" s="914"/>
      <c r="CP76" s="914"/>
      <c r="CQ76" s="915"/>
      <c r="CR76" s="913"/>
      <c r="CS76" s="914"/>
      <c r="CT76" s="914"/>
      <c r="CU76" s="914"/>
      <c r="CV76" s="915"/>
      <c r="CW76" s="913"/>
      <c r="CX76" s="914"/>
      <c r="CY76" s="914"/>
      <c r="CZ76" s="914"/>
      <c r="DA76" s="915"/>
      <c r="DB76" s="913"/>
      <c r="DC76" s="914"/>
      <c r="DD76" s="914"/>
      <c r="DE76" s="914"/>
      <c r="DF76" s="915"/>
      <c r="DG76" s="913"/>
      <c r="DH76" s="914"/>
      <c r="DI76" s="914"/>
      <c r="DJ76" s="914"/>
      <c r="DK76" s="915"/>
      <c r="DL76" s="913"/>
      <c r="DM76" s="914"/>
      <c r="DN76" s="914"/>
      <c r="DO76" s="914"/>
      <c r="DP76" s="915"/>
      <c r="DQ76" s="913"/>
      <c r="DR76" s="914"/>
      <c r="DS76" s="914"/>
      <c r="DT76" s="914"/>
      <c r="DU76" s="915"/>
      <c r="DV76" s="910"/>
      <c r="DW76" s="911"/>
      <c r="DX76" s="911"/>
      <c r="DY76" s="911"/>
      <c r="DZ76" s="916"/>
      <c r="EA76" s="48"/>
    </row>
    <row r="77" spans="1:131" ht="26.25" customHeight="1" x14ac:dyDescent="0.2">
      <c r="A77" s="52">
        <v>10</v>
      </c>
      <c r="B77" s="939" t="s">
        <v>543</v>
      </c>
      <c r="C77" s="940"/>
      <c r="D77" s="940"/>
      <c r="E77" s="940"/>
      <c r="F77" s="940"/>
      <c r="G77" s="940"/>
      <c r="H77" s="940"/>
      <c r="I77" s="940"/>
      <c r="J77" s="940"/>
      <c r="K77" s="940"/>
      <c r="L77" s="940"/>
      <c r="M77" s="940"/>
      <c r="N77" s="940"/>
      <c r="O77" s="940"/>
      <c r="P77" s="941"/>
      <c r="Q77" s="946">
        <v>3</v>
      </c>
      <c r="R77" s="947"/>
      <c r="S77" s="947"/>
      <c r="T77" s="947"/>
      <c r="U77" s="948"/>
      <c r="V77" s="949">
        <v>0</v>
      </c>
      <c r="W77" s="947"/>
      <c r="X77" s="947"/>
      <c r="Y77" s="947"/>
      <c r="Z77" s="948"/>
      <c r="AA77" s="949">
        <v>3</v>
      </c>
      <c r="AB77" s="947"/>
      <c r="AC77" s="947"/>
      <c r="AD77" s="947"/>
      <c r="AE77" s="948"/>
      <c r="AF77" s="949">
        <v>3</v>
      </c>
      <c r="AG77" s="947"/>
      <c r="AH77" s="947"/>
      <c r="AI77" s="947"/>
      <c r="AJ77" s="948"/>
      <c r="AK77" s="949" t="s">
        <v>202</v>
      </c>
      <c r="AL77" s="947"/>
      <c r="AM77" s="947"/>
      <c r="AN77" s="947"/>
      <c r="AO77" s="948"/>
      <c r="AP77" s="943" t="s">
        <v>202</v>
      </c>
      <c r="AQ77" s="943"/>
      <c r="AR77" s="943"/>
      <c r="AS77" s="943"/>
      <c r="AT77" s="943"/>
      <c r="AU77" s="943" t="s">
        <v>202</v>
      </c>
      <c r="AV77" s="943"/>
      <c r="AW77" s="943"/>
      <c r="AX77" s="943"/>
      <c r="AY77" s="943"/>
      <c r="AZ77" s="944"/>
      <c r="BA77" s="944"/>
      <c r="BB77" s="944"/>
      <c r="BC77" s="944"/>
      <c r="BD77" s="945"/>
      <c r="BE77" s="55"/>
      <c r="BF77" s="55"/>
      <c r="BG77" s="55"/>
      <c r="BH77" s="55"/>
      <c r="BI77" s="55"/>
      <c r="BJ77" s="55"/>
      <c r="BK77" s="55"/>
      <c r="BL77" s="55"/>
      <c r="BM77" s="55"/>
      <c r="BN77" s="55"/>
      <c r="BO77" s="55"/>
      <c r="BP77" s="55"/>
      <c r="BQ77" s="52">
        <v>71</v>
      </c>
      <c r="BR77" s="73"/>
      <c r="BS77" s="910"/>
      <c r="BT77" s="911"/>
      <c r="BU77" s="911"/>
      <c r="BV77" s="911"/>
      <c r="BW77" s="911"/>
      <c r="BX77" s="911"/>
      <c r="BY77" s="911"/>
      <c r="BZ77" s="911"/>
      <c r="CA77" s="911"/>
      <c r="CB77" s="911"/>
      <c r="CC77" s="911"/>
      <c r="CD77" s="911"/>
      <c r="CE77" s="911"/>
      <c r="CF77" s="911"/>
      <c r="CG77" s="912"/>
      <c r="CH77" s="913"/>
      <c r="CI77" s="914"/>
      <c r="CJ77" s="914"/>
      <c r="CK77" s="914"/>
      <c r="CL77" s="915"/>
      <c r="CM77" s="913"/>
      <c r="CN77" s="914"/>
      <c r="CO77" s="914"/>
      <c r="CP77" s="914"/>
      <c r="CQ77" s="915"/>
      <c r="CR77" s="913"/>
      <c r="CS77" s="914"/>
      <c r="CT77" s="914"/>
      <c r="CU77" s="914"/>
      <c r="CV77" s="915"/>
      <c r="CW77" s="913"/>
      <c r="CX77" s="914"/>
      <c r="CY77" s="914"/>
      <c r="CZ77" s="914"/>
      <c r="DA77" s="915"/>
      <c r="DB77" s="913"/>
      <c r="DC77" s="914"/>
      <c r="DD77" s="914"/>
      <c r="DE77" s="914"/>
      <c r="DF77" s="915"/>
      <c r="DG77" s="913"/>
      <c r="DH77" s="914"/>
      <c r="DI77" s="914"/>
      <c r="DJ77" s="914"/>
      <c r="DK77" s="915"/>
      <c r="DL77" s="913"/>
      <c r="DM77" s="914"/>
      <c r="DN77" s="914"/>
      <c r="DO77" s="914"/>
      <c r="DP77" s="915"/>
      <c r="DQ77" s="913"/>
      <c r="DR77" s="914"/>
      <c r="DS77" s="914"/>
      <c r="DT77" s="914"/>
      <c r="DU77" s="915"/>
      <c r="DV77" s="910"/>
      <c r="DW77" s="911"/>
      <c r="DX77" s="911"/>
      <c r="DY77" s="911"/>
      <c r="DZ77" s="916"/>
      <c r="EA77" s="48"/>
    </row>
    <row r="78" spans="1:131" ht="26.25" customHeight="1" x14ac:dyDescent="0.2">
      <c r="A78" s="52">
        <v>11</v>
      </c>
      <c r="B78" s="939" t="s">
        <v>544</v>
      </c>
      <c r="C78" s="940"/>
      <c r="D78" s="940"/>
      <c r="E78" s="940"/>
      <c r="F78" s="940"/>
      <c r="G78" s="940"/>
      <c r="H78" s="940"/>
      <c r="I78" s="940"/>
      <c r="J78" s="940"/>
      <c r="K78" s="940"/>
      <c r="L78" s="940"/>
      <c r="M78" s="940"/>
      <c r="N78" s="940"/>
      <c r="O78" s="940"/>
      <c r="P78" s="941"/>
      <c r="Q78" s="942">
        <v>177</v>
      </c>
      <c r="R78" s="943"/>
      <c r="S78" s="943"/>
      <c r="T78" s="943"/>
      <c r="U78" s="943"/>
      <c r="V78" s="943">
        <v>172</v>
      </c>
      <c r="W78" s="943"/>
      <c r="X78" s="943"/>
      <c r="Y78" s="943"/>
      <c r="Z78" s="943"/>
      <c r="AA78" s="943">
        <v>5</v>
      </c>
      <c r="AB78" s="943"/>
      <c r="AC78" s="943"/>
      <c r="AD78" s="943"/>
      <c r="AE78" s="943"/>
      <c r="AF78" s="943">
        <v>5</v>
      </c>
      <c r="AG78" s="943"/>
      <c r="AH78" s="943"/>
      <c r="AI78" s="943"/>
      <c r="AJ78" s="943"/>
      <c r="AK78" s="943" t="s">
        <v>202</v>
      </c>
      <c r="AL78" s="943"/>
      <c r="AM78" s="943"/>
      <c r="AN78" s="943"/>
      <c r="AO78" s="943"/>
      <c r="AP78" s="943" t="s">
        <v>202</v>
      </c>
      <c r="AQ78" s="943"/>
      <c r="AR78" s="943"/>
      <c r="AS78" s="943"/>
      <c r="AT78" s="943"/>
      <c r="AU78" s="943" t="s">
        <v>202</v>
      </c>
      <c r="AV78" s="943"/>
      <c r="AW78" s="943"/>
      <c r="AX78" s="943"/>
      <c r="AY78" s="943"/>
      <c r="AZ78" s="944"/>
      <c r="BA78" s="944"/>
      <c r="BB78" s="944"/>
      <c r="BC78" s="944"/>
      <c r="BD78" s="945"/>
      <c r="BE78" s="55"/>
      <c r="BF78" s="55"/>
      <c r="BG78" s="55"/>
      <c r="BH78" s="55"/>
      <c r="BI78" s="55"/>
      <c r="BJ78" s="48"/>
      <c r="BK78" s="48"/>
      <c r="BL78" s="48"/>
      <c r="BM78" s="48"/>
      <c r="BN78" s="48"/>
      <c r="BO78" s="55"/>
      <c r="BP78" s="55"/>
      <c r="BQ78" s="52">
        <v>72</v>
      </c>
      <c r="BR78" s="73"/>
      <c r="BS78" s="910"/>
      <c r="BT78" s="911"/>
      <c r="BU78" s="911"/>
      <c r="BV78" s="911"/>
      <c r="BW78" s="911"/>
      <c r="BX78" s="911"/>
      <c r="BY78" s="911"/>
      <c r="BZ78" s="911"/>
      <c r="CA78" s="911"/>
      <c r="CB78" s="911"/>
      <c r="CC78" s="911"/>
      <c r="CD78" s="911"/>
      <c r="CE78" s="911"/>
      <c r="CF78" s="911"/>
      <c r="CG78" s="912"/>
      <c r="CH78" s="913"/>
      <c r="CI78" s="914"/>
      <c r="CJ78" s="914"/>
      <c r="CK78" s="914"/>
      <c r="CL78" s="915"/>
      <c r="CM78" s="913"/>
      <c r="CN78" s="914"/>
      <c r="CO78" s="914"/>
      <c r="CP78" s="914"/>
      <c r="CQ78" s="915"/>
      <c r="CR78" s="913"/>
      <c r="CS78" s="914"/>
      <c r="CT78" s="914"/>
      <c r="CU78" s="914"/>
      <c r="CV78" s="915"/>
      <c r="CW78" s="913"/>
      <c r="CX78" s="914"/>
      <c r="CY78" s="914"/>
      <c r="CZ78" s="914"/>
      <c r="DA78" s="915"/>
      <c r="DB78" s="913"/>
      <c r="DC78" s="914"/>
      <c r="DD78" s="914"/>
      <c r="DE78" s="914"/>
      <c r="DF78" s="915"/>
      <c r="DG78" s="913"/>
      <c r="DH78" s="914"/>
      <c r="DI78" s="914"/>
      <c r="DJ78" s="914"/>
      <c r="DK78" s="915"/>
      <c r="DL78" s="913"/>
      <c r="DM78" s="914"/>
      <c r="DN78" s="914"/>
      <c r="DO78" s="914"/>
      <c r="DP78" s="915"/>
      <c r="DQ78" s="913"/>
      <c r="DR78" s="914"/>
      <c r="DS78" s="914"/>
      <c r="DT78" s="914"/>
      <c r="DU78" s="915"/>
      <c r="DV78" s="910"/>
      <c r="DW78" s="911"/>
      <c r="DX78" s="911"/>
      <c r="DY78" s="911"/>
      <c r="DZ78" s="916"/>
      <c r="EA78" s="48"/>
    </row>
    <row r="79" spans="1:131" ht="26.25" customHeight="1" x14ac:dyDescent="0.2">
      <c r="A79" s="52">
        <v>12</v>
      </c>
      <c r="B79" s="939" t="s">
        <v>545</v>
      </c>
      <c r="C79" s="940"/>
      <c r="D79" s="940"/>
      <c r="E79" s="940"/>
      <c r="F79" s="940"/>
      <c r="G79" s="940"/>
      <c r="H79" s="940"/>
      <c r="I79" s="940"/>
      <c r="J79" s="940"/>
      <c r="K79" s="940"/>
      <c r="L79" s="940"/>
      <c r="M79" s="940"/>
      <c r="N79" s="940"/>
      <c r="O79" s="940"/>
      <c r="P79" s="941"/>
      <c r="Q79" s="942">
        <v>3193</v>
      </c>
      <c r="R79" s="943"/>
      <c r="S79" s="943"/>
      <c r="T79" s="943"/>
      <c r="U79" s="943"/>
      <c r="V79" s="943">
        <v>2512</v>
      </c>
      <c r="W79" s="943"/>
      <c r="X79" s="943"/>
      <c r="Y79" s="943"/>
      <c r="Z79" s="943"/>
      <c r="AA79" s="943">
        <v>681</v>
      </c>
      <c r="AB79" s="943"/>
      <c r="AC79" s="943"/>
      <c r="AD79" s="943"/>
      <c r="AE79" s="943"/>
      <c r="AF79" s="943">
        <v>681</v>
      </c>
      <c r="AG79" s="943"/>
      <c r="AH79" s="943"/>
      <c r="AI79" s="943"/>
      <c r="AJ79" s="943"/>
      <c r="AK79" s="943" t="s">
        <v>202</v>
      </c>
      <c r="AL79" s="943"/>
      <c r="AM79" s="943"/>
      <c r="AN79" s="943"/>
      <c r="AO79" s="943"/>
      <c r="AP79" s="943" t="s">
        <v>202</v>
      </c>
      <c r="AQ79" s="943"/>
      <c r="AR79" s="943"/>
      <c r="AS79" s="943"/>
      <c r="AT79" s="943"/>
      <c r="AU79" s="943" t="s">
        <v>202</v>
      </c>
      <c r="AV79" s="943"/>
      <c r="AW79" s="943"/>
      <c r="AX79" s="943"/>
      <c r="AY79" s="943"/>
      <c r="AZ79" s="944"/>
      <c r="BA79" s="944"/>
      <c r="BB79" s="944"/>
      <c r="BC79" s="944"/>
      <c r="BD79" s="945"/>
      <c r="BE79" s="55"/>
      <c r="BF79" s="55"/>
      <c r="BG79" s="55"/>
      <c r="BH79" s="55"/>
      <c r="BI79" s="55"/>
      <c r="BJ79" s="48"/>
      <c r="BK79" s="48"/>
      <c r="BL79" s="48"/>
      <c r="BM79" s="48"/>
      <c r="BN79" s="48"/>
      <c r="BO79" s="55"/>
      <c r="BP79" s="55"/>
      <c r="BQ79" s="52">
        <v>73</v>
      </c>
      <c r="BR79" s="73"/>
      <c r="BS79" s="910"/>
      <c r="BT79" s="911"/>
      <c r="BU79" s="911"/>
      <c r="BV79" s="911"/>
      <c r="BW79" s="911"/>
      <c r="BX79" s="911"/>
      <c r="BY79" s="911"/>
      <c r="BZ79" s="911"/>
      <c r="CA79" s="911"/>
      <c r="CB79" s="911"/>
      <c r="CC79" s="911"/>
      <c r="CD79" s="911"/>
      <c r="CE79" s="911"/>
      <c r="CF79" s="911"/>
      <c r="CG79" s="912"/>
      <c r="CH79" s="913"/>
      <c r="CI79" s="914"/>
      <c r="CJ79" s="914"/>
      <c r="CK79" s="914"/>
      <c r="CL79" s="915"/>
      <c r="CM79" s="913"/>
      <c r="CN79" s="914"/>
      <c r="CO79" s="914"/>
      <c r="CP79" s="914"/>
      <c r="CQ79" s="915"/>
      <c r="CR79" s="913"/>
      <c r="CS79" s="914"/>
      <c r="CT79" s="914"/>
      <c r="CU79" s="914"/>
      <c r="CV79" s="915"/>
      <c r="CW79" s="913"/>
      <c r="CX79" s="914"/>
      <c r="CY79" s="914"/>
      <c r="CZ79" s="914"/>
      <c r="DA79" s="915"/>
      <c r="DB79" s="913"/>
      <c r="DC79" s="914"/>
      <c r="DD79" s="914"/>
      <c r="DE79" s="914"/>
      <c r="DF79" s="915"/>
      <c r="DG79" s="913"/>
      <c r="DH79" s="914"/>
      <c r="DI79" s="914"/>
      <c r="DJ79" s="914"/>
      <c r="DK79" s="915"/>
      <c r="DL79" s="913"/>
      <c r="DM79" s="914"/>
      <c r="DN79" s="914"/>
      <c r="DO79" s="914"/>
      <c r="DP79" s="915"/>
      <c r="DQ79" s="913"/>
      <c r="DR79" s="914"/>
      <c r="DS79" s="914"/>
      <c r="DT79" s="914"/>
      <c r="DU79" s="915"/>
      <c r="DV79" s="910"/>
      <c r="DW79" s="911"/>
      <c r="DX79" s="911"/>
      <c r="DY79" s="911"/>
      <c r="DZ79" s="916"/>
      <c r="EA79" s="48"/>
    </row>
    <row r="80" spans="1:131" ht="26.25" customHeight="1" x14ac:dyDescent="0.2">
      <c r="A80" s="52">
        <v>13</v>
      </c>
      <c r="B80" s="939" t="s">
        <v>546</v>
      </c>
      <c r="C80" s="940"/>
      <c r="D80" s="940"/>
      <c r="E80" s="940"/>
      <c r="F80" s="940"/>
      <c r="G80" s="940"/>
      <c r="H80" s="940"/>
      <c r="I80" s="940"/>
      <c r="J80" s="940"/>
      <c r="K80" s="940"/>
      <c r="L80" s="940"/>
      <c r="M80" s="940"/>
      <c r="N80" s="940"/>
      <c r="O80" s="940"/>
      <c r="P80" s="941"/>
      <c r="Q80" s="942">
        <v>6</v>
      </c>
      <c r="R80" s="943"/>
      <c r="S80" s="943"/>
      <c r="T80" s="943"/>
      <c r="U80" s="943"/>
      <c r="V80" s="943">
        <v>0</v>
      </c>
      <c r="W80" s="943"/>
      <c r="X80" s="943"/>
      <c r="Y80" s="943"/>
      <c r="Z80" s="943"/>
      <c r="AA80" s="943">
        <v>6</v>
      </c>
      <c r="AB80" s="943"/>
      <c r="AC80" s="943"/>
      <c r="AD80" s="943"/>
      <c r="AE80" s="943"/>
      <c r="AF80" s="943">
        <v>6</v>
      </c>
      <c r="AG80" s="943"/>
      <c r="AH80" s="943"/>
      <c r="AI80" s="943"/>
      <c r="AJ80" s="943"/>
      <c r="AK80" s="943" t="s">
        <v>202</v>
      </c>
      <c r="AL80" s="943"/>
      <c r="AM80" s="943"/>
      <c r="AN80" s="943"/>
      <c r="AO80" s="943"/>
      <c r="AP80" s="943" t="s">
        <v>202</v>
      </c>
      <c r="AQ80" s="943"/>
      <c r="AR80" s="943"/>
      <c r="AS80" s="943"/>
      <c r="AT80" s="943"/>
      <c r="AU80" s="943" t="s">
        <v>202</v>
      </c>
      <c r="AV80" s="943"/>
      <c r="AW80" s="943"/>
      <c r="AX80" s="943"/>
      <c r="AY80" s="943"/>
      <c r="AZ80" s="944"/>
      <c r="BA80" s="944"/>
      <c r="BB80" s="944"/>
      <c r="BC80" s="944"/>
      <c r="BD80" s="945"/>
      <c r="BE80" s="55"/>
      <c r="BF80" s="55"/>
      <c r="BG80" s="55"/>
      <c r="BH80" s="55"/>
      <c r="BI80" s="55"/>
      <c r="BJ80" s="55"/>
      <c r="BK80" s="55"/>
      <c r="BL80" s="55"/>
      <c r="BM80" s="55"/>
      <c r="BN80" s="55"/>
      <c r="BO80" s="55"/>
      <c r="BP80" s="55"/>
      <c r="BQ80" s="52">
        <v>74</v>
      </c>
      <c r="BR80" s="73"/>
      <c r="BS80" s="910"/>
      <c r="BT80" s="911"/>
      <c r="BU80" s="911"/>
      <c r="BV80" s="911"/>
      <c r="BW80" s="911"/>
      <c r="BX80" s="911"/>
      <c r="BY80" s="911"/>
      <c r="BZ80" s="911"/>
      <c r="CA80" s="911"/>
      <c r="CB80" s="911"/>
      <c r="CC80" s="911"/>
      <c r="CD80" s="911"/>
      <c r="CE80" s="911"/>
      <c r="CF80" s="911"/>
      <c r="CG80" s="912"/>
      <c r="CH80" s="913"/>
      <c r="CI80" s="914"/>
      <c r="CJ80" s="914"/>
      <c r="CK80" s="914"/>
      <c r="CL80" s="915"/>
      <c r="CM80" s="913"/>
      <c r="CN80" s="914"/>
      <c r="CO80" s="914"/>
      <c r="CP80" s="914"/>
      <c r="CQ80" s="915"/>
      <c r="CR80" s="913"/>
      <c r="CS80" s="914"/>
      <c r="CT80" s="914"/>
      <c r="CU80" s="914"/>
      <c r="CV80" s="915"/>
      <c r="CW80" s="913"/>
      <c r="CX80" s="914"/>
      <c r="CY80" s="914"/>
      <c r="CZ80" s="914"/>
      <c r="DA80" s="915"/>
      <c r="DB80" s="913"/>
      <c r="DC80" s="914"/>
      <c r="DD80" s="914"/>
      <c r="DE80" s="914"/>
      <c r="DF80" s="915"/>
      <c r="DG80" s="913"/>
      <c r="DH80" s="914"/>
      <c r="DI80" s="914"/>
      <c r="DJ80" s="914"/>
      <c r="DK80" s="915"/>
      <c r="DL80" s="913"/>
      <c r="DM80" s="914"/>
      <c r="DN80" s="914"/>
      <c r="DO80" s="914"/>
      <c r="DP80" s="915"/>
      <c r="DQ80" s="913"/>
      <c r="DR80" s="914"/>
      <c r="DS80" s="914"/>
      <c r="DT80" s="914"/>
      <c r="DU80" s="915"/>
      <c r="DV80" s="910"/>
      <c r="DW80" s="911"/>
      <c r="DX80" s="911"/>
      <c r="DY80" s="911"/>
      <c r="DZ80" s="916"/>
      <c r="EA80" s="48"/>
    </row>
    <row r="81" spans="1:131" ht="26.25" customHeight="1" x14ac:dyDescent="0.2">
      <c r="A81" s="52">
        <v>14</v>
      </c>
      <c r="B81" s="939"/>
      <c r="C81" s="940"/>
      <c r="D81" s="940"/>
      <c r="E81" s="940"/>
      <c r="F81" s="940"/>
      <c r="G81" s="940"/>
      <c r="H81" s="940"/>
      <c r="I81" s="940"/>
      <c r="J81" s="940"/>
      <c r="K81" s="940"/>
      <c r="L81" s="940"/>
      <c r="M81" s="940"/>
      <c r="N81" s="940"/>
      <c r="O81" s="940"/>
      <c r="P81" s="941"/>
      <c r="Q81" s="942"/>
      <c r="R81" s="943"/>
      <c r="S81" s="943"/>
      <c r="T81" s="943"/>
      <c r="U81" s="943"/>
      <c r="V81" s="943"/>
      <c r="W81" s="943"/>
      <c r="X81" s="943"/>
      <c r="Y81" s="943"/>
      <c r="Z81" s="943"/>
      <c r="AA81" s="943"/>
      <c r="AB81" s="943"/>
      <c r="AC81" s="943"/>
      <c r="AD81" s="943"/>
      <c r="AE81" s="943"/>
      <c r="AF81" s="943"/>
      <c r="AG81" s="943"/>
      <c r="AH81" s="943"/>
      <c r="AI81" s="943"/>
      <c r="AJ81" s="943"/>
      <c r="AK81" s="943"/>
      <c r="AL81" s="943"/>
      <c r="AM81" s="943"/>
      <c r="AN81" s="943"/>
      <c r="AO81" s="943"/>
      <c r="AP81" s="943" t="s">
        <v>202</v>
      </c>
      <c r="AQ81" s="943"/>
      <c r="AR81" s="943"/>
      <c r="AS81" s="943"/>
      <c r="AT81" s="943"/>
      <c r="AU81" s="943" t="s">
        <v>202</v>
      </c>
      <c r="AV81" s="943"/>
      <c r="AW81" s="943"/>
      <c r="AX81" s="943"/>
      <c r="AY81" s="943"/>
      <c r="AZ81" s="944"/>
      <c r="BA81" s="944"/>
      <c r="BB81" s="944"/>
      <c r="BC81" s="944"/>
      <c r="BD81" s="945"/>
      <c r="BE81" s="55"/>
      <c r="BF81" s="55"/>
      <c r="BG81" s="55"/>
      <c r="BH81" s="55"/>
      <c r="BI81" s="55"/>
      <c r="BJ81" s="55"/>
      <c r="BK81" s="55"/>
      <c r="BL81" s="55"/>
      <c r="BM81" s="55"/>
      <c r="BN81" s="55"/>
      <c r="BO81" s="55"/>
      <c r="BP81" s="55"/>
      <c r="BQ81" s="52">
        <v>75</v>
      </c>
      <c r="BR81" s="73"/>
      <c r="BS81" s="910"/>
      <c r="BT81" s="911"/>
      <c r="BU81" s="911"/>
      <c r="BV81" s="911"/>
      <c r="BW81" s="911"/>
      <c r="BX81" s="911"/>
      <c r="BY81" s="911"/>
      <c r="BZ81" s="911"/>
      <c r="CA81" s="911"/>
      <c r="CB81" s="911"/>
      <c r="CC81" s="911"/>
      <c r="CD81" s="911"/>
      <c r="CE81" s="911"/>
      <c r="CF81" s="911"/>
      <c r="CG81" s="912"/>
      <c r="CH81" s="913"/>
      <c r="CI81" s="914"/>
      <c r="CJ81" s="914"/>
      <c r="CK81" s="914"/>
      <c r="CL81" s="915"/>
      <c r="CM81" s="913"/>
      <c r="CN81" s="914"/>
      <c r="CO81" s="914"/>
      <c r="CP81" s="914"/>
      <c r="CQ81" s="915"/>
      <c r="CR81" s="913"/>
      <c r="CS81" s="914"/>
      <c r="CT81" s="914"/>
      <c r="CU81" s="914"/>
      <c r="CV81" s="915"/>
      <c r="CW81" s="913"/>
      <c r="CX81" s="914"/>
      <c r="CY81" s="914"/>
      <c r="CZ81" s="914"/>
      <c r="DA81" s="915"/>
      <c r="DB81" s="913"/>
      <c r="DC81" s="914"/>
      <c r="DD81" s="914"/>
      <c r="DE81" s="914"/>
      <c r="DF81" s="915"/>
      <c r="DG81" s="913"/>
      <c r="DH81" s="914"/>
      <c r="DI81" s="914"/>
      <c r="DJ81" s="914"/>
      <c r="DK81" s="915"/>
      <c r="DL81" s="913"/>
      <c r="DM81" s="914"/>
      <c r="DN81" s="914"/>
      <c r="DO81" s="914"/>
      <c r="DP81" s="915"/>
      <c r="DQ81" s="913"/>
      <c r="DR81" s="914"/>
      <c r="DS81" s="914"/>
      <c r="DT81" s="914"/>
      <c r="DU81" s="915"/>
      <c r="DV81" s="910"/>
      <c r="DW81" s="911"/>
      <c r="DX81" s="911"/>
      <c r="DY81" s="911"/>
      <c r="DZ81" s="916"/>
      <c r="EA81" s="48"/>
    </row>
    <row r="82" spans="1:131" ht="26.25" customHeight="1" x14ac:dyDescent="0.2">
      <c r="A82" s="52">
        <v>15</v>
      </c>
      <c r="B82" s="939"/>
      <c r="C82" s="940"/>
      <c r="D82" s="940"/>
      <c r="E82" s="940"/>
      <c r="F82" s="940"/>
      <c r="G82" s="940"/>
      <c r="H82" s="940"/>
      <c r="I82" s="940"/>
      <c r="J82" s="940"/>
      <c r="K82" s="940"/>
      <c r="L82" s="940"/>
      <c r="M82" s="940"/>
      <c r="N82" s="940"/>
      <c r="O82" s="940"/>
      <c r="P82" s="941"/>
      <c r="Q82" s="942"/>
      <c r="R82" s="943"/>
      <c r="S82" s="943"/>
      <c r="T82" s="943"/>
      <c r="U82" s="943"/>
      <c r="V82" s="943"/>
      <c r="W82" s="943"/>
      <c r="X82" s="943"/>
      <c r="Y82" s="943"/>
      <c r="Z82" s="943"/>
      <c r="AA82" s="943"/>
      <c r="AB82" s="943"/>
      <c r="AC82" s="943"/>
      <c r="AD82" s="943"/>
      <c r="AE82" s="943"/>
      <c r="AF82" s="943"/>
      <c r="AG82" s="943"/>
      <c r="AH82" s="943"/>
      <c r="AI82" s="943"/>
      <c r="AJ82" s="943"/>
      <c r="AK82" s="943"/>
      <c r="AL82" s="943"/>
      <c r="AM82" s="943"/>
      <c r="AN82" s="943"/>
      <c r="AO82" s="943"/>
      <c r="AP82" s="943"/>
      <c r="AQ82" s="943"/>
      <c r="AR82" s="943"/>
      <c r="AS82" s="943"/>
      <c r="AT82" s="943"/>
      <c r="AU82" s="943"/>
      <c r="AV82" s="943"/>
      <c r="AW82" s="943"/>
      <c r="AX82" s="943"/>
      <c r="AY82" s="943"/>
      <c r="AZ82" s="944"/>
      <c r="BA82" s="944"/>
      <c r="BB82" s="944"/>
      <c r="BC82" s="944"/>
      <c r="BD82" s="945"/>
      <c r="BE82" s="55"/>
      <c r="BF82" s="55"/>
      <c r="BG82" s="55"/>
      <c r="BH82" s="55"/>
      <c r="BI82" s="55"/>
      <c r="BJ82" s="55"/>
      <c r="BK82" s="55"/>
      <c r="BL82" s="55"/>
      <c r="BM82" s="55"/>
      <c r="BN82" s="55"/>
      <c r="BO82" s="55"/>
      <c r="BP82" s="55"/>
      <c r="BQ82" s="52">
        <v>76</v>
      </c>
      <c r="BR82" s="73"/>
      <c r="BS82" s="910"/>
      <c r="BT82" s="911"/>
      <c r="BU82" s="911"/>
      <c r="BV82" s="911"/>
      <c r="BW82" s="911"/>
      <c r="BX82" s="911"/>
      <c r="BY82" s="911"/>
      <c r="BZ82" s="911"/>
      <c r="CA82" s="911"/>
      <c r="CB82" s="911"/>
      <c r="CC82" s="911"/>
      <c r="CD82" s="911"/>
      <c r="CE82" s="911"/>
      <c r="CF82" s="911"/>
      <c r="CG82" s="912"/>
      <c r="CH82" s="913"/>
      <c r="CI82" s="914"/>
      <c r="CJ82" s="914"/>
      <c r="CK82" s="914"/>
      <c r="CL82" s="915"/>
      <c r="CM82" s="913"/>
      <c r="CN82" s="914"/>
      <c r="CO82" s="914"/>
      <c r="CP82" s="914"/>
      <c r="CQ82" s="915"/>
      <c r="CR82" s="913"/>
      <c r="CS82" s="914"/>
      <c r="CT82" s="914"/>
      <c r="CU82" s="914"/>
      <c r="CV82" s="915"/>
      <c r="CW82" s="913"/>
      <c r="CX82" s="914"/>
      <c r="CY82" s="914"/>
      <c r="CZ82" s="914"/>
      <c r="DA82" s="915"/>
      <c r="DB82" s="913"/>
      <c r="DC82" s="914"/>
      <c r="DD82" s="914"/>
      <c r="DE82" s="914"/>
      <c r="DF82" s="915"/>
      <c r="DG82" s="913"/>
      <c r="DH82" s="914"/>
      <c r="DI82" s="914"/>
      <c r="DJ82" s="914"/>
      <c r="DK82" s="915"/>
      <c r="DL82" s="913"/>
      <c r="DM82" s="914"/>
      <c r="DN82" s="914"/>
      <c r="DO82" s="914"/>
      <c r="DP82" s="915"/>
      <c r="DQ82" s="913"/>
      <c r="DR82" s="914"/>
      <c r="DS82" s="914"/>
      <c r="DT82" s="914"/>
      <c r="DU82" s="915"/>
      <c r="DV82" s="910"/>
      <c r="DW82" s="911"/>
      <c r="DX82" s="911"/>
      <c r="DY82" s="911"/>
      <c r="DZ82" s="916"/>
      <c r="EA82" s="48"/>
    </row>
    <row r="83" spans="1:131" ht="26.25" customHeight="1" x14ac:dyDescent="0.2">
      <c r="A83" s="52">
        <v>16</v>
      </c>
      <c r="B83" s="939"/>
      <c r="C83" s="940"/>
      <c r="D83" s="940"/>
      <c r="E83" s="940"/>
      <c r="F83" s="940"/>
      <c r="G83" s="940"/>
      <c r="H83" s="940"/>
      <c r="I83" s="940"/>
      <c r="J83" s="940"/>
      <c r="K83" s="940"/>
      <c r="L83" s="940"/>
      <c r="M83" s="940"/>
      <c r="N83" s="940"/>
      <c r="O83" s="940"/>
      <c r="P83" s="941"/>
      <c r="Q83" s="942"/>
      <c r="R83" s="943"/>
      <c r="S83" s="943"/>
      <c r="T83" s="943"/>
      <c r="U83" s="943"/>
      <c r="V83" s="943"/>
      <c r="W83" s="943"/>
      <c r="X83" s="943"/>
      <c r="Y83" s="943"/>
      <c r="Z83" s="943"/>
      <c r="AA83" s="943"/>
      <c r="AB83" s="943"/>
      <c r="AC83" s="943"/>
      <c r="AD83" s="943"/>
      <c r="AE83" s="943"/>
      <c r="AF83" s="943"/>
      <c r="AG83" s="943"/>
      <c r="AH83" s="943"/>
      <c r="AI83" s="943"/>
      <c r="AJ83" s="943"/>
      <c r="AK83" s="943"/>
      <c r="AL83" s="943"/>
      <c r="AM83" s="943"/>
      <c r="AN83" s="943"/>
      <c r="AO83" s="943"/>
      <c r="AP83" s="943"/>
      <c r="AQ83" s="943"/>
      <c r="AR83" s="943"/>
      <c r="AS83" s="943"/>
      <c r="AT83" s="943"/>
      <c r="AU83" s="943"/>
      <c r="AV83" s="943"/>
      <c r="AW83" s="943"/>
      <c r="AX83" s="943"/>
      <c r="AY83" s="943"/>
      <c r="AZ83" s="944"/>
      <c r="BA83" s="944"/>
      <c r="BB83" s="944"/>
      <c r="BC83" s="944"/>
      <c r="BD83" s="945"/>
      <c r="BE83" s="55"/>
      <c r="BF83" s="55"/>
      <c r="BG83" s="55"/>
      <c r="BH83" s="55"/>
      <c r="BI83" s="55"/>
      <c r="BJ83" s="55"/>
      <c r="BK83" s="55"/>
      <c r="BL83" s="55"/>
      <c r="BM83" s="55"/>
      <c r="BN83" s="55"/>
      <c r="BO83" s="55"/>
      <c r="BP83" s="55"/>
      <c r="BQ83" s="52">
        <v>77</v>
      </c>
      <c r="BR83" s="73"/>
      <c r="BS83" s="910"/>
      <c r="BT83" s="911"/>
      <c r="BU83" s="911"/>
      <c r="BV83" s="911"/>
      <c r="BW83" s="911"/>
      <c r="BX83" s="911"/>
      <c r="BY83" s="911"/>
      <c r="BZ83" s="911"/>
      <c r="CA83" s="911"/>
      <c r="CB83" s="911"/>
      <c r="CC83" s="911"/>
      <c r="CD83" s="911"/>
      <c r="CE83" s="911"/>
      <c r="CF83" s="911"/>
      <c r="CG83" s="912"/>
      <c r="CH83" s="913"/>
      <c r="CI83" s="914"/>
      <c r="CJ83" s="914"/>
      <c r="CK83" s="914"/>
      <c r="CL83" s="915"/>
      <c r="CM83" s="913"/>
      <c r="CN83" s="914"/>
      <c r="CO83" s="914"/>
      <c r="CP83" s="914"/>
      <c r="CQ83" s="915"/>
      <c r="CR83" s="913"/>
      <c r="CS83" s="914"/>
      <c r="CT83" s="914"/>
      <c r="CU83" s="914"/>
      <c r="CV83" s="915"/>
      <c r="CW83" s="913"/>
      <c r="CX83" s="914"/>
      <c r="CY83" s="914"/>
      <c r="CZ83" s="914"/>
      <c r="DA83" s="915"/>
      <c r="DB83" s="913"/>
      <c r="DC83" s="914"/>
      <c r="DD83" s="914"/>
      <c r="DE83" s="914"/>
      <c r="DF83" s="915"/>
      <c r="DG83" s="913"/>
      <c r="DH83" s="914"/>
      <c r="DI83" s="914"/>
      <c r="DJ83" s="914"/>
      <c r="DK83" s="915"/>
      <c r="DL83" s="913"/>
      <c r="DM83" s="914"/>
      <c r="DN83" s="914"/>
      <c r="DO83" s="914"/>
      <c r="DP83" s="915"/>
      <c r="DQ83" s="913"/>
      <c r="DR83" s="914"/>
      <c r="DS83" s="914"/>
      <c r="DT83" s="914"/>
      <c r="DU83" s="915"/>
      <c r="DV83" s="910"/>
      <c r="DW83" s="911"/>
      <c r="DX83" s="911"/>
      <c r="DY83" s="911"/>
      <c r="DZ83" s="916"/>
      <c r="EA83" s="48"/>
    </row>
    <row r="84" spans="1:131" ht="26.25" customHeight="1" x14ac:dyDescent="0.2">
      <c r="A84" s="52">
        <v>17</v>
      </c>
      <c r="B84" s="939"/>
      <c r="C84" s="940"/>
      <c r="D84" s="940"/>
      <c r="E84" s="940"/>
      <c r="F84" s="940"/>
      <c r="G84" s="940"/>
      <c r="H84" s="940"/>
      <c r="I84" s="940"/>
      <c r="J84" s="940"/>
      <c r="K84" s="940"/>
      <c r="L84" s="940"/>
      <c r="M84" s="940"/>
      <c r="N84" s="940"/>
      <c r="O84" s="940"/>
      <c r="P84" s="941"/>
      <c r="Q84" s="942"/>
      <c r="R84" s="943"/>
      <c r="S84" s="943"/>
      <c r="T84" s="943"/>
      <c r="U84" s="943"/>
      <c r="V84" s="943"/>
      <c r="W84" s="943"/>
      <c r="X84" s="943"/>
      <c r="Y84" s="943"/>
      <c r="Z84" s="943"/>
      <c r="AA84" s="943"/>
      <c r="AB84" s="943"/>
      <c r="AC84" s="943"/>
      <c r="AD84" s="943"/>
      <c r="AE84" s="943"/>
      <c r="AF84" s="943"/>
      <c r="AG84" s="943"/>
      <c r="AH84" s="943"/>
      <c r="AI84" s="943"/>
      <c r="AJ84" s="943"/>
      <c r="AK84" s="943"/>
      <c r="AL84" s="943"/>
      <c r="AM84" s="943"/>
      <c r="AN84" s="943"/>
      <c r="AO84" s="943"/>
      <c r="AP84" s="943"/>
      <c r="AQ84" s="943"/>
      <c r="AR84" s="943"/>
      <c r="AS84" s="943"/>
      <c r="AT84" s="943"/>
      <c r="AU84" s="943"/>
      <c r="AV84" s="943"/>
      <c r="AW84" s="943"/>
      <c r="AX84" s="943"/>
      <c r="AY84" s="943"/>
      <c r="AZ84" s="944"/>
      <c r="BA84" s="944"/>
      <c r="BB84" s="944"/>
      <c r="BC84" s="944"/>
      <c r="BD84" s="945"/>
      <c r="BE84" s="55"/>
      <c r="BF84" s="55"/>
      <c r="BG84" s="55"/>
      <c r="BH84" s="55"/>
      <c r="BI84" s="55"/>
      <c r="BJ84" s="55"/>
      <c r="BK84" s="55"/>
      <c r="BL84" s="55"/>
      <c r="BM84" s="55"/>
      <c r="BN84" s="55"/>
      <c r="BO84" s="55"/>
      <c r="BP84" s="55"/>
      <c r="BQ84" s="52">
        <v>78</v>
      </c>
      <c r="BR84" s="73"/>
      <c r="BS84" s="910"/>
      <c r="BT84" s="911"/>
      <c r="BU84" s="911"/>
      <c r="BV84" s="911"/>
      <c r="BW84" s="911"/>
      <c r="BX84" s="911"/>
      <c r="BY84" s="911"/>
      <c r="BZ84" s="911"/>
      <c r="CA84" s="911"/>
      <c r="CB84" s="911"/>
      <c r="CC84" s="911"/>
      <c r="CD84" s="911"/>
      <c r="CE84" s="911"/>
      <c r="CF84" s="911"/>
      <c r="CG84" s="912"/>
      <c r="CH84" s="913"/>
      <c r="CI84" s="914"/>
      <c r="CJ84" s="914"/>
      <c r="CK84" s="914"/>
      <c r="CL84" s="915"/>
      <c r="CM84" s="913"/>
      <c r="CN84" s="914"/>
      <c r="CO84" s="914"/>
      <c r="CP84" s="914"/>
      <c r="CQ84" s="915"/>
      <c r="CR84" s="913"/>
      <c r="CS84" s="914"/>
      <c r="CT84" s="914"/>
      <c r="CU84" s="914"/>
      <c r="CV84" s="915"/>
      <c r="CW84" s="913"/>
      <c r="CX84" s="914"/>
      <c r="CY84" s="914"/>
      <c r="CZ84" s="914"/>
      <c r="DA84" s="915"/>
      <c r="DB84" s="913"/>
      <c r="DC84" s="914"/>
      <c r="DD84" s="914"/>
      <c r="DE84" s="914"/>
      <c r="DF84" s="915"/>
      <c r="DG84" s="913"/>
      <c r="DH84" s="914"/>
      <c r="DI84" s="914"/>
      <c r="DJ84" s="914"/>
      <c r="DK84" s="915"/>
      <c r="DL84" s="913"/>
      <c r="DM84" s="914"/>
      <c r="DN84" s="914"/>
      <c r="DO84" s="914"/>
      <c r="DP84" s="915"/>
      <c r="DQ84" s="913"/>
      <c r="DR84" s="914"/>
      <c r="DS84" s="914"/>
      <c r="DT84" s="914"/>
      <c r="DU84" s="915"/>
      <c r="DV84" s="910"/>
      <c r="DW84" s="911"/>
      <c r="DX84" s="911"/>
      <c r="DY84" s="911"/>
      <c r="DZ84" s="916"/>
      <c r="EA84" s="48"/>
    </row>
    <row r="85" spans="1:131" ht="26.25" customHeight="1" x14ac:dyDescent="0.2">
      <c r="A85" s="52">
        <v>18</v>
      </c>
      <c r="B85" s="939"/>
      <c r="C85" s="940"/>
      <c r="D85" s="940"/>
      <c r="E85" s="940"/>
      <c r="F85" s="940"/>
      <c r="G85" s="940"/>
      <c r="H85" s="940"/>
      <c r="I85" s="940"/>
      <c r="J85" s="940"/>
      <c r="K85" s="940"/>
      <c r="L85" s="940"/>
      <c r="M85" s="940"/>
      <c r="N85" s="940"/>
      <c r="O85" s="940"/>
      <c r="P85" s="941"/>
      <c r="Q85" s="942"/>
      <c r="R85" s="943"/>
      <c r="S85" s="943"/>
      <c r="T85" s="943"/>
      <c r="U85" s="943"/>
      <c r="V85" s="943"/>
      <c r="W85" s="943"/>
      <c r="X85" s="943"/>
      <c r="Y85" s="943"/>
      <c r="Z85" s="943"/>
      <c r="AA85" s="943"/>
      <c r="AB85" s="943"/>
      <c r="AC85" s="943"/>
      <c r="AD85" s="943"/>
      <c r="AE85" s="943"/>
      <c r="AF85" s="943"/>
      <c r="AG85" s="943"/>
      <c r="AH85" s="943"/>
      <c r="AI85" s="943"/>
      <c r="AJ85" s="943"/>
      <c r="AK85" s="943"/>
      <c r="AL85" s="943"/>
      <c r="AM85" s="943"/>
      <c r="AN85" s="943"/>
      <c r="AO85" s="943"/>
      <c r="AP85" s="943"/>
      <c r="AQ85" s="943"/>
      <c r="AR85" s="943"/>
      <c r="AS85" s="943"/>
      <c r="AT85" s="943"/>
      <c r="AU85" s="943"/>
      <c r="AV85" s="943"/>
      <c r="AW85" s="943"/>
      <c r="AX85" s="943"/>
      <c r="AY85" s="943"/>
      <c r="AZ85" s="944"/>
      <c r="BA85" s="944"/>
      <c r="BB85" s="944"/>
      <c r="BC85" s="944"/>
      <c r="BD85" s="945"/>
      <c r="BE85" s="55"/>
      <c r="BF85" s="55"/>
      <c r="BG85" s="55"/>
      <c r="BH85" s="55"/>
      <c r="BI85" s="55"/>
      <c r="BJ85" s="55"/>
      <c r="BK85" s="55"/>
      <c r="BL85" s="55"/>
      <c r="BM85" s="55"/>
      <c r="BN85" s="55"/>
      <c r="BO85" s="55"/>
      <c r="BP85" s="55"/>
      <c r="BQ85" s="52">
        <v>79</v>
      </c>
      <c r="BR85" s="73"/>
      <c r="BS85" s="910"/>
      <c r="BT85" s="911"/>
      <c r="BU85" s="911"/>
      <c r="BV85" s="911"/>
      <c r="BW85" s="911"/>
      <c r="BX85" s="911"/>
      <c r="BY85" s="911"/>
      <c r="BZ85" s="911"/>
      <c r="CA85" s="911"/>
      <c r="CB85" s="911"/>
      <c r="CC85" s="911"/>
      <c r="CD85" s="911"/>
      <c r="CE85" s="911"/>
      <c r="CF85" s="911"/>
      <c r="CG85" s="912"/>
      <c r="CH85" s="913"/>
      <c r="CI85" s="914"/>
      <c r="CJ85" s="914"/>
      <c r="CK85" s="914"/>
      <c r="CL85" s="915"/>
      <c r="CM85" s="913"/>
      <c r="CN85" s="914"/>
      <c r="CO85" s="914"/>
      <c r="CP85" s="914"/>
      <c r="CQ85" s="915"/>
      <c r="CR85" s="913"/>
      <c r="CS85" s="914"/>
      <c r="CT85" s="914"/>
      <c r="CU85" s="914"/>
      <c r="CV85" s="915"/>
      <c r="CW85" s="913"/>
      <c r="CX85" s="914"/>
      <c r="CY85" s="914"/>
      <c r="CZ85" s="914"/>
      <c r="DA85" s="915"/>
      <c r="DB85" s="913"/>
      <c r="DC85" s="914"/>
      <c r="DD85" s="914"/>
      <c r="DE85" s="914"/>
      <c r="DF85" s="915"/>
      <c r="DG85" s="913"/>
      <c r="DH85" s="914"/>
      <c r="DI85" s="914"/>
      <c r="DJ85" s="914"/>
      <c r="DK85" s="915"/>
      <c r="DL85" s="913"/>
      <c r="DM85" s="914"/>
      <c r="DN85" s="914"/>
      <c r="DO85" s="914"/>
      <c r="DP85" s="915"/>
      <c r="DQ85" s="913"/>
      <c r="DR85" s="914"/>
      <c r="DS85" s="914"/>
      <c r="DT85" s="914"/>
      <c r="DU85" s="915"/>
      <c r="DV85" s="910"/>
      <c r="DW85" s="911"/>
      <c r="DX85" s="911"/>
      <c r="DY85" s="911"/>
      <c r="DZ85" s="916"/>
      <c r="EA85" s="48"/>
    </row>
    <row r="86" spans="1:131" ht="26.25" customHeight="1" x14ac:dyDescent="0.2">
      <c r="A86" s="52">
        <v>19</v>
      </c>
      <c r="B86" s="939"/>
      <c r="C86" s="940"/>
      <c r="D86" s="940"/>
      <c r="E86" s="940"/>
      <c r="F86" s="940"/>
      <c r="G86" s="940"/>
      <c r="H86" s="940"/>
      <c r="I86" s="940"/>
      <c r="J86" s="940"/>
      <c r="K86" s="940"/>
      <c r="L86" s="940"/>
      <c r="M86" s="940"/>
      <c r="N86" s="940"/>
      <c r="O86" s="940"/>
      <c r="P86" s="941"/>
      <c r="Q86" s="942"/>
      <c r="R86" s="943"/>
      <c r="S86" s="943"/>
      <c r="T86" s="943"/>
      <c r="U86" s="943"/>
      <c r="V86" s="943"/>
      <c r="W86" s="943"/>
      <c r="X86" s="943"/>
      <c r="Y86" s="943"/>
      <c r="Z86" s="943"/>
      <c r="AA86" s="943"/>
      <c r="AB86" s="943"/>
      <c r="AC86" s="943"/>
      <c r="AD86" s="943"/>
      <c r="AE86" s="943"/>
      <c r="AF86" s="943"/>
      <c r="AG86" s="943"/>
      <c r="AH86" s="943"/>
      <c r="AI86" s="943"/>
      <c r="AJ86" s="943"/>
      <c r="AK86" s="943"/>
      <c r="AL86" s="943"/>
      <c r="AM86" s="943"/>
      <c r="AN86" s="943"/>
      <c r="AO86" s="943"/>
      <c r="AP86" s="943"/>
      <c r="AQ86" s="943"/>
      <c r="AR86" s="943"/>
      <c r="AS86" s="943"/>
      <c r="AT86" s="943"/>
      <c r="AU86" s="943"/>
      <c r="AV86" s="943"/>
      <c r="AW86" s="943"/>
      <c r="AX86" s="943"/>
      <c r="AY86" s="943"/>
      <c r="AZ86" s="944"/>
      <c r="BA86" s="944"/>
      <c r="BB86" s="944"/>
      <c r="BC86" s="944"/>
      <c r="BD86" s="945"/>
      <c r="BE86" s="55"/>
      <c r="BF86" s="55"/>
      <c r="BG86" s="55"/>
      <c r="BH86" s="55"/>
      <c r="BI86" s="55"/>
      <c r="BJ86" s="55"/>
      <c r="BK86" s="55"/>
      <c r="BL86" s="55"/>
      <c r="BM86" s="55"/>
      <c r="BN86" s="55"/>
      <c r="BO86" s="55"/>
      <c r="BP86" s="55"/>
      <c r="BQ86" s="52">
        <v>80</v>
      </c>
      <c r="BR86" s="73"/>
      <c r="BS86" s="910"/>
      <c r="BT86" s="911"/>
      <c r="BU86" s="911"/>
      <c r="BV86" s="911"/>
      <c r="BW86" s="911"/>
      <c r="BX86" s="911"/>
      <c r="BY86" s="911"/>
      <c r="BZ86" s="911"/>
      <c r="CA86" s="911"/>
      <c r="CB86" s="911"/>
      <c r="CC86" s="911"/>
      <c r="CD86" s="911"/>
      <c r="CE86" s="911"/>
      <c r="CF86" s="911"/>
      <c r="CG86" s="912"/>
      <c r="CH86" s="913"/>
      <c r="CI86" s="914"/>
      <c r="CJ86" s="914"/>
      <c r="CK86" s="914"/>
      <c r="CL86" s="915"/>
      <c r="CM86" s="913"/>
      <c r="CN86" s="914"/>
      <c r="CO86" s="914"/>
      <c r="CP86" s="914"/>
      <c r="CQ86" s="915"/>
      <c r="CR86" s="913"/>
      <c r="CS86" s="914"/>
      <c r="CT86" s="914"/>
      <c r="CU86" s="914"/>
      <c r="CV86" s="915"/>
      <c r="CW86" s="913"/>
      <c r="CX86" s="914"/>
      <c r="CY86" s="914"/>
      <c r="CZ86" s="914"/>
      <c r="DA86" s="915"/>
      <c r="DB86" s="913"/>
      <c r="DC86" s="914"/>
      <c r="DD86" s="914"/>
      <c r="DE86" s="914"/>
      <c r="DF86" s="915"/>
      <c r="DG86" s="913"/>
      <c r="DH86" s="914"/>
      <c r="DI86" s="914"/>
      <c r="DJ86" s="914"/>
      <c r="DK86" s="915"/>
      <c r="DL86" s="913"/>
      <c r="DM86" s="914"/>
      <c r="DN86" s="914"/>
      <c r="DO86" s="914"/>
      <c r="DP86" s="915"/>
      <c r="DQ86" s="913"/>
      <c r="DR86" s="914"/>
      <c r="DS86" s="914"/>
      <c r="DT86" s="914"/>
      <c r="DU86" s="915"/>
      <c r="DV86" s="910"/>
      <c r="DW86" s="911"/>
      <c r="DX86" s="911"/>
      <c r="DY86" s="911"/>
      <c r="DZ86" s="916"/>
      <c r="EA86" s="48"/>
    </row>
    <row r="87" spans="1:131" ht="26.25" customHeight="1" x14ac:dyDescent="0.2">
      <c r="A87" s="57">
        <v>20</v>
      </c>
      <c r="B87" s="932"/>
      <c r="C87" s="933"/>
      <c r="D87" s="933"/>
      <c r="E87" s="933"/>
      <c r="F87" s="933"/>
      <c r="G87" s="933"/>
      <c r="H87" s="933"/>
      <c r="I87" s="933"/>
      <c r="J87" s="933"/>
      <c r="K87" s="933"/>
      <c r="L87" s="933"/>
      <c r="M87" s="933"/>
      <c r="N87" s="933"/>
      <c r="O87" s="933"/>
      <c r="P87" s="934"/>
      <c r="Q87" s="935"/>
      <c r="R87" s="936"/>
      <c r="S87" s="936"/>
      <c r="T87" s="936"/>
      <c r="U87" s="936"/>
      <c r="V87" s="936"/>
      <c r="W87" s="936"/>
      <c r="X87" s="936"/>
      <c r="Y87" s="936"/>
      <c r="Z87" s="936"/>
      <c r="AA87" s="936"/>
      <c r="AB87" s="936"/>
      <c r="AC87" s="936"/>
      <c r="AD87" s="936"/>
      <c r="AE87" s="936"/>
      <c r="AF87" s="936"/>
      <c r="AG87" s="936"/>
      <c r="AH87" s="936"/>
      <c r="AI87" s="936"/>
      <c r="AJ87" s="936"/>
      <c r="AK87" s="936"/>
      <c r="AL87" s="936"/>
      <c r="AM87" s="936"/>
      <c r="AN87" s="936"/>
      <c r="AO87" s="936"/>
      <c r="AP87" s="936"/>
      <c r="AQ87" s="936"/>
      <c r="AR87" s="936"/>
      <c r="AS87" s="936"/>
      <c r="AT87" s="936"/>
      <c r="AU87" s="936"/>
      <c r="AV87" s="936"/>
      <c r="AW87" s="936"/>
      <c r="AX87" s="936"/>
      <c r="AY87" s="936"/>
      <c r="AZ87" s="937"/>
      <c r="BA87" s="937"/>
      <c r="BB87" s="937"/>
      <c r="BC87" s="937"/>
      <c r="BD87" s="938"/>
      <c r="BE87" s="55"/>
      <c r="BF87" s="55"/>
      <c r="BG87" s="55"/>
      <c r="BH87" s="55"/>
      <c r="BI87" s="55"/>
      <c r="BJ87" s="55"/>
      <c r="BK87" s="55"/>
      <c r="BL87" s="55"/>
      <c r="BM87" s="55"/>
      <c r="BN87" s="55"/>
      <c r="BO87" s="55"/>
      <c r="BP87" s="55"/>
      <c r="BQ87" s="52">
        <v>81</v>
      </c>
      <c r="BR87" s="73"/>
      <c r="BS87" s="910"/>
      <c r="BT87" s="911"/>
      <c r="BU87" s="911"/>
      <c r="BV87" s="911"/>
      <c r="BW87" s="911"/>
      <c r="BX87" s="911"/>
      <c r="BY87" s="911"/>
      <c r="BZ87" s="911"/>
      <c r="CA87" s="911"/>
      <c r="CB87" s="911"/>
      <c r="CC87" s="911"/>
      <c r="CD87" s="911"/>
      <c r="CE87" s="911"/>
      <c r="CF87" s="911"/>
      <c r="CG87" s="912"/>
      <c r="CH87" s="913"/>
      <c r="CI87" s="914"/>
      <c r="CJ87" s="914"/>
      <c r="CK87" s="914"/>
      <c r="CL87" s="915"/>
      <c r="CM87" s="913"/>
      <c r="CN87" s="914"/>
      <c r="CO87" s="914"/>
      <c r="CP87" s="914"/>
      <c r="CQ87" s="915"/>
      <c r="CR87" s="913"/>
      <c r="CS87" s="914"/>
      <c r="CT87" s="914"/>
      <c r="CU87" s="914"/>
      <c r="CV87" s="915"/>
      <c r="CW87" s="913"/>
      <c r="CX87" s="914"/>
      <c r="CY87" s="914"/>
      <c r="CZ87" s="914"/>
      <c r="DA87" s="915"/>
      <c r="DB87" s="913"/>
      <c r="DC87" s="914"/>
      <c r="DD87" s="914"/>
      <c r="DE87" s="914"/>
      <c r="DF87" s="915"/>
      <c r="DG87" s="913"/>
      <c r="DH87" s="914"/>
      <c r="DI87" s="914"/>
      <c r="DJ87" s="914"/>
      <c r="DK87" s="915"/>
      <c r="DL87" s="913"/>
      <c r="DM87" s="914"/>
      <c r="DN87" s="914"/>
      <c r="DO87" s="914"/>
      <c r="DP87" s="915"/>
      <c r="DQ87" s="913"/>
      <c r="DR87" s="914"/>
      <c r="DS87" s="914"/>
      <c r="DT87" s="914"/>
      <c r="DU87" s="915"/>
      <c r="DV87" s="910"/>
      <c r="DW87" s="911"/>
      <c r="DX87" s="911"/>
      <c r="DY87" s="911"/>
      <c r="DZ87" s="916"/>
      <c r="EA87" s="48"/>
    </row>
    <row r="88" spans="1:131" ht="26.25" customHeight="1" x14ac:dyDescent="0.2">
      <c r="A88" s="53" t="s">
        <v>251</v>
      </c>
      <c r="B88" s="917" t="s">
        <v>185</v>
      </c>
      <c r="C88" s="918"/>
      <c r="D88" s="918"/>
      <c r="E88" s="918"/>
      <c r="F88" s="918"/>
      <c r="G88" s="918"/>
      <c r="H88" s="918"/>
      <c r="I88" s="918"/>
      <c r="J88" s="918"/>
      <c r="K88" s="918"/>
      <c r="L88" s="918"/>
      <c r="M88" s="918"/>
      <c r="N88" s="918"/>
      <c r="O88" s="918"/>
      <c r="P88" s="919"/>
      <c r="Q88" s="927"/>
      <c r="R88" s="928"/>
      <c r="S88" s="928"/>
      <c r="T88" s="928"/>
      <c r="U88" s="928"/>
      <c r="V88" s="928"/>
      <c r="W88" s="928"/>
      <c r="X88" s="928"/>
      <c r="Y88" s="928"/>
      <c r="Z88" s="928"/>
      <c r="AA88" s="928"/>
      <c r="AB88" s="928"/>
      <c r="AC88" s="928"/>
      <c r="AD88" s="928"/>
      <c r="AE88" s="928"/>
      <c r="AF88" s="929">
        <v>733</v>
      </c>
      <c r="AG88" s="929"/>
      <c r="AH88" s="929"/>
      <c r="AI88" s="929"/>
      <c r="AJ88" s="929"/>
      <c r="AK88" s="928"/>
      <c r="AL88" s="928"/>
      <c r="AM88" s="928"/>
      <c r="AN88" s="928"/>
      <c r="AO88" s="928"/>
      <c r="AP88" s="929" t="s">
        <v>202</v>
      </c>
      <c r="AQ88" s="929"/>
      <c r="AR88" s="929"/>
      <c r="AS88" s="929"/>
      <c r="AT88" s="929"/>
      <c r="AU88" s="929" t="s">
        <v>202</v>
      </c>
      <c r="AV88" s="929"/>
      <c r="AW88" s="929"/>
      <c r="AX88" s="929"/>
      <c r="AY88" s="929"/>
      <c r="AZ88" s="930"/>
      <c r="BA88" s="930"/>
      <c r="BB88" s="930"/>
      <c r="BC88" s="930"/>
      <c r="BD88" s="931"/>
      <c r="BE88" s="55"/>
      <c r="BF88" s="55"/>
      <c r="BG88" s="55"/>
      <c r="BH88" s="55"/>
      <c r="BI88" s="55"/>
      <c r="BJ88" s="55"/>
      <c r="BK88" s="55"/>
      <c r="BL88" s="55"/>
      <c r="BM88" s="55"/>
      <c r="BN88" s="55"/>
      <c r="BO88" s="55"/>
      <c r="BP88" s="55"/>
      <c r="BQ88" s="52">
        <v>82</v>
      </c>
      <c r="BR88" s="73"/>
      <c r="BS88" s="910"/>
      <c r="BT88" s="911"/>
      <c r="BU88" s="911"/>
      <c r="BV88" s="911"/>
      <c r="BW88" s="911"/>
      <c r="BX88" s="911"/>
      <c r="BY88" s="911"/>
      <c r="BZ88" s="911"/>
      <c r="CA88" s="911"/>
      <c r="CB88" s="911"/>
      <c r="CC88" s="911"/>
      <c r="CD88" s="911"/>
      <c r="CE88" s="911"/>
      <c r="CF88" s="911"/>
      <c r="CG88" s="912"/>
      <c r="CH88" s="913"/>
      <c r="CI88" s="914"/>
      <c r="CJ88" s="914"/>
      <c r="CK88" s="914"/>
      <c r="CL88" s="915"/>
      <c r="CM88" s="913"/>
      <c r="CN88" s="914"/>
      <c r="CO88" s="914"/>
      <c r="CP88" s="914"/>
      <c r="CQ88" s="915"/>
      <c r="CR88" s="913"/>
      <c r="CS88" s="914"/>
      <c r="CT88" s="914"/>
      <c r="CU88" s="914"/>
      <c r="CV88" s="915"/>
      <c r="CW88" s="913"/>
      <c r="CX88" s="914"/>
      <c r="CY88" s="914"/>
      <c r="CZ88" s="914"/>
      <c r="DA88" s="915"/>
      <c r="DB88" s="913"/>
      <c r="DC88" s="914"/>
      <c r="DD88" s="914"/>
      <c r="DE88" s="914"/>
      <c r="DF88" s="915"/>
      <c r="DG88" s="913"/>
      <c r="DH88" s="914"/>
      <c r="DI88" s="914"/>
      <c r="DJ88" s="914"/>
      <c r="DK88" s="915"/>
      <c r="DL88" s="913"/>
      <c r="DM88" s="914"/>
      <c r="DN88" s="914"/>
      <c r="DO88" s="914"/>
      <c r="DP88" s="915"/>
      <c r="DQ88" s="913"/>
      <c r="DR88" s="914"/>
      <c r="DS88" s="914"/>
      <c r="DT88" s="914"/>
      <c r="DU88" s="915"/>
      <c r="DV88" s="910"/>
      <c r="DW88" s="911"/>
      <c r="DX88" s="911"/>
      <c r="DY88" s="911"/>
      <c r="DZ88" s="916"/>
      <c r="EA88" s="48"/>
    </row>
    <row r="89" spans="1:131" ht="26.25" hidden="1" customHeight="1" x14ac:dyDescent="0.2">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910"/>
      <c r="BT89" s="911"/>
      <c r="BU89" s="911"/>
      <c r="BV89" s="911"/>
      <c r="BW89" s="911"/>
      <c r="BX89" s="911"/>
      <c r="BY89" s="911"/>
      <c r="BZ89" s="911"/>
      <c r="CA89" s="911"/>
      <c r="CB89" s="911"/>
      <c r="CC89" s="911"/>
      <c r="CD89" s="911"/>
      <c r="CE89" s="911"/>
      <c r="CF89" s="911"/>
      <c r="CG89" s="912"/>
      <c r="CH89" s="913"/>
      <c r="CI89" s="914"/>
      <c r="CJ89" s="914"/>
      <c r="CK89" s="914"/>
      <c r="CL89" s="915"/>
      <c r="CM89" s="913"/>
      <c r="CN89" s="914"/>
      <c r="CO89" s="914"/>
      <c r="CP89" s="914"/>
      <c r="CQ89" s="915"/>
      <c r="CR89" s="913"/>
      <c r="CS89" s="914"/>
      <c r="CT89" s="914"/>
      <c r="CU89" s="914"/>
      <c r="CV89" s="915"/>
      <c r="CW89" s="913"/>
      <c r="CX89" s="914"/>
      <c r="CY89" s="914"/>
      <c r="CZ89" s="914"/>
      <c r="DA89" s="915"/>
      <c r="DB89" s="913"/>
      <c r="DC89" s="914"/>
      <c r="DD89" s="914"/>
      <c r="DE89" s="914"/>
      <c r="DF89" s="915"/>
      <c r="DG89" s="913"/>
      <c r="DH89" s="914"/>
      <c r="DI89" s="914"/>
      <c r="DJ89" s="914"/>
      <c r="DK89" s="915"/>
      <c r="DL89" s="913"/>
      <c r="DM89" s="914"/>
      <c r="DN89" s="914"/>
      <c r="DO89" s="914"/>
      <c r="DP89" s="915"/>
      <c r="DQ89" s="913"/>
      <c r="DR89" s="914"/>
      <c r="DS89" s="914"/>
      <c r="DT89" s="914"/>
      <c r="DU89" s="915"/>
      <c r="DV89" s="910"/>
      <c r="DW89" s="911"/>
      <c r="DX89" s="911"/>
      <c r="DY89" s="911"/>
      <c r="DZ89" s="916"/>
      <c r="EA89" s="48"/>
    </row>
    <row r="90" spans="1:131" ht="26.25" hidden="1" customHeight="1" x14ac:dyDescent="0.2">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910"/>
      <c r="BT90" s="911"/>
      <c r="BU90" s="911"/>
      <c r="BV90" s="911"/>
      <c r="BW90" s="911"/>
      <c r="BX90" s="911"/>
      <c r="BY90" s="911"/>
      <c r="BZ90" s="911"/>
      <c r="CA90" s="911"/>
      <c r="CB90" s="911"/>
      <c r="CC90" s="911"/>
      <c r="CD90" s="911"/>
      <c r="CE90" s="911"/>
      <c r="CF90" s="911"/>
      <c r="CG90" s="912"/>
      <c r="CH90" s="913"/>
      <c r="CI90" s="914"/>
      <c r="CJ90" s="914"/>
      <c r="CK90" s="914"/>
      <c r="CL90" s="915"/>
      <c r="CM90" s="913"/>
      <c r="CN90" s="914"/>
      <c r="CO90" s="914"/>
      <c r="CP90" s="914"/>
      <c r="CQ90" s="915"/>
      <c r="CR90" s="913"/>
      <c r="CS90" s="914"/>
      <c r="CT90" s="914"/>
      <c r="CU90" s="914"/>
      <c r="CV90" s="915"/>
      <c r="CW90" s="913"/>
      <c r="CX90" s="914"/>
      <c r="CY90" s="914"/>
      <c r="CZ90" s="914"/>
      <c r="DA90" s="915"/>
      <c r="DB90" s="913"/>
      <c r="DC90" s="914"/>
      <c r="DD90" s="914"/>
      <c r="DE90" s="914"/>
      <c r="DF90" s="915"/>
      <c r="DG90" s="913"/>
      <c r="DH90" s="914"/>
      <c r="DI90" s="914"/>
      <c r="DJ90" s="914"/>
      <c r="DK90" s="915"/>
      <c r="DL90" s="913"/>
      <c r="DM90" s="914"/>
      <c r="DN90" s="914"/>
      <c r="DO90" s="914"/>
      <c r="DP90" s="915"/>
      <c r="DQ90" s="913"/>
      <c r="DR90" s="914"/>
      <c r="DS90" s="914"/>
      <c r="DT90" s="914"/>
      <c r="DU90" s="915"/>
      <c r="DV90" s="910"/>
      <c r="DW90" s="911"/>
      <c r="DX90" s="911"/>
      <c r="DY90" s="911"/>
      <c r="DZ90" s="916"/>
      <c r="EA90" s="48"/>
    </row>
    <row r="91" spans="1:131" ht="26.25" hidden="1" customHeight="1" x14ac:dyDescent="0.2">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910"/>
      <c r="BT91" s="911"/>
      <c r="BU91" s="911"/>
      <c r="BV91" s="911"/>
      <c r="BW91" s="911"/>
      <c r="BX91" s="911"/>
      <c r="BY91" s="911"/>
      <c r="BZ91" s="911"/>
      <c r="CA91" s="911"/>
      <c r="CB91" s="911"/>
      <c r="CC91" s="911"/>
      <c r="CD91" s="911"/>
      <c r="CE91" s="911"/>
      <c r="CF91" s="911"/>
      <c r="CG91" s="912"/>
      <c r="CH91" s="913"/>
      <c r="CI91" s="914"/>
      <c r="CJ91" s="914"/>
      <c r="CK91" s="914"/>
      <c r="CL91" s="915"/>
      <c r="CM91" s="913"/>
      <c r="CN91" s="914"/>
      <c r="CO91" s="914"/>
      <c r="CP91" s="914"/>
      <c r="CQ91" s="915"/>
      <c r="CR91" s="913"/>
      <c r="CS91" s="914"/>
      <c r="CT91" s="914"/>
      <c r="CU91" s="914"/>
      <c r="CV91" s="915"/>
      <c r="CW91" s="913"/>
      <c r="CX91" s="914"/>
      <c r="CY91" s="914"/>
      <c r="CZ91" s="914"/>
      <c r="DA91" s="915"/>
      <c r="DB91" s="913"/>
      <c r="DC91" s="914"/>
      <c r="DD91" s="914"/>
      <c r="DE91" s="914"/>
      <c r="DF91" s="915"/>
      <c r="DG91" s="913"/>
      <c r="DH91" s="914"/>
      <c r="DI91" s="914"/>
      <c r="DJ91" s="914"/>
      <c r="DK91" s="915"/>
      <c r="DL91" s="913"/>
      <c r="DM91" s="914"/>
      <c r="DN91" s="914"/>
      <c r="DO91" s="914"/>
      <c r="DP91" s="915"/>
      <c r="DQ91" s="913"/>
      <c r="DR91" s="914"/>
      <c r="DS91" s="914"/>
      <c r="DT91" s="914"/>
      <c r="DU91" s="915"/>
      <c r="DV91" s="910"/>
      <c r="DW91" s="911"/>
      <c r="DX91" s="911"/>
      <c r="DY91" s="911"/>
      <c r="DZ91" s="916"/>
      <c r="EA91" s="48"/>
    </row>
    <row r="92" spans="1:131" ht="26.25" hidden="1" customHeight="1" x14ac:dyDescent="0.2">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910"/>
      <c r="BT92" s="911"/>
      <c r="BU92" s="911"/>
      <c r="BV92" s="911"/>
      <c r="BW92" s="911"/>
      <c r="BX92" s="911"/>
      <c r="BY92" s="911"/>
      <c r="BZ92" s="911"/>
      <c r="CA92" s="911"/>
      <c r="CB92" s="911"/>
      <c r="CC92" s="911"/>
      <c r="CD92" s="911"/>
      <c r="CE92" s="911"/>
      <c r="CF92" s="911"/>
      <c r="CG92" s="912"/>
      <c r="CH92" s="913"/>
      <c r="CI92" s="914"/>
      <c r="CJ92" s="914"/>
      <c r="CK92" s="914"/>
      <c r="CL92" s="915"/>
      <c r="CM92" s="913"/>
      <c r="CN92" s="914"/>
      <c r="CO92" s="914"/>
      <c r="CP92" s="914"/>
      <c r="CQ92" s="915"/>
      <c r="CR92" s="913"/>
      <c r="CS92" s="914"/>
      <c r="CT92" s="914"/>
      <c r="CU92" s="914"/>
      <c r="CV92" s="915"/>
      <c r="CW92" s="913"/>
      <c r="CX92" s="914"/>
      <c r="CY92" s="914"/>
      <c r="CZ92" s="914"/>
      <c r="DA92" s="915"/>
      <c r="DB92" s="913"/>
      <c r="DC92" s="914"/>
      <c r="DD92" s="914"/>
      <c r="DE92" s="914"/>
      <c r="DF92" s="915"/>
      <c r="DG92" s="913"/>
      <c r="DH92" s="914"/>
      <c r="DI92" s="914"/>
      <c r="DJ92" s="914"/>
      <c r="DK92" s="915"/>
      <c r="DL92" s="913"/>
      <c r="DM92" s="914"/>
      <c r="DN92" s="914"/>
      <c r="DO92" s="914"/>
      <c r="DP92" s="915"/>
      <c r="DQ92" s="913"/>
      <c r="DR92" s="914"/>
      <c r="DS92" s="914"/>
      <c r="DT92" s="914"/>
      <c r="DU92" s="915"/>
      <c r="DV92" s="910"/>
      <c r="DW92" s="911"/>
      <c r="DX92" s="911"/>
      <c r="DY92" s="911"/>
      <c r="DZ92" s="916"/>
      <c r="EA92" s="48"/>
    </row>
    <row r="93" spans="1:131" ht="26.25" hidden="1" customHeight="1" x14ac:dyDescent="0.2">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910"/>
      <c r="BT93" s="911"/>
      <c r="BU93" s="911"/>
      <c r="BV93" s="911"/>
      <c r="BW93" s="911"/>
      <c r="BX93" s="911"/>
      <c r="BY93" s="911"/>
      <c r="BZ93" s="911"/>
      <c r="CA93" s="911"/>
      <c r="CB93" s="911"/>
      <c r="CC93" s="911"/>
      <c r="CD93" s="911"/>
      <c r="CE93" s="911"/>
      <c r="CF93" s="911"/>
      <c r="CG93" s="912"/>
      <c r="CH93" s="913"/>
      <c r="CI93" s="914"/>
      <c r="CJ93" s="914"/>
      <c r="CK93" s="914"/>
      <c r="CL93" s="915"/>
      <c r="CM93" s="913"/>
      <c r="CN93" s="914"/>
      <c r="CO93" s="914"/>
      <c r="CP93" s="914"/>
      <c r="CQ93" s="915"/>
      <c r="CR93" s="913"/>
      <c r="CS93" s="914"/>
      <c r="CT93" s="914"/>
      <c r="CU93" s="914"/>
      <c r="CV93" s="915"/>
      <c r="CW93" s="913"/>
      <c r="CX93" s="914"/>
      <c r="CY93" s="914"/>
      <c r="CZ93" s="914"/>
      <c r="DA93" s="915"/>
      <c r="DB93" s="913"/>
      <c r="DC93" s="914"/>
      <c r="DD93" s="914"/>
      <c r="DE93" s="914"/>
      <c r="DF93" s="915"/>
      <c r="DG93" s="913"/>
      <c r="DH93" s="914"/>
      <c r="DI93" s="914"/>
      <c r="DJ93" s="914"/>
      <c r="DK93" s="915"/>
      <c r="DL93" s="913"/>
      <c r="DM93" s="914"/>
      <c r="DN93" s="914"/>
      <c r="DO93" s="914"/>
      <c r="DP93" s="915"/>
      <c r="DQ93" s="913"/>
      <c r="DR93" s="914"/>
      <c r="DS93" s="914"/>
      <c r="DT93" s="914"/>
      <c r="DU93" s="915"/>
      <c r="DV93" s="910"/>
      <c r="DW93" s="911"/>
      <c r="DX93" s="911"/>
      <c r="DY93" s="911"/>
      <c r="DZ93" s="916"/>
      <c r="EA93" s="48"/>
    </row>
    <row r="94" spans="1:131" ht="26.25" hidden="1" customHeight="1" x14ac:dyDescent="0.2">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910"/>
      <c r="BT94" s="911"/>
      <c r="BU94" s="911"/>
      <c r="BV94" s="911"/>
      <c r="BW94" s="911"/>
      <c r="BX94" s="911"/>
      <c r="BY94" s="911"/>
      <c r="BZ94" s="911"/>
      <c r="CA94" s="911"/>
      <c r="CB94" s="911"/>
      <c r="CC94" s="911"/>
      <c r="CD94" s="911"/>
      <c r="CE94" s="911"/>
      <c r="CF94" s="911"/>
      <c r="CG94" s="912"/>
      <c r="CH94" s="913"/>
      <c r="CI94" s="914"/>
      <c r="CJ94" s="914"/>
      <c r="CK94" s="914"/>
      <c r="CL94" s="915"/>
      <c r="CM94" s="913"/>
      <c r="CN94" s="914"/>
      <c r="CO94" s="914"/>
      <c r="CP94" s="914"/>
      <c r="CQ94" s="915"/>
      <c r="CR94" s="913"/>
      <c r="CS94" s="914"/>
      <c r="CT94" s="914"/>
      <c r="CU94" s="914"/>
      <c r="CV94" s="915"/>
      <c r="CW94" s="913"/>
      <c r="CX94" s="914"/>
      <c r="CY94" s="914"/>
      <c r="CZ94" s="914"/>
      <c r="DA94" s="915"/>
      <c r="DB94" s="913"/>
      <c r="DC94" s="914"/>
      <c r="DD94" s="914"/>
      <c r="DE94" s="914"/>
      <c r="DF94" s="915"/>
      <c r="DG94" s="913"/>
      <c r="DH94" s="914"/>
      <c r="DI94" s="914"/>
      <c r="DJ94" s="914"/>
      <c r="DK94" s="915"/>
      <c r="DL94" s="913"/>
      <c r="DM94" s="914"/>
      <c r="DN94" s="914"/>
      <c r="DO94" s="914"/>
      <c r="DP94" s="915"/>
      <c r="DQ94" s="913"/>
      <c r="DR94" s="914"/>
      <c r="DS94" s="914"/>
      <c r="DT94" s="914"/>
      <c r="DU94" s="915"/>
      <c r="DV94" s="910"/>
      <c r="DW94" s="911"/>
      <c r="DX94" s="911"/>
      <c r="DY94" s="911"/>
      <c r="DZ94" s="916"/>
      <c r="EA94" s="48"/>
    </row>
    <row r="95" spans="1:131" ht="26.25" hidden="1" customHeight="1" x14ac:dyDescent="0.2">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910"/>
      <c r="BT95" s="911"/>
      <c r="BU95" s="911"/>
      <c r="BV95" s="911"/>
      <c r="BW95" s="911"/>
      <c r="BX95" s="911"/>
      <c r="BY95" s="911"/>
      <c r="BZ95" s="911"/>
      <c r="CA95" s="911"/>
      <c r="CB95" s="911"/>
      <c r="CC95" s="911"/>
      <c r="CD95" s="911"/>
      <c r="CE95" s="911"/>
      <c r="CF95" s="911"/>
      <c r="CG95" s="912"/>
      <c r="CH95" s="913"/>
      <c r="CI95" s="914"/>
      <c r="CJ95" s="914"/>
      <c r="CK95" s="914"/>
      <c r="CL95" s="915"/>
      <c r="CM95" s="913"/>
      <c r="CN95" s="914"/>
      <c r="CO95" s="914"/>
      <c r="CP95" s="914"/>
      <c r="CQ95" s="915"/>
      <c r="CR95" s="913"/>
      <c r="CS95" s="914"/>
      <c r="CT95" s="914"/>
      <c r="CU95" s="914"/>
      <c r="CV95" s="915"/>
      <c r="CW95" s="913"/>
      <c r="CX95" s="914"/>
      <c r="CY95" s="914"/>
      <c r="CZ95" s="914"/>
      <c r="DA95" s="915"/>
      <c r="DB95" s="913"/>
      <c r="DC95" s="914"/>
      <c r="DD95" s="914"/>
      <c r="DE95" s="914"/>
      <c r="DF95" s="915"/>
      <c r="DG95" s="913"/>
      <c r="DH95" s="914"/>
      <c r="DI95" s="914"/>
      <c r="DJ95" s="914"/>
      <c r="DK95" s="915"/>
      <c r="DL95" s="913"/>
      <c r="DM95" s="914"/>
      <c r="DN95" s="914"/>
      <c r="DO95" s="914"/>
      <c r="DP95" s="915"/>
      <c r="DQ95" s="913"/>
      <c r="DR95" s="914"/>
      <c r="DS95" s="914"/>
      <c r="DT95" s="914"/>
      <c r="DU95" s="915"/>
      <c r="DV95" s="910"/>
      <c r="DW95" s="911"/>
      <c r="DX95" s="911"/>
      <c r="DY95" s="911"/>
      <c r="DZ95" s="916"/>
      <c r="EA95" s="48"/>
    </row>
    <row r="96" spans="1:131" ht="26.25" hidden="1" customHeight="1" x14ac:dyDescent="0.2">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910"/>
      <c r="BT96" s="911"/>
      <c r="BU96" s="911"/>
      <c r="BV96" s="911"/>
      <c r="BW96" s="911"/>
      <c r="BX96" s="911"/>
      <c r="BY96" s="911"/>
      <c r="BZ96" s="911"/>
      <c r="CA96" s="911"/>
      <c r="CB96" s="911"/>
      <c r="CC96" s="911"/>
      <c r="CD96" s="911"/>
      <c r="CE96" s="911"/>
      <c r="CF96" s="911"/>
      <c r="CG96" s="912"/>
      <c r="CH96" s="913"/>
      <c r="CI96" s="914"/>
      <c r="CJ96" s="914"/>
      <c r="CK96" s="914"/>
      <c r="CL96" s="915"/>
      <c r="CM96" s="913"/>
      <c r="CN96" s="914"/>
      <c r="CO96" s="914"/>
      <c r="CP96" s="914"/>
      <c r="CQ96" s="915"/>
      <c r="CR96" s="913"/>
      <c r="CS96" s="914"/>
      <c r="CT96" s="914"/>
      <c r="CU96" s="914"/>
      <c r="CV96" s="915"/>
      <c r="CW96" s="913"/>
      <c r="CX96" s="914"/>
      <c r="CY96" s="914"/>
      <c r="CZ96" s="914"/>
      <c r="DA96" s="915"/>
      <c r="DB96" s="913"/>
      <c r="DC96" s="914"/>
      <c r="DD96" s="914"/>
      <c r="DE96" s="914"/>
      <c r="DF96" s="915"/>
      <c r="DG96" s="913"/>
      <c r="DH96" s="914"/>
      <c r="DI96" s="914"/>
      <c r="DJ96" s="914"/>
      <c r="DK96" s="915"/>
      <c r="DL96" s="913"/>
      <c r="DM96" s="914"/>
      <c r="DN96" s="914"/>
      <c r="DO96" s="914"/>
      <c r="DP96" s="915"/>
      <c r="DQ96" s="913"/>
      <c r="DR96" s="914"/>
      <c r="DS96" s="914"/>
      <c r="DT96" s="914"/>
      <c r="DU96" s="915"/>
      <c r="DV96" s="910"/>
      <c r="DW96" s="911"/>
      <c r="DX96" s="911"/>
      <c r="DY96" s="911"/>
      <c r="DZ96" s="916"/>
      <c r="EA96" s="48"/>
    </row>
    <row r="97" spans="1:131" ht="26.25" hidden="1" customHeight="1" x14ac:dyDescent="0.2">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910"/>
      <c r="BT97" s="911"/>
      <c r="BU97" s="911"/>
      <c r="BV97" s="911"/>
      <c r="BW97" s="911"/>
      <c r="BX97" s="911"/>
      <c r="BY97" s="911"/>
      <c r="BZ97" s="911"/>
      <c r="CA97" s="911"/>
      <c r="CB97" s="911"/>
      <c r="CC97" s="911"/>
      <c r="CD97" s="911"/>
      <c r="CE97" s="911"/>
      <c r="CF97" s="911"/>
      <c r="CG97" s="912"/>
      <c r="CH97" s="913"/>
      <c r="CI97" s="914"/>
      <c r="CJ97" s="914"/>
      <c r="CK97" s="914"/>
      <c r="CL97" s="915"/>
      <c r="CM97" s="913"/>
      <c r="CN97" s="914"/>
      <c r="CO97" s="914"/>
      <c r="CP97" s="914"/>
      <c r="CQ97" s="915"/>
      <c r="CR97" s="913"/>
      <c r="CS97" s="914"/>
      <c r="CT97" s="914"/>
      <c r="CU97" s="914"/>
      <c r="CV97" s="915"/>
      <c r="CW97" s="913"/>
      <c r="CX97" s="914"/>
      <c r="CY97" s="914"/>
      <c r="CZ97" s="914"/>
      <c r="DA97" s="915"/>
      <c r="DB97" s="913"/>
      <c r="DC97" s="914"/>
      <c r="DD97" s="914"/>
      <c r="DE97" s="914"/>
      <c r="DF97" s="915"/>
      <c r="DG97" s="913"/>
      <c r="DH97" s="914"/>
      <c r="DI97" s="914"/>
      <c r="DJ97" s="914"/>
      <c r="DK97" s="915"/>
      <c r="DL97" s="913"/>
      <c r="DM97" s="914"/>
      <c r="DN97" s="914"/>
      <c r="DO97" s="914"/>
      <c r="DP97" s="915"/>
      <c r="DQ97" s="913"/>
      <c r="DR97" s="914"/>
      <c r="DS97" s="914"/>
      <c r="DT97" s="914"/>
      <c r="DU97" s="915"/>
      <c r="DV97" s="910"/>
      <c r="DW97" s="911"/>
      <c r="DX97" s="911"/>
      <c r="DY97" s="911"/>
      <c r="DZ97" s="916"/>
      <c r="EA97" s="48"/>
    </row>
    <row r="98" spans="1:131" ht="26.25" hidden="1" customHeight="1" x14ac:dyDescent="0.2">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910"/>
      <c r="BT98" s="911"/>
      <c r="BU98" s="911"/>
      <c r="BV98" s="911"/>
      <c r="BW98" s="911"/>
      <c r="BX98" s="911"/>
      <c r="BY98" s="911"/>
      <c r="BZ98" s="911"/>
      <c r="CA98" s="911"/>
      <c r="CB98" s="911"/>
      <c r="CC98" s="911"/>
      <c r="CD98" s="911"/>
      <c r="CE98" s="911"/>
      <c r="CF98" s="911"/>
      <c r="CG98" s="912"/>
      <c r="CH98" s="913"/>
      <c r="CI98" s="914"/>
      <c r="CJ98" s="914"/>
      <c r="CK98" s="914"/>
      <c r="CL98" s="915"/>
      <c r="CM98" s="913"/>
      <c r="CN98" s="914"/>
      <c r="CO98" s="914"/>
      <c r="CP98" s="914"/>
      <c r="CQ98" s="915"/>
      <c r="CR98" s="913"/>
      <c r="CS98" s="914"/>
      <c r="CT98" s="914"/>
      <c r="CU98" s="914"/>
      <c r="CV98" s="915"/>
      <c r="CW98" s="913"/>
      <c r="CX98" s="914"/>
      <c r="CY98" s="914"/>
      <c r="CZ98" s="914"/>
      <c r="DA98" s="915"/>
      <c r="DB98" s="913"/>
      <c r="DC98" s="914"/>
      <c r="DD98" s="914"/>
      <c r="DE98" s="914"/>
      <c r="DF98" s="915"/>
      <c r="DG98" s="913"/>
      <c r="DH98" s="914"/>
      <c r="DI98" s="914"/>
      <c r="DJ98" s="914"/>
      <c r="DK98" s="915"/>
      <c r="DL98" s="913"/>
      <c r="DM98" s="914"/>
      <c r="DN98" s="914"/>
      <c r="DO98" s="914"/>
      <c r="DP98" s="915"/>
      <c r="DQ98" s="913"/>
      <c r="DR98" s="914"/>
      <c r="DS98" s="914"/>
      <c r="DT98" s="914"/>
      <c r="DU98" s="915"/>
      <c r="DV98" s="910"/>
      <c r="DW98" s="911"/>
      <c r="DX98" s="911"/>
      <c r="DY98" s="911"/>
      <c r="DZ98" s="916"/>
      <c r="EA98" s="48"/>
    </row>
    <row r="99" spans="1:131" ht="26.25" hidden="1" customHeight="1" x14ac:dyDescent="0.2">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910"/>
      <c r="BT99" s="911"/>
      <c r="BU99" s="911"/>
      <c r="BV99" s="911"/>
      <c r="BW99" s="911"/>
      <c r="BX99" s="911"/>
      <c r="BY99" s="911"/>
      <c r="BZ99" s="911"/>
      <c r="CA99" s="911"/>
      <c r="CB99" s="911"/>
      <c r="CC99" s="911"/>
      <c r="CD99" s="911"/>
      <c r="CE99" s="911"/>
      <c r="CF99" s="911"/>
      <c r="CG99" s="912"/>
      <c r="CH99" s="913"/>
      <c r="CI99" s="914"/>
      <c r="CJ99" s="914"/>
      <c r="CK99" s="914"/>
      <c r="CL99" s="915"/>
      <c r="CM99" s="913"/>
      <c r="CN99" s="914"/>
      <c r="CO99" s="914"/>
      <c r="CP99" s="914"/>
      <c r="CQ99" s="915"/>
      <c r="CR99" s="913"/>
      <c r="CS99" s="914"/>
      <c r="CT99" s="914"/>
      <c r="CU99" s="914"/>
      <c r="CV99" s="915"/>
      <c r="CW99" s="913"/>
      <c r="CX99" s="914"/>
      <c r="CY99" s="914"/>
      <c r="CZ99" s="914"/>
      <c r="DA99" s="915"/>
      <c r="DB99" s="913"/>
      <c r="DC99" s="914"/>
      <c r="DD99" s="914"/>
      <c r="DE99" s="914"/>
      <c r="DF99" s="915"/>
      <c r="DG99" s="913"/>
      <c r="DH99" s="914"/>
      <c r="DI99" s="914"/>
      <c r="DJ99" s="914"/>
      <c r="DK99" s="915"/>
      <c r="DL99" s="913"/>
      <c r="DM99" s="914"/>
      <c r="DN99" s="914"/>
      <c r="DO99" s="914"/>
      <c r="DP99" s="915"/>
      <c r="DQ99" s="913"/>
      <c r="DR99" s="914"/>
      <c r="DS99" s="914"/>
      <c r="DT99" s="914"/>
      <c r="DU99" s="915"/>
      <c r="DV99" s="910"/>
      <c r="DW99" s="911"/>
      <c r="DX99" s="911"/>
      <c r="DY99" s="911"/>
      <c r="DZ99" s="916"/>
      <c r="EA99" s="48"/>
    </row>
    <row r="100" spans="1:131" ht="26.25" hidden="1" customHeight="1" x14ac:dyDescent="0.2">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910"/>
      <c r="BT100" s="911"/>
      <c r="BU100" s="911"/>
      <c r="BV100" s="911"/>
      <c r="BW100" s="911"/>
      <c r="BX100" s="911"/>
      <c r="BY100" s="911"/>
      <c r="BZ100" s="911"/>
      <c r="CA100" s="911"/>
      <c r="CB100" s="911"/>
      <c r="CC100" s="911"/>
      <c r="CD100" s="911"/>
      <c r="CE100" s="911"/>
      <c r="CF100" s="911"/>
      <c r="CG100" s="912"/>
      <c r="CH100" s="913"/>
      <c r="CI100" s="914"/>
      <c r="CJ100" s="914"/>
      <c r="CK100" s="914"/>
      <c r="CL100" s="915"/>
      <c r="CM100" s="913"/>
      <c r="CN100" s="914"/>
      <c r="CO100" s="914"/>
      <c r="CP100" s="914"/>
      <c r="CQ100" s="915"/>
      <c r="CR100" s="913"/>
      <c r="CS100" s="914"/>
      <c r="CT100" s="914"/>
      <c r="CU100" s="914"/>
      <c r="CV100" s="915"/>
      <c r="CW100" s="913"/>
      <c r="CX100" s="914"/>
      <c r="CY100" s="914"/>
      <c r="CZ100" s="914"/>
      <c r="DA100" s="915"/>
      <c r="DB100" s="913"/>
      <c r="DC100" s="914"/>
      <c r="DD100" s="914"/>
      <c r="DE100" s="914"/>
      <c r="DF100" s="915"/>
      <c r="DG100" s="913"/>
      <c r="DH100" s="914"/>
      <c r="DI100" s="914"/>
      <c r="DJ100" s="914"/>
      <c r="DK100" s="915"/>
      <c r="DL100" s="913"/>
      <c r="DM100" s="914"/>
      <c r="DN100" s="914"/>
      <c r="DO100" s="914"/>
      <c r="DP100" s="915"/>
      <c r="DQ100" s="913"/>
      <c r="DR100" s="914"/>
      <c r="DS100" s="914"/>
      <c r="DT100" s="914"/>
      <c r="DU100" s="915"/>
      <c r="DV100" s="910"/>
      <c r="DW100" s="911"/>
      <c r="DX100" s="911"/>
      <c r="DY100" s="911"/>
      <c r="DZ100" s="916"/>
      <c r="EA100" s="48"/>
    </row>
    <row r="101" spans="1:131" ht="26.25" hidden="1" customHeight="1" x14ac:dyDescent="0.2">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910"/>
      <c r="BT101" s="911"/>
      <c r="BU101" s="911"/>
      <c r="BV101" s="911"/>
      <c r="BW101" s="911"/>
      <c r="BX101" s="911"/>
      <c r="BY101" s="911"/>
      <c r="BZ101" s="911"/>
      <c r="CA101" s="911"/>
      <c r="CB101" s="911"/>
      <c r="CC101" s="911"/>
      <c r="CD101" s="911"/>
      <c r="CE101" s="911"/>
      <c r="CF101" s="911"/>
      <c r="CG101" s="912"/>
      <c r="CH101" s="913"/>
      <c r="CI101" s="914"/>
      <c r="CJ101" s="914"/>
      <c r="CK101" s="914"/>
      <c r="CL101" s="915"/>
      <c r="CM101" s="913"/>
      <c r="CN101" s="914"/>
      <c r="CO101" s="914"/>
      <c r="CP101" s="914"/>
      <c r="CQ101" s="915"/>
      <c r="CR101" s="913"/>
      <c r="CS101" s="914"/>
      <c r="CT101" s="914"/>
      <c r="CU101" s="914"/>
      <c r="CV101" s="915"/>
      <c r="CW101" s="913"/>
      <c r="CX101" s="914"/>
      <c r="CY101" s="914"/>
      <c r="CZ101" s="914"/>
      <c r="DA101" s="915"/>
      <c r="DB101" s="913"/>
      <c r="DC101" s="914"/>
      <c r="DD101" s="914"/>
      <c r="DE101" s="914"/>
      <c r="DF101" s="915"/>
      <c r="DG101" s="913"/>
      <c r="DH101" s="914"/>
      <c r="DI101" s="914"/>
      <c r="DJ101" s="914"/>
      <c r="DK101" s="915"/>
      <c r="DL101" s="913"/>
      <c r="DM101" s="914"/>
      <c r="DN101" s="914"/>
      <c r="DO101" s="914"/>
      <c r="DP101" s="915"/>
      <c r="DQ101" s="913"/>
      <c r="DR101" s="914"/>
      <c r="DS101" s="914"/>
      <c r="DT101" s="914"/>
      <c r="DU101" s="915"/>
      <c r="DV101" s="910"/>
      <c r="DW101" s="911"/>
      <c r="DX101" s="911"/>
      <c r="DY101" s="911"/>
      <c r="DZ101" s="916"/>
      <c r="EA101" s="48"/>
    </row>
    <row r="102" spans="1:131" ht="26.25" customHeight="1" x14ac:dyDescent="0.2">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251</v>
      </c>
      <c r="BR102" s="917" t="s">
        <v>455</v>
      </c>
      <c r="BS102" s="918"/>
      <c r="BT102" s="918"/>
      <c r="BU102" s="918"/>
      <c r="BV102" s="918"/>
      <c r="BW102" s="918"/>
      <c r="BX102" s="918"/>
      <c r="BY102" s="918"/>
      <c r="BZ102" s="918"/>
      <c r="CA102" s="918"/>
      <c r="CB102" s="918"/>
      <c r="CC102" s="918"/>
      <c r="CD102" s="918"/>
      <c r="CE102" s="918"/>
      <c r="CF102" s="918"/>
      <c r="CG102" s="919"/>
      <c r="CH102" s="920"/>
      <c r="CI102" s="921"/>
      <c r="CJ102" s="921"/>
      <c r="CK102" s="921"/>
      <c r="CL102" s="922"/>
      <c r="CM102" s="920"/>
      <c r="CN102" s="921"/>
      <c r="CO102" s="921"/>
      <c r="CP102" s="921"/>
      <c r="CQ102" s="922"/>
      <c r="CR102" s="923">
        <v>35</v>
      </c>
      <c r="CS102" s="924"/>
      <c r="CT102" s="924"/>
      <c r="CU102" s="924"/>
      <c r="CV102" s="925"/>
      <c r="CW102" s="923">
        <v>87</v>
      </c>
      <c r="CX102" s="924"/>
      <c r="CY102" s="924"/>
      <c r="CZ102" s="924"/>
      <c r="DA102" s="925"/>
      <c r="DB102" s="923">
        <v>100</v>
      </c>
      <c r="DC102" s="924"/>
      <c r="DD102" s="924"/>
      <c r="DE102" s="924"/>
      <c r="DF102" s="925"/>
      <c r="DG102" s="923">
        <v>250</v>
      </c>
      <c r="DH102" s="924"/>
      <c r="DI102" s="924"/>
      <c r="DJ102" s="924"/>
      <c r="DK102" s="925"/>
      <c r="DL102" s="923" t="s">
        <v>202</v>
      </c>
      <c r="DM102" s="924"/>
      <c r="DN102" s="924"/>
      <c r="DO102" s="924"/>
      <c r="DP102" s="925"/>
      <c r="DQ102" s="923" t="s">
        <v>202</v>
      </c>
      <c r="DR102" s="924"/>
      <c r="DS102" s="924"/>
      <c r="DT102" s="924"/>
      <c r="DU102" s="925"/>
      <c r="DV102" s="917"/>
      <c r="DW102" s="918"/>
      <c r="DX102" s="918"/>
      <c r="DY102" s="918"/>
      <c r="DZ102" s="926"/>
      <c r="EA102" s="48"/>
    </row>
    <row r="103" spans="1:131" ht="26.25" customHeight="1" x14ac:dyDescent="0.2">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905" t="s">
        <v>473</v>
      </c>
      <c r="BR103" s="905"/>
      <c r="BS103" s="905"/>
      <c r="BT103" s="905"/>
      <c r="BU103" s="905"/>
      <c r="BV103" s="905"/>
      <c r="BW103" s="905"/>
      <c r="BX103" s="905"/>
      <c r="BY103" s="905"/>
      <c r="BZ103" s="905"/>
      <c r="CA103" s="905"/>
      <c r="CB103" s="905"/>
      <c r="CC103" s="905"/>
      <c r="CD103" s="905"/>
      <c r="CE103" s="905"/>
      <c r="CF103" s="905"/>
      <c r="CG103" s="905"/>
      <c r="CH103" s="905"/>
      <c r="CI103" s="905"/>
      <c r="CJ103" s="905"/>
      <c r="CK103" s="905"/>
      <c r="CL103" s="905"/>
      <c r="CM103" s="905"/>
      <c r="CN103" s="905"/>
      <c r="CO103" s="905"/>
      <c r="CP103" s="905"/>
      <c r="CQ103" s="905"/>
      <c r="CR103" s="905"/>
      <c r="CS103" s="905"/>
      <c r="CT103" s="905"/>
      <c r="CU103" s="905"/>
      <c r="CV103" s="905"/>
      <c r="CW103" s="905"/>
      <c r="CX103" s="905"/>
      <c r="CY103" s="905"/>
      <c r="CZ103" s="905"/>
      <c r="DA103" s="905"/>
      <c r="DB103" s="905"/>
      <c r="DC103" s="905"/>
      <c r="DD103" s="905"/>
      <c r="DE103" s="905"/>
      <c r="DF103" s="905"/>
      <c r="DG103" s="905"/>
      <c r="DH103" s="905"/>
      <c r="DI103" s="905"/>
      <c r="DJ103" s="905"/>
      <c r="DK103" s="905"/>
      <c r="DL103" s="905"/>
      <c r="DM103" s="905"/>
      <c r="DN103" s="905"/>
      <c r="DO103" s="905"/>
      <c r="DP103" s="905"/>
      <c r="DQ103" s="905"/>
      <c r="DR103" s="905"/>
      <c r="DS103" s="905"/>
      <c r="DT103" s="905"/>
      <c r="DU103" s="905"/>
      <c r="DV103" s="905"/>
      <c r="DW103" s="905"/>
      <c r="DX103" s="905"/>
      <c r="DY103" s="905"/>
      <c r="DZ103" s="905"/>
      <c r="EA103" s="48"/>
    </row>
    <row r="104" spans="1:131" ht="26.25" customHeight="1" x14ac:dyDescent="0.2">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38" t="s">
        <v>474</v>
      </c>
      <c r="BR104" s="738"/>
      <c r="BS104" s="738"/>
      <c r="BT104" s="738"/>
      <c r="BU104" s="738"/>
      <c r="BV104" s="738"/>
      <c r="BW104" s="738"/>
      <c r="BX104" s="738"/>
      <c r="BY104" s="738"/>
      <c r="BZ104" s="738"/>
      <c r="CA104" s="738"/>
      <c r="CB104" s="738"/>
      <c r="CC104" s="738"/>
      <c r="CD104" s="738"/>
      <c r="CE104" s="738"/>
      <c r="CF104" s="738"/>
      <c r="CG104" s="738"/>
      <c r="CH104" s="738"/>
      <c r="CI104" s="738"/>
      <c r="CJ104" s="738"/>
      <c r="CK104" s="738"/>
      <c r="CL104" s="738"/>
      <c r="CM104" s="738"/>
      <c r="CN104" s="738"/>
      <c r="CO104" s="738"/>
      <c r="CP104" s="738"/>
      <c r="CQ104" s="738"/>
      <c r="CR104" s="738"/>
      <c r="CS104" s="738"/>
      <c r="CT104" s="738"/>
      <c r="CU104" s="738"/>
      <c r="CV104" s="738"/>
      <c r="CW104" s="738"/>
      <c r="CX104" s="738"/>
      <c r="CY104" s="738"/>
      <c r="CZ104" s="738"/>
      <c r="DA104" s="738"/>
      <c r="DB104" s="738"/>
      <c r="DC104" s="738"/>
      <c r="DD104" s="738"/>
      <c r="DE104" s="738"/>
      <c r="DF104" s="738"/>
      <c r="DG104" s="738"/>
      <c r="DH104" s="738"/>
      <c r="DI104" s="738"/>
      <c r="DJ104" s="738"/>
      <c r="DK104" s="738"/>
      <c r="DL104" s="738"/>
      <c r="DM104" s="738"/>
      <c r="DN104" s="738"/>
      <c r="DO104" s="738"/>
      <c r="DP104" s="738"/>
      <c r="DQ104" s="738"/>
      <c r="DR104" s="738"/>
      <c r="DS104" s="738"/>
      <c r="DT104" s="738"/>
      <c r="DU104" s="738"/>
      <c r="DV104" s="738"/>
      <c r="DW104" s="738"/>
      <c r="DX104" s="738"/>
      <c r="DY104" s="738"/>
      <c r="DZ104" s="738"/>
      <c r="EA104" s="48"/>
    </row>
    <row r="105" spans="1:131" ht="11.25" customHeight="1" x14ac:dyDescent="0.2">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2">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2">
      <c r="A107" s="59" t="s">
        <v>429</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281</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2">
      <c r="A108" s="906" t="s">
        <v>475</v>
      </c>
      <c r="B108" s="907"/>
      <c r="C108" s="907"/>
      <c r="D108" s="907"/>
      <c r="E108" s="907"/>
      <c r="F108" s="907"/>
      <c r="G108" s="907"/>
      <c r="H108" s="907"/>
      <c r="I108" s="907"/>
      <c r="J108" s="907"/>
      <c r="K108" s="907"/>
      <c r="L108" s="907"/>
      <c r="M108" s="907"/>
      <c r="N108" s="907"/>
      <c r="O108" s="907"/>
      <c r="P108" s="907"/>
      <c r="Q108" s="907"/>
      <c r="R108" s="907"/>
      <c r="S108" s="907"/>
      <c r="T108" s="907"/>
      <c r="U108" s="907"/>
      <c r="V108" s="907"/>
      <c r="W108" s="907"/>
      <c r="X108" s="907"/>
      <c r="Y108" s="907"/>
      <c r="Z108" s="907"/>
      <c r="AA108" s="907"/>
      <c r="AB108" s="907"/>
      <c r="AC108" s="907"/>
      <c r="AD108" s="907"/>
      <c r="AE108" s="907"/>
      <c r="AF108" s="907"/>
      <c r="AG108" s="907"/>
      <c r="AH108" s="907"/>
      <c r="AI108" s="907"/>
      <c r="AJ108" s="907"/>
      <c r="AK108" s="907"/>
      <c r="AL108" s="907"/>
      <c r="AM108" s="907"/>
      <c r="AN108" s="907"/>
      <c r="AO108" s="907"/>
      <c r="AP108" s="907"/>
      <c r="AQ108" s="907"/>
      <c r="AR108" s="907"/>
      <c r="AS108" s="907"/>
      <c r="AT108" s="908"/>
      <c r="AU108" s="906" t="s">
        <v>203</v>
      </c>
      <c r="AV108" s="907"/>
      <c r="AW108" s="907"/>
      <c r="AX108" s="907"/>
      <c r="AY108" s="907"/>
      <c r="AZ108" s="907"/>
      <c r="BA108" s="907"/>
      <c r="BB108" s="907"/>
      <c r="BC108" s="907"/>
      <c r="BD108" s="907"/>
      <c r="BE108" s="907"/>
      <c r="BF108" s="907"/>
      <c r="BG108" s="907"/>
      <c r="BH108" s="907"/>
      <c r="BI108" s="907"/>
      <c r="BJ108" s="907"/>
      <c r="BK108" s="907"/>
      <c r="BL108" s="907"/>
      <c r="BM108" s="907"/>
      <c r="BN108" s="907"/>
      <c r="BO108" s="907"/>
      <c r="BP108" s="907"/>
      <c r="BQ108" s="907"/>
      <c r="BR108" s="907"/>
      <c r="BS108" s="907"/>
      <c r="BT108" s="907"/>
      <c r="BU108" s="907"/>
      <c r="BV108" s="907"/>
      <c r="BW108" s="907"/>
      <c r="BX108" s="907"/>
      <c r="BY108" s="907"/>
      <c r="BZ108" s="907"/>
      <c r="CA108" s="907"/>
      <c r="CB108" s="907"/>
      <c r="CC108" s="907"/>
      <c r="CD108" s="907"/>
      <c r="CE108" s="907"/>
      <c r="CF108" s="907"/>
      <c r="CG108" s="907"/>
      <c r="CH108" s="907"/>
      <c r="CI108" s="907"/>
      <c r="CJ108" s="907"/>
      <c r="CK108" s="907"/>
      <c r="CL108" s="907"/>
      <c r="CM108" s="907"/>
      <c r="CN108" s="907"/>
      <c r="CO108" s="907"/>
      <c r="CP108" s="907"/>
      <c r="CQ108" s="907"/>
      <c r="CR108" s="907"/>
      <c r="CS108" s="907"/>
      <c r="CT108" s="907"/>
      <c r="CU108" s="907"/>
      <c r="CV108" s="907"/>
      <c r="CW108" s="907"/>
      <c r="CX108" s="907"/>
      <c r="CY108" s="907"/>
      <c r="CZ108" s="907"/>
      <c r="DA108" s="907"/>
      <c r="DB108" s="907"/>
      <c r="DC108" s="907"/>
      <c r="DD108" s="907"/>
      <c r="DE108" s="907"/>
      <c r="DF108" s="907"/>
      <c r="DG108" s="907"/>
      <c r="DH108" s="907"/>
      <c r="DI108" s="907"/>
      <c r="DJ108" s="907"/>
      <c r="DK108" s="907"/>
      <c r="DL108" s="907"/>
      <c r="DM108" s="907"/>
      <c r="DN108" s="907"/>
      <c r="DO108" s="907"/>
      <c r="DP108" s="907"/>
      <c r="DQ108" s="907"/>
      <c r="DR108" s="907"/>
      <c r="DS108" s="907"/>
      <c r="DT108" s="907"/>
      <c r="DU108" s="907"/>
      <c r="DV108" s="907"/>
      <c r="DW108" s="907"/>
      <c r="DX108" s="907"/>
      <c r="DY108" s="907"/>
      <c r="DZ108" s="908"/>
    </row>
    <row r="109" spans="1:131" s="48" customFormat="1" ht="26.25" customHeight="1" x14ac:dyDescent="0.2">
      <c r="A109" s="877" t="s">
        <v>476</v>
      </c>
      <c r="B109" s="878"/>
      <c r="C109" s="878"/>
      <c r="D109" s="878"/>
      <c r="E109" s="878"/>
      <c r="F109" s="878"/>
      <c r="G109" s="878"/>
      <c r="H109" s="878"/>
      <c r="I109" s="878"/>
      <c r="J109" s="878"/>
      <c r="K109" s="878"/>
      <c r="L109" s="878"/>
      <c r="M109" s="878"/>
      <c r="N109" s="878"/>
      <c r="O109" s="878"/>
      <c r="P109" s="878"/>
      <c r="Q109" s="878"/>
      <c r="R109" s="878"/>
      <c r="S109" s="878"/>
      <c r="T109" s="878"/>
      <c r="U109" s="878"/>
      <c r="V109" s="878"/>
      <c r="W109" s="878"/>
      <c r="X109" s="878"/>
      <c r="Y109" s="878"/>
      <c r="Z109" s="879"/>
      <c r="AA109" s="880" t="s">
        <v>477</v>
      </c>
      <c r="AB109" s="878"/>
      <c r="AC109" s="878"/>
      <c r="AD109" s="878"/>
      <c r="AE109" s="879"/>
      <c r="AF109" s="880" t="s">
        <v>478</v>
      </c>
      <c r="AG109" s="878"/>
      <c r="AH109" s="878"/>
      <c r="AI109" s="878"/>
      <c r="AJ109" s="879"/>
      <c r="AK109" s="880" t="s">
        <v>392</v>
      </c>
      <c r="AL109" s="878"/>
      <c r="AM109" s="878"/>
      <c r="AN109" s="878"/>
      <c r="AO109" s="879"/>
      <c r="AP109" s="880" t="s">
        <v>479</v>
      </c>
      <c r="AQ109" s="878"/>
      <c r="AR109" s="878"/>
      <c r="AS109" s="878"/>
      <c r="AT109" s="881"/>
      <c r="AU109" s="877" t="s">
        <v>476</v>
      </c>
      <c r="AV109" s="878"/>
      <c r="AW109" s="878"/>
      <c r="AX109" s="878"/>
      <c r="AY109" s="878"/>
      <c r="AZ109" s="878"/>
      <c r="BA109" s="878"/>
      <c r="BB109" s="878"/>
      <c r="BC109" s="878"/>
      <c r="BD109" s="878"/>
      <c r="BE109" s="878"/>
      <c r="BF109" s="878"/>
      <c r="BG109" s="878"/>
      <c r="BH109" s="878"/>
      <c r="BI109" s="878"/>
      <c r="BJ109" s="878"/>
      <c r="BK109" s="878"/>
      <c r="BL109" s="878"/>
      <c r="BM109" s="878"/>
      <c r="BN109" s="878"/>
      <c r="BO109" s="878"/>
      <c r="BP109" s="879"/>
      <c r="BQ109" s="880" t="s">
        <v>477</v>
      </c>
      <c r="BR109" s="878"/>
      <c r="BS109" s="878"/>
      <c r="BT109" s="878"/>
      <c r="BU109" s="879"/>
      <c r="BV109" s="880" t="s">
        <v>478</v>
      </c>
      <c r="BW109" s="878"/>
      <c r="BX109" s="878"/>
      <c r="BY109" s="878"/>
      <c r="BZ109" s="879"/>
      <c r="CA109" s="880" t="s">
        <v>392</v>
      </c>
      <c r="CB109" s="878"/>
      <c r="CC109" s="878"/>
      <c r="CD109" s="878"/>
      <c r="CE109" s="879"/>
      <c r="CF109" s="909" t="s">
        <v>479</v>
      </c>
      <c r="CG109" s="909"/>
      <c r="CH109" s="909"/>
      <c r="CI109" s="909"/>
      <c r="CJ109" s="909"/>
      <c r="CK109" s="880" t="s">
        <v>96</v>
      </c>
      <c r="CL109" s="878"/>
      <c r="CM109" s="878"/>
      <c r="CN109" s="878"/>
      <c r="CO109" s="878"/>
      <c r="CP109" s="878"/>
      <c r="CQ109" s="878"/>
      <c r="CR109" s="878"/>
      <c r="CS109" s="878"/>
      <c r="CT109" s="878"/>
      <c r="CU109" s="878"/>
      <c r="CV109" s="878"/>
      <c r="CW109" s="878"/>
      <c r="CX109" s="878"/>
      <c r="CY109" s="878"/>
      <c r="CZ109" s="878"/>
      <c r="DA109" s="878"/>
      <c r="DB109" s="878"/>
      <c r="DC109" s="878"/>
      <c r="DD109" s="878"/>
      <c r="DE109" s="878"/>
      <c r="DF109" s="879"/>
      <c r="DG109" s="880" t="s">
        <v>477</v>
      </c>
      <c r="DH109" s="878"/>
      <c r="DI109" s="878"/>
      <c r="DJ109" s="878"/>
      <c r="DK109" s="879"/>
      <c r="DL109" s="880" t="s">
        <v>478</v>
      </c>
      <c r="DM109" s="878"/>
      <c r="DN109" s="878"/>
      <c r="DO109" s="878"/>
      <c r="DP109" s="879"/>
      <c r="DQ109" s="880" t="s">
        <v>392</v>
      </c>
      <c r="DR109" s="878"/>
      <c r="DS109" s="878"/>
      <c r="DT109" s="878"/>
      <c r="DU109" s="879"/>
      <c r="DV109" s="880" t="s">
        <v>479</v>
      </c>
      <c r="DW109" s="878"/>
      <c r="DX109" s="878"/>
      <c r="DY109" s="878"/>
      <c r="DZ109" s="881"/>
    </row>
    <row r="110" spans="1:131" s="48" customFormat="1" ht="26.25" customHeight="1" x14ac:dyDescent="0.2">
      <c r="A110" s="788" t="s">
        <v>325</v>
      </c>
      <c r="B110" s="789"/>
      <c r="C110" s="789"/>
      <c r="D110" s="789"/>
      <c r="E110" s="789"/>
      <c r="F110" s="789"/>
      <c r="G110" s="789"/>
      <c r="H110" s="789"/>
      <c r="I110" s="789"/>
      <c r="J110" s="789"/>
      <c r="K110" s="789"/>
      <c r="L110" s="789"/>
      <c r="M110" s="789"/>
      <c r="N110" s="789"/>
      <c r="O110" s="789"/>
      <c r="P110" s="789"/>
      <c r="Q110" s="789"/>
      <c r="R110" s="789"/>
      <c r="S110" s="789"/>
      <c r="T110" s="789"/>
      <c r="U110" s="789"/>
      <c r="V110" s="789"/>
      <c r="W110" s="789"/>
      <c r="X110" s="789"/>
      <c r="Y110" s="789"/>
      <c r="Z110" s="790"/>
      <c r="AA110" s="781">
        <v>2480975</v>
      </c>
      <c r="AB110" s="782"/>
      <c r="AC110" s="782"/>
      <c r="AD110" s="782"/>
      <c r="AE110" s="783"/>
      <c r="AF110" s="784">
        <v>2717151</v>
      </c>
      <c r="AG110" s="782"/>
      <c r="AH110" s="782"/>
      <c r="AI110" s="782"/>
      <c r="AJ110" s="783"/>
      <c r="AK110" s="784">
        <v>2827404</v>
      </c>
      <c r="AL110" s="782"/>
      <c r="AM110" s="782"/>
      <c r="AN110" s="782"/>
      <c r="AO110" s="783"/>
      <c r="AP110" s="882">
        <v>23.1</v>
      </c>
      <c r="AQ110" s="883"/>
      <c r="AR110" s="883"/>
      <c r="AS110" s="883"/>
      <c r="AT110" s="884"/>
      <c r="AU110" s="885" t="s">
        <v>119</v>
      </c>
      <c r="AV110" s="886"/>
      <c r="AW110" s="886"/>
      <c r="AX110" s="886"/>
      <c r="AY110" s="886"/>
      <c r="AZ110" s="841" t="s">
        <v>480</v>
      </c>
      <c r="BA110" s="789"/>
      <c r="BB110" s="789"/>
      <c r="BC110" s="789"/>
      <c r="BD110" s="789"/>
      <c r="BE110" s="789"/>
      <c r="BF110" s="789"/>
      <c r="BG110" s="789"/>
      <c r="BH110" s="789"/>
      <c r="BI110" s="789"/>
      <c r="BJ110" s="789"/>
      <c r="BK110" s="789"/>
      <c r="BL110" s="789"/>
      <c r="BM110" s="789"/>
      <c r="BN110" s="789"/>
      <c r="BO110" s="789"/>
      <c r="BP110" s="790"/>
      <c r="BQ110" s="842">
        <v>32156436</v>
      </c>
      <c r="BR110" s="843"/>
      <c r="BS110" s="843"/>
      <c r="BT110" s="843"/>
      <c r="BU110" s="843"/>
      <c r="BV110" s="843">
        <v>31989295</v>
      </c>
      <c r="BW110" s="843"/>
      <c r="BX110" s="843"/>
      <c r="BY110" s="843"/>
      <c r="BZ110" s="843"/>
      <c r="CA110" s="843">
        <v>31781161</v>
      </c>
      <c r="CB110" s="843"/>
      <c r="CC110" s="843"/>
      <c r="CD110" s="843"/>
      <c r="CE110" s="843"/>
      <c r="CF110" s="867">
        <v>259.39999999999998</v>
      </c>
      <c r="CG110" s="868"/>
      <c r="CH110" s="868"/>
      <c r="CI110" s="868"/>
      <c r="CJ110" s="868"/>
      <c r="CK110" s="891" t="s">
        <v>387</v>
      </c>
      <c r="CL110" s="732"/>
      <c r="CM110" s="841" t="s">
        <v>63</v>
      </c>
      <c r="CN110" s="789"/>
      <c r="CO110" s="789"/>
      <c r="CP110" s="789"/>
      <c r="CQ110" s="789"/>
      <c r="CR110" s="789"/>
      <c r="CS110" s="789"/>
      <c r="CT110" s="789"/>
      <c r="CU110" s="789"/>
      <c r="CV110" s="789"/>
      <c r="CW110" s="789"/>
      <c r="CX110" s="789"/>
      <c r="CY110" s="789"/>
      <c r="CZ110" s="789"/>
      <c r="DA110" s="789"/>
      <c r="DB110" s="789"/>
      <c r="DC110" s="789"/>
      <c r="DD110" s="789"/>
      <c r="DE110" s="789"/>
      <c r="DF110" s="790"/>
      <c r="DG110" s="842" t="s">
        <v>202</v>
      </c>
      <c r="DH110" s="843"/>
      <c r="DI110" s="843"/>
      <c r="DJ110" s="843"/>
      <c r="DK110" s="843"/>
      <c r="DL110" s="843" t="s">
        <v>202</v>
      </c>
      <c r="DM110" s="843"/>
      <c r="DN110" s="843"/>
      <c r="DO110" s="843"/>
      <c r="DP110" s="843"/>
      <c r="DQ110" s="843" t="s">
        <v>202</v>
      </c>
      <c r="DR110" s="843"/>
      <c r="DS110" s="843"/>
      <c r="DT110" s="843"/>
      <c r="DU110" s="843"/>
      <c r="DV110" s="844" t="s">
        <v>202</v>
      </c>
      <c r="DW110" s="844"/>
      <c r="DX110" s="844"/>
      <c r="DY110" s="844"/>
      <c r="DZ110" s="845"/>
    </row>
    <row r="111" spans="1:131" s="48" customFormat="1" ht="26.25" customHeight="1" x14ac:dyDescent="0.2">
      <c r="A111" s="737" t="s">
        <v>161</v>
      </c>
      <c r="B111" s="738"/>
      <c r="C111" s="738"/>
      <c r="D111" s="738"/>
      <c r="E111" s="738"/>
      <c r="F111" s="738"/>
      <c r="G111" s="738"/>
      <c r="H111" s="738"/>
      <c r="I111" s="738"/>
      <c r="J111" s="738"/>
      <c r="K111" s="738"/>
      <c r="L111" s="738"/>
      <c r="M111" s="738"/>
      <c r="N111" s="738"/>
      <c r="O111" s="738"/>
      <c r="P111" s="738"/>
      <c r="Q111" s="738"/>
      <c r="R111" s="738"/>
      <c r="S111" s="738"/>
      <c r="T111" s="738"/>
      <c r="U111" s="738"/>
      <c r="V111" s="738"/>
      <c r="W111" s="738"/>
      <c r="X111" s="738"/>
      <c r="Y111" s="738"/>
      <c r="Z111" s="904"/>
      <c r="AA111" s="742" t="s">
        <v>202</v>
      </c>
      <c r="AB111" s="743"/>
      <c r="AC111" s="743"/>
      <c r="AD111" s="743"/>
      <c r="AE111" s="744"/>
      <c r="AF111" s="745" t="s">
        <v>202</v>
      </c>
      <c r="AG111" s="743"/>
      <c r="AH111" s="743"/>
      <c r="AI111" s="743"/>
      <c r="AJ111" s="744"/>
      <c r="AK111" s="745" t="s">
        <v>202</v>
      </c>
      <c r="AL111" s="743"/>
      <c r="AM111" s="743"/>
      <c r="AN111" s="743"/>
      <c r="AO111" s="744"/>
      <c r="AP111" s="814" t="s">
        <v>202</v>
      </c>
      <c r="AQ111" s="815"/>
      <c r="AR111" s="815"/>
      <c r="AS111" s="815"/>
      <c r="AT111" s="816"/>
      <c r="AU111" s="887"/>
      <c r="AV111" s="888"/>
      <c r="AW111" s="888"/>
      <c r="AX111" s="888"/>
      <c r="AY111" s="888"/>
      <c r="AZ111" s="813" t="s">
        <v>482</v>
      </c>
      <c r="BA111" s="750"/>
      <c r="BB111" s="750"/>
      <c r="BC111" s="750"/>
      <c r="BD111" s="750"/>
      <c r="BE111" s="750"/>
      <c r="BF111" s="750"/>
      <c r="BG111" s="750"/>
      <c r="BH111" s="750"/>
      <c r="BI111" s="750"/>
      <c r="BJ111" s="750"/>
      <c r="BK111" s="750"/>
      <c r="BL111" s="750"/>
      <c r="BM111" s="750"/>
      <c r="BN111" s="750"/>
      <c r="BO111" s="750"/>
      <c r="BP111" s="751"/>
      <c r="BQ111" s="817">
        <v>493564</v>
      </c>
      <c r="BR111" s="818"/>
      <c r="BS111" s="818"/>
      <c r="BT111" s="818"/>
      <c r="BU111" s="818"/>
      <c r="BV111" s="818">
        <v>460518</v>
      </c>
      <c r="BW111" s="818"/>
      <c r="BX111" s="818"/>
      <c r="BY111" s="818"/>
      <c r="BZ111" s="818"/>
      <c r="CA111" s="818">
        <v>432817</v>
      </c>
      <c r="CB111" s="818"/>
      <c r="CC111" s="818"/>
      <c r="CD111" s="818"/>
      <c r="CE111" s="818"/>
      <c r="CF111" s="875">
        <v>3.5</v>
      </c>
      <c r="CG111" s="876"/>
      <c r="CH111" s="876"/>
      <c r="CI111" s="876"/>
      <c r="CJ111" s="876"/>
      <c r="CK111" s="892"/>
      <c r="CL111" s="734"/>
      <c r="CM111" s="813" t="s">
        <v>136</v>
      </c>
      <c r="CN111" s="750"/>
      <c r="CO111" s="750"/>
      <c r="CP111" s="750"/>
      <c r="CQ111" s="750"/>
      <c r="CR111" s="750"/>
      <c r="CS111" s="750"/>
      <c r="CT111" s="750"/>
      <c r="CU111" s="750"/>
      <c r="CV111" s="750"/>
      <c r="CW111" s="750"/>
      <c r="CX111" s="750"/>
      <c r="CY111" s="750"/>
      <c r="CZ111" s="750"/>
      <c r="DA111" s="750"/>
      <c r="DB111" s="750"/>
      <c r="DC111" s="750"/>
      <c r="DD111" s="750"/>
      <c r="DE111" s="750"/>
      <c r="DF111" s="751"/>
      <c r="DG111" s="817" t="s">
        <v>202</v>
      </c>
      <c r="DH111" s="818"/>
      <c r="DI111" s="818"/>
      <c r="DJ111" s="818"/>
      <c r="DK111" s="818"/>
      <c r="DL111" s="818" t="s">
        <v>202</v>
      </c>
      <c r="DM111" s="818"/>
      <c r="DN111" s="818"/>
      <c r="DO111" s="818"/>
      <c r="DP111" s="818"/>
      <c r="DQ111" s="818" t="s">
        <v>202</v>
      </c>
      <c r="DR111" s="818"/>
      <c r="DS111" s="818"/>
      <c r="DT111" s="818"/>
      <c r="DU111" s="818"/>
      <c r="DV111" s="819" t="s">
        <v>202</v>
      </c>
      <c r="DW111" s="819"/>
      <c r="DX111" s="819"/>
      <c r="DY111" s="819"/>
      <c r="DZ111" s="820"/>
    </row>
    <row r="112" spans="1:131" s="48" customFormat="1" ht="26.25" customHeight="1" x14ac:dyDescent="0.2">
      <c r="A112" s="721" t="s">
        <v>151</v>
      </c>
      <c r="B112" s="722"/>
      <c r="C112" s="750" t="s">
        <v>484</v>
      </c>
      <c r="D112" s="750"/>
      <c r="E112" s="750"/>
      <c r="F112" s="750"/>
      <c r="G112" s="750"/>
      <c r="H112" s="750"/>
      <c r="I112" s="750"/>
      <c r="J112" s="750"/>
      <c r="K112" s="750"/>
      <c r="L112" s="750"/>
      <c r="M112" s="750"/>
      <c r="N112" s="750"/>
      <c r="O112" s="750"/>
      <c r="P112" s="750"/>
      <c r="Q112" s="750"/>
      <c r="R112" s="750"/>
      <c r="S112" s="750"/>
      <c r="T112" s="750"/>
      <c r="U112" s="750"/>
      <c r="V112" s="750"/>
      <c r="W112" s="750"/>
      <c r="X112" s="750"/>
      <c r="Y112" s="750"/>
      <c r="Z112" s="751"/>
      <c r="AA112" s="742" t="s">
        <v>202</v>
      </c>
      <c r="AB112" s="743"/>
      <c r="AC112" s="743"/>
      <c r="AD112" s="743"/>
      <c r="AE112" s="744"/>
      <c r="AF112" s="745" t="s">
        <v>202</v>
      </c>
      <c r="AG112" s="743"/>
      <c r="AH112" s="743"/>
      <c r="AI112" s="743"/>
      <c r="AJ112" s="744"/>
      <c r="AK112" s="745" t="s">
        <v>202</v>
      </c>
      <c r="AL112" s="743"/>
      <c r="AM112" s="743"/>
      <c r="AN112" s="743"/>
      <c r="AO112" s="744"/>
      <c r="AP112" s="814" t="s">
        <v>202</v>
      </c>
      <c r="AQ112" s="815"/>
      <c r="AR112" s="815"/>
      <c r="AS112" s="815"/>
      <c r="AT112" s="816"/>
      <c r="AU112" s="887"/>
      <c r="AV112" s="888"/>
      <c r="AW112" s="888"/>
      <c r="AX112" s="888"/>
      <c r="AY112" s="888"/>
      <c r="AZ112" s="813" t="s">
        <v>269</v>
      </c>
      <c r="BA112" s="750"/>
      <c r="BB112" s="750"/>
      <c r="BC112" s="750"/>
      <c r="BD112" s="750"/>
      <c r="BE112" s="750"/>
      <c r="BF112" s="750"/>
      <c r="BG112" s="750"/>
      <c r="BH112" s="750"/>
      <c r="BI112" s="750"/>
      <c r="BJ112" s="750"/>
      <c r="BK112" s="750"/>
      <c r="BL112" s="750"/>
      <c r="BM112" s="750"/>
      <c r="BN112" s="750"/>
      <c r="BO112" s="750"/>
      <c r="BP112" s="751"/>
      <c r="BQ112" s="817">
        <v>9030900</v>
      </c>
      <c r="BR112" s="818"/>
      <c r="BS112" s="818"/>
      <c r="BT112" s="818"/>
      <c r="BU112" s="818"/>
      <c r="BV112" s="818">
        <v>8203060</v>
      </c>
      <c r="BW112" s="818"/>
      <c r="BX112" s="818"/>
      <c r="BY112" s="818"/>
      <c r="BZ112" s="818"/>
      <c r="CA112" s="818">
        <v>7950037</v>
      </c>
      <c r="CB112" s="818"/>
      <c r="CC112" s="818"/>
      <c r="CD112" s="818"/>
      <c r="CE112" s="818"/>
      <c r="CF112" s="875">
        <v>64.900000000000006</v>
      </c>
      <c r="CG112" s="876"/>
      <c r="CH112" s="876"/>
      <c r="CI112" s="876"/>
      <c r="CJ112" s="876"/>
      <c r="CK112" s="892"/>
      <c r="CL112" s="734"/>
      <c r="CM112" s="813" t="s">
        <v>397</v>
      </c>
      <c r="CN112" s="750"/>
      <c r="CO112" s="750"/>
      <c r="CP112" s="750"/>
      <c r="CQ112" s="750"/>
      <c r="CR112" s="750"/>
      <c r="CS112" s="750"/>
      <c r="CT112" s="750"/>
      <c r="CU112" s="750"/>
      <c r="CV112" s="750"/>
      <c r="CW112" s="750"/>
      <c r="CX112" s="750"/>
      <c r="CY112" s="750"/>
      <c r="CZ112" s="750"/>
      <c r="DA112" s="750"/>
      <c r="DB112" s="750"/>
      <c r="DC112" s="750"/>
      <c r="DD112" s="750"/>
      <c r="DE112" s="750"/>
      <c r="DF112" s="751"/>
      <c r="DG112" s="817" t="s">
        <v>202</v>
      </c>
      <c r="DH112" s="818"/>
      <c r="DI112" s="818"/>
      <c r="DJ112" s="818"/>
      <c r="DK112" s="818"/>
      <c r="DL112" s="818" t="s">
        <v>202</v>
      </c>
      <c r="DM112" s="818"/>
      <c r="DN112" s="818"/>
      <c r="DO112" s="818"/>
      <c r="DP112" s="818"/>
      <c r="DQ112" s="818" t="s">
        <v>202</v>
      </c>
      <c r="DR112" s="818"/>
      <c r="DS112" s="818"/>
      <c r="DT112" s="818"/>
      <c r="DU112" s="818"/>
      <c r="DV112" s="819" t="s">
        <v>202</v>
      </c>
      <c r="DW112" s="819"/>
      <c r="DX112" s="819"/>
      <c r="DY112" s="819"/>
      <c r="DZ112" s="820"/>
    </row>
    <row r="113" spans="1:130" s="48" customFormat="1" ht="26.25" customHeight="1" x14ac:dyDescent="0.2">
      <c r="A113" s="723"/>
      <c r="B113" s="724"/>
      <c r="C113" s="750" t="s">
        <v>485</v>
      </c>
      <c r="D113" s="750"/>
      <c r="E113" s="750"/>
      <c r="F113" s="750"/>
      <c r="G113" s="750"/>
      <c r="H113" s="750"/>
      <c r="I113" s="750"/>
      <c r="J113" s="750"/>
      <c r="K113" s="750"/>
      <c r="L113" s="750"/>
      <c r="M113" s="750"/>
      <c r="N113" s="750"/>
      <c r="O113" s="750"/>
      <c r="P113" s="750"/>
      <c r="Q113" s="750"/>
      <c r="R113" s="750"/>
      <c r="S113" s="750"/>
      <c r="T113" s="750"/>
      <c r="U113" s="750"/>
      <c r="V113" s="750"/>
      <c r="W113" s="750"/>
      <c r="X113" s="750"/>
      <c r="Y113" s="750"/>
      <c r="Z113" s="751"/>
      <c r="AA113" s="742">
        <v>741518</v>
      </c>
      <c r="AB113" s="743"/>
      <c r="AC113" s="743"/>
      <c r="AD113" s="743"/>
      <c r="AE113" s="744"/>
      <c r="AF113" s="745">
        <v>764696</v>
      </c>
      <c r="AG113" s="743"/>
      <c r="AH113" s="743"/>
      <c r="AI113" s="743"/>
      <c r="AJ113" s="744"/>
      <c r="AK113" s="745">
        <v>698388</v>
      </c>
      <c r="AL113" s="743"/>
      <c r="AM113" s="743"/>
      <c r="AN113" s="743"/>
      <c r="AO113" s="744"/>
      <c r="AP113" s="814">
        <v>5.7</v>
      </c>
      <c r="AQ113" s="815"/>
      <c r="AR113" s="815"/>
      <c r="AS113" s="815"/>
      <c r="AT113" s="816"/>
      <c r="AU113" s="887"/>
      <c r="AV113" s="888"/>
      <c r="AW113" s="888"/>
      <c r="AX113" s="888"/>
      <c r="AY113" s="888"/>
      <c r="AZ113" s="813" t="s">
        <v>206</v>
      </c>
      <c r="BA113" s="750"/>
      <c r="BB113" s="750"/>
      <c r="BC113" s="750"/>
      <c r="BD113" s="750"/>
      <c r="BE113" s="750"/>
      <c r="BF113" s="750"/>
      <c r="BG113" s="750"/>
      <c r="BH113" s="750"/>
      <c r="BI113" s="750"/>
      <c r="BJ113" s="750"/>
      <c r="BK113" s="750"/>
      <c r="BL113" s="750"/>
      <c r="BM113" s="750"/>
      <c r="BN113" s="750"/>
      <c r="BO113" s="750"/>
      <c r="BP113" s="751"/>
      <c r="BQ113" s="817" t="s">
        <v>202</v>
      </c>
      <c r="BR113" s="818"/>
      <c r="BS113" s="818"/>
      <c r="BT113" s="818"/>
      <c r="BU113" s="818"/>
      <c r="BV113" s="818" t="s">
        <v>202</v>
      </c>
      <c r="BW113" s="818"/>
      <c r="BX113" s="818"/>
      <c r="BY113" s="818"/>
      <c r="BZ113" s="818"/>
      <c r="CA113" s="818" t="s">
        <v>202</v>
      </c>
      <c r="CB113" s="818"/>
      <c r="CC113" s="818"/>
      <c r="CD113" s="818"/>
      <c r="CE113" s="818"/>
      <c r="CF113" s="875" t="s">
        <v>202</v>
      </c>
      <c r="CG113" s="876"/>
      <c r="CH113" s="876"/>
      <c r="CI113" s="876"/>
      <c r="CJ113" s="876"/>
      <c r="CK113" s="892"/>
      <c r="CL113" s="734"/>
      <c r="CM113" s="813" t="s">
        <v>407</v>
      </c>
      <c r="CN113" s="750"/>
      <c r="CO113" s="750"/>
      <c r="CP113" s="750"/>
      <c r="CQ113" s="750"/>
      <c r="CR113" s="750"/>
      <c r="CS113" s="750"/>
      <c r="CT113" s="750"/>
      <c r="CU113" s="750"/>
      <c r="CV113" s="750"/>
      <c r="CW113" s="750"/>
      <c r="CX113" s="750"/>
      <c r="CY113" s="750"/>
      <c r="CZ113" s="750"/>
      <c r="DA113" s="750"/>
      <c r="DB113" s="750"/>
      <c r="DC113" s="750"/>
      <c r="DD113" s="750"/>
      <c r="DE113" s="750"/>
      <c r="DF113" s="751"/>
      <c r="DG113" s="742" t="s">
        <v>202</v>
      </c>
      <c r="DH113" s="743"/>
      <c r="DI113" s="743"/>
      <c r="DJ113" s="743"/>
      <c r="DK113" s="744"/>
      <c r="DL113" s="745" t="s">
        <v>202</v>
      </c>
      <c r="DM113" s="743"/>
      <c r="DN113" s="743"/>
      <c r="DO113" s="743"/>
      <c r="DP113" s="744"/>
      <c r="DQ113" s="745" t="s">
        <v>202</v>
      </c>
      <c r="DR113" s="743"/>
      <c r="DS113" s="743"/>
      <c r="DT113" s="743"/>
      <c r="DU113" s="744"/>
      <c r="DV113" s="814" t="s">
        <v>202</v>
      </c>
      <c r="DW113" s="815"/>
      <c r="DX113" s="815"/>
      <c r="DY113" s="815"/>
      <c r="DZ113" s="816"/>
    </row>
    <row r="114" spans="1:130" s="48" customFormat="1" ht="26.25" customHeight="1" x14ac:dyDescent="0.2">
      <c r="A114" s="723"/>
      <c r="B114" s="724"/>
      <c r="C114" s="750" t="s">
        <v>487</v>
      </c>
      <c r="D114" s="750"/>
      <c r="E114" s="750"/>
      <c r="F114" s="750"/>
      <c r="G114" s="750"/>
      <c r="H114" s="750"/>
      <c r="I114" s="750"/>
      <c r="J114" s="750"/>
      <c r="K114" s="750"/>
      <c r="L114" s="750"/>
      <c r="M114" s="750"/>
      <c r="N114" s="750"/>
      <c r="O114" s="750"/>
      <c r="P114" s="750"/>
      <c r="Q114" s="750"/>
      <c r="R114" s="750"/>
      <c r="S114" s="750"/>
      <c r="T114" s="750"/>
      <c r="U114" s="750"/>
      <c r="V114" s="750"/>
      <c r="W114" s="750"/>
      <c r="X114" s="750"/>
      <c r="Y114" s="750"/>
      <c r="Z114" s="751"/>
      <c r="AA114" s="742" t="s">
        <v>202</v>
      </c>
      <c r="AB114" s="743"/>
      <c r="AC114" s="743"/>
      <c r="AD114" s="743"/>
      <c r="AE114" s="744"/>
      <c r="AF114" s="745" t="s">
        <v>202</v>
      </c>
      <c r="AG114" s="743"/>
      <c r="AH114" s="743"/>
      <c r="AI114" s="743"/>
      <c r="AJ114" s="744"/>
      <c r="AK114" s="745" t="s">
        <v>202</v>
      </c>
      <c r="AL114" s="743"/>
      <c r="AM114" s="743"/>
      <c r="AN114" s="743"/>
      <c r="AO114" s="744"/>
      <c r="AP114" s="814" t="s">
        <v>202</v>
      </c>
      <c r="AQ114" s="815"/>
      <c r="AR114" s="815"/>
      <c r="AS114" s="815"/>
      <c r="AT114" s="816"/>
      <c r="AU114" s="887"/>
      <c r="AV114" s="888"/>
      <c r="AW114" s="888"/>
      <c r="AX114" s="888"/>
      <c r="AY114" s="888"/>
      <c r="AZ114" s="813" t="s">
        <v>488</v>
      </c>
      <c r="BA114" s="750"/>
      <c r="BB114" s="750"/>
      <c r="BC114" s="750"/>
      <c r="BD114" s="750"/>
      <c r="BE114" s="750"/>
      <c r="BF114" s="750"/>
      <c r="BG114" s="750"/>
      <c r="BH114" s="750"/>
      <c r="BI114" s="750"/>
      <c r="BJ114" s="750"/>
      <c r="BK114" s="750"/>
      <c r="BL114" s="750"/>
      <c r="BM114" s="750"/>
      <c r="BN114" s="750"/>
      <c r="BO114" s="750"/>
      <c r="BP114" s="751"/>
      <c r="BQ114" s="817">
        <v>2363753</v>
      </c>
      <c r="BR114" s="818"/>
      <c r="BS114" s="818"/>
      <c r="BT114" s="818"/>
      <c r="BU114" s="818"/>
      <c r="BV114" s="818">
        <v>2215405</v>
      </c>
      <c r="BW114" s="818"/>
      <c r="BX114" s="818"/>
      <c r="BY114" s="818"/>
      <c r="BZ114" s="818"/>
      <c r="CA114" s="818">
        <v>2072011</v>
      </c>
      <c r="CB114" s="818"/>
      <c r="CC114" s="818"/>
      <c r="CD114" s="818"/>
      <c r="CE114" s="818"/>
      <c r="CF114" s="875">
        <v>16.899999999999999</v>
      </c>
      <c r="CG114" s="876"/>
      <c r="CH114" s="876"/>
      <c r="CI114" s="876"/>
      <c r="CJ114" s="876"/>
      <c r="CK114" s="892"/>
      <c r="CL114" s="734"/>
      <c r="CM114" s="813" t="s">
        <v>148</v>
      </c>
      <c r="CN114" s="750"/>
      <c r="CO114" s="750"/>
      <c r="CP114" s="750"/>
      <c r="CQ114" s="750"/>
      <c r="CR114" s="750"/>
      <c r="CS114" s="750"/>
      <c r="CT114" s="750"/>
      <c r="CU114" s="750"/>
      <c r="CV114" s="750"/>
      <c r="CW114" s="750"/>
      <c r="CX114" s="750"/>
      <c r="CY114" s="750"/>
      <c r="CZ114" s="750"/>
      <c r="DA114" s="750"/>
      <c r="DB114" s="750"/>
      <c r="DC114" s="750"/>
      <c r="DD114" s="750"/>
      <c r="DE114" s="750"/>
      <c r="DF114" s="751"/>
      <c r="DG114" s="742" t="s">
        <v>202</v>
      </c>
      <c r="DH114" s="743"/>
      <c r="DI114" s="743"/>
      <c r="DJ114" s="743"/>
      <c r="DK114" s="744"/>
      <c r="DL114" s="745" t="s">
        <v>202</v>
      </c>
      <c r="DM114" s="743"/>
      <c r="DN114" s="743"/>
      <c r="DO114" s="743"/>
      <c r="DP114" s="744"/>
      <c r="DQ114" s="745" t="s">
        <v>202</v>
      </c>
      <c r="DR114" s="743"/>
      <c r="DS114" s="743"/>
      <c r="DT114" s="743"/>
      <c r="DU114" s="744"/>
      <c r="DV114" s="814" t="s">
        <v>202</v>
      </c>
      <c r="DW114" s="815"/>
      <c r="DX114" s="815"/>
      <c r="DY114" s="815"/>
      <c r="DZ114" s="816"/>
    </row>
    <row r="115" spans="1:130" s="48" customFormat="1" ht="26.25" customHeight="1" x14ac:dyDescent="0.2">
      <c r="A115" s="723"/>
      <c r="B115" s="724"/>
      <c r="C115" s="750" t="s">
        <v>375</v>
      </c>
      <c r="D115" s="750"/>
      <c r="E115" s="750"/>
      <c r="F115" s="750"/>
      <c r="G115" s="750"/>
      <c r="H115" s="750"/>
      <c r="I115" s="750"/>
      <c r="J115" s="750"/>
      <c r="K115" s="750"/>
      <c r="L115" s="750"/>
      <c r="M115" s="750"/>
      <c r="N115" s="750"/>
      <c r="O115" s="750"/>
      <c r="P115" s="750"/>
      <c r="Q115" s="750"/>
      <c r="R115" s="750"/>
      <c r="S115" s="750"/>
      <c r="T115" s="750"/>
      <c r="U115" s="750"/>
      <c r="V115" s="750"/>
      <c r="W115" s="750"/>
      <c r="X115" s="750"/>
      <c r="Y115" s="750"/>
      <c r="Z115" s="751"/>
      <c r="AA115" s="742" t="s">
        <v>202</v>
      </c>
      <c r="AB115" s="743"/>
      <c r="AC115" s="743"/>
      <c r="AD115" s="743"/>
      <c r="AE115" s="744"/>
      <c r="AF115" s="745">
        <v>33046</v>
      </c>
      <c r="AG115" s="743"/>
      <c r="AH115" s="743"/>
      <c r="AI115" s="743"/>
      <c r="AJ115" s="744"/>
      <c r="AK115" s="745">
        <v>33726</v>
      </c>
      <c r="AL115" s="743"/>
      <c r="AM115" s="743"/>
      <c r="AN115" s="743"/>
      <c r="AO115" s="744"/>
      <c r="AP115" s="814">
        <v>0.3</v>
      </c>
      <c r="AQ115" s="815"/>
      <c r="AR115" s="815"/>
      <c r="AS115" s="815"/>
      <c r="AT115" s="816"/>
      <c r="AU115" s="887"/>
      <c r="AV115" s="888"/>
      <c r="AW115" s="888"/>
      <c r="AX115" s="888"/>
      <c r="AY115" s="888"/>
      <c r="AZ115" s="813" t="s">
        <v>345</v>
      </c>
      <c r="BA115" s="750"/>
      <c r="BB115" s="750"/>
      <c r="BC115" s="750"/>
      <c r="BD115" s="750"/>
      <c r="BE115" s="750"/>
      <c r="BF115" s="750"/>
      <c r="BG115" s="750"/>
      <c r="BH115" s="750"/>
      <c r="BI115" s="750"/>
      <c r="BJ115" s="750"/>
      <c r="BK115" s="750"/>
      <c r="BL115" s="750"/>
      <c r="BM115" s="750"/>
      <c r="BN115" s="750"/>
      <c r="BO115" s="750"/>
      <c r="BP115" s="751"/>
      <c r="BQ115" s="817" t="s">
        <v>202</v>
      </c>
      <c r="BR115" s="818"/>
      <c r="BS115" s="818"/>
      <c r="BT115" s="818"/>
      <c r="BU115" s="818"/>
      <c r="BV115" s="818" t="s">
        <v>202</v>
      </c>
      <c r="BW115" s="818"/>
      <c r="BX115" s="818"/>
      <c r="BY115" s="818"/>
      <c r="BZ115" s="818"/>
      <c r="CA115" s="818" t="s">
        <v>202</v>
      </c>
      <c r="CB115" s="818"/>
      <c r="CC115" s="818"/>
      <c r="CD115" s="818"/>
      <c r="CE115" s="818"/>
      <c r="CF115" s="875" t="s">
        <v>202</v>
      </c>
      <c r="CG115" s="876"/>
      <c r="CH115" s="876"/>
      <c r="CI115" s="876"/>
      <c r="CJ115" s="876"/>
      <c r="CK115" s="892"/>
      <c r="CL115" s="734"/>
      <c r="CM115" s="813" t="s">
        <v>31</v>
      </c>
      <c r="CN115" s="750"/>
      <c r="CO115" s="750"/>
      <c r="CP115" s="750"/>
      <c r="CQ115" s="750"/>
      <c r="CR115" s="750"/>
      <c r="CS115" s="750"/>
      <c r="CT115" s="750"/>
      <c r="CU115" s="750"/>
      <c r="CV115" s="750"/>
      <c r="CW115" s="750"/>
      <c r="CX115" s="750"/>
      <c r="CY115" s="750"/>
      <c r="CZ115" s="750"/>
      <c r="DA115" s="750"/>
      <c r="DB115" s="750"/>
      <c r="DC115" s="750"/>
      <c r="DD115" s="750"/>
      <c r="DE115" s="750"/>
      <c r="DF115" s="751"/>
      <c r="DG115" s="742" t="s">
        <v>202</v>
      </c>
      <c r="DH115" s="743"/>
      <c r="DI115" s="743"/>
      <c r="DJ115" s="743"/>
      <c r="DK115" s="744"/>
      <c r="DL115" s="745" t="s">
        <v>202</v>
      </c>
      <c r="DM115" s="743"/>
      <c r="DN115" s="743"/>
      <c r="DO115" s="743"/>
      <c r="DP115" s="744"/>
      <c r="DQ115" s="745" t="s">
        <v>202</v>
      </c>
      <c r="DR115" s="743"/>
      <c r="DS115" s="743"/>
      <c r="DT115" s="743"/>
      <c r="DU115" s="744"/>
      <c r="DV115" s="814" t="s">
        <v>202</v>
      </c>
      <c r="DW115" s="815"/>
      <c r="DX115" s="815"/>
      <c r="DY115" s="815"/>
      <c r="DZ115" s="816"/>
    </row>
    <row r="116" spans="1:130" s="48" customFormat="1" ht="26.25" customHeight="1" x14ac:dyDescent="0.2">
      <c r="A116" s="725"/>
      <c r="B116" s="726"/>
      <c r="C116" s="822" t="s">
        <v>1</v>
      </c>
      <c r="D116" s="822"/>
      <c r="E116" s="822"/>
      <c r="F116" s="822"/>
      <c r="G116" s="822"/>
      <c r="H116" s="822"/>
      <c r="I116" s="822"/>
      <c r="J116" s="822"/>
      <c r="K116" s="822"/>
      <c r="L116" s="822"/>
      <c r="M116" s="822"/>
      <c r="N116" s="822"/>
      <c r="O116" s="822"/>
      <c r="P116" s="822"/>
      <c r="Q116" s="822"/>
      <c r="R116" s="822"/>
      <c r="S116" s="822"/>
      <c r="T116" s="822"/>
      <c r="U116" s="822"/>
      <c r="V116" s="822"/>
      <c r="W116" s="822"/>
      <c r="X116" s="822"/>
      <c r="Y116" s="822"/>
      <c r="Z116" s="823"/>
      <c r="AA116" s="742">
        <v>67</v>
      </c>
      <c r="AB116" s="743"/>
      <c r="AC116" s="743"/>
      <c r="AD116" s="743"/>
      <c r="AE116" s="744"/>
      <c r="AF116" s="745">
        <v>78</v>
      </c>
      <c r="AG116" s="743"/>
      <c r="AH116" s="743"/>
      <c r="AI116" s="743"/>
      <c r="AJ116" s="744"/>
      <c r="AK116" s="745">
        <v>90</v>
      </c>
      <c r="AL116" s="743"/>
      <c r="AM116" s="743"/>
      <c r="AN116" s="743"/>
      <c r="AO116" s="744"/>
      <c r="AP116" s="814">
        <v>0</v>
      </c>
      <c r="AQ116" s="815"/>
      <c r="AR116" s="815"/>
      <c r="AS116" s="815"/>
      <c r="AT116" s="816"/>
      <c r="AU116" s="887"/>
      <c r="AV116" s="888"/>
      <c r="AW116" s="888"/>
      <c r="AX116" s="888"/>
      <c r="AY116" s="888"/>
      <c r="AZ116" s="894" t="s">
        <v>224</v>
      </c>
      <c r="BA116" s="895"/>
      <c r="BB116" s="895"/>
      <c r="BC116" s="895"/>
      <c r="BD116" s="895"/>
      <c r="BE116" s="895"/>
      <c r="BF116" s="895"/>
      <c r="BG116" s="895"/>
      <c r="BH116" s="895"/>
      <c r="BI116" s="895"/>
      <c r="BJ116" s="895"/>
      <c r="BK116" s="895"/>
      <c r="BL116" s="895"/>
      <c r="BM116" s="895"/>
      <c r="BN116" s="895"/>
      <c r="BO116" s="895"/>
      <c r="BP116" s="896"/>
      <c r="BQ116" s="817" t="s">
        <v>202</v>
      </c>
      <c r="BR116" s="818"/>
      <c r="BS116" s="818"/>
      <c r="BT116" s="818"/>
      <c r="BU116" s="818"/>
      <c r="BV116" s="818" t="s">
        <v>202</v>
      </c>
      <c r="BW116" s="818"/>
      <c r="BX116" s="818"/>
      <c r="BY116" s="818"/>
      <c r="BZ116" s="818"/>
      <c r="CA116" s="818" t="s">
        <v>202</v>
      </c>
      <c r="CB116" s="818"/>
      <c r="CC116" s="818"/>
      <c r="CD116" s="818"/>
      <c r="CE116" s="818"/>
      <c r="CF116" s="875" t="s">
        <v>202</v>
      </c>
      <c r="CG116" s="876"/>
      <c r="CH116" s="876"/>
      <c r="CI116" s="876"/>
      <c r="CJ116" s="876"/>
      <c r="CK116" s="892"/>
      <c r="CL116" s="734"/>
      <c r="CM116" s="813" t="s">
        <v>11</v>
      </c>
      <c r="CN116" s="750"/>
      <c r="CO116" s="750"/>
      <c r="CP116" s="750"/>
      <c r="CQ116" s="750"/>
      <c r="CR116" s="750"/>
      <c r="CS116" s="750"/>
      <c r="CT116" s="750"/>
      <c r="CU116" s="750"/>
      <c r="CV116" s="750"/>
      <c r="CW116" s="750"/>
      <c r="CX116" s="750"/>
      <c r="CY116" s="750"/>
      <c r="CZ116" s="750"/>
      <c r="DA116" s="750"/>
      <c r="DB116" s="750"/>
      <c r="DC116" s="750"/>
      <c r="DD116" s="750"/>
      <c r="DE116" s="750"/>
      <c r="DF116" s="751"/>
      <c r="DG116" s="742" t="s">
        <v>202</v>
      </c>
      <c r="DH116" s="743"/>
      <c r="DI116" s="743"/>
      <c r="DJ116" s="743"/>
      <c r="DK116" s="744"/>
      <c r="DL116" s="745" t="s">
        <v>202</v>
      </c>
      <c r="DM116" s="743"/>
      <c r="DN116" s="743"/>
      <c r="DO116" s="743"/>
      <c r="DP116" s="744"/>
      <c r="DQ116" s="745" t="s">
        <v>202</v>
      </c>
      <c r="DR116" s="743"/>
      <c r="DS116" s="743"/>
      <c r="DT116" s="743"/>
      <c r="DU116" s="744"/>
      <c r="DV116" s="814" t="s">
        <v>202</v>
      </c>
      <c r="DW116" s="815"/>
      <c r="DX116" s="815"/>
      <c r="DY116" s="815"/>
      <c r="DZ116" s="816"/>
    </row>
    <row r="117" spans="1:130" s="48" customFormat="1" ht="26.25" customHeight="1" x14ac:dyDescent="0.2">
      <c r="A117" s="877" t="s">
        <v>274</v>
      </c>
      <c r="B117" s="878"/>
      <c r="C117" s="878"/>
      <c r="D117" s="878"/>
      <c r="E117" s="878"/>
      <c r="F117" s="878"/>
      <c r="G117" s="878"/>
      <c r="H117" s="878"/>
      <c r="I117" s="878"/>
      <c r="J117" s="878"/>
      <c r="K117" s="878"/>
      <c r="L117" s="878"/>
      <c r="M117" s="878"/>
      <c r="N117" s="878"/>
      <c r="O117" s="878"/>
      <c r="P117" s="878"/>
      <c r="Q117" s="878"/>
      <c r="R117" s="878"/>
      <c r="S117" s="878"/>
      <c r="T117" s="878"/>
      <c r="U117" s="878"/>
      <c r="V117" s="878"/>
      <c r="W117" s="878"/>
      <c r="X117" s="878"/>
      <c r="Y117" s="854" t="s">
        <v>320</v>
      </c>
      <c r="Z117" s="879"/>
      <c r="AA117" s="897">
        <v>3222560</v>
      </c>
      <c r="AB117" s="898"/>
      <c r="AC117" s="898"/>
      <c r="AD117" s="898"/>
      <c r="AE117" s="899"/>
      <c r="AF117" s="900">
        <v>3514971</v>
      </c>
      <c r="AG117" s="898"/>
      <c r="AH117" s="898"/>
      <c r="AI117" s="898"/>
      <c r="AJ117" s="899"/>
      <c r="AK117" s="900">
        <v>3559608</v>
      </c>
      <c r="AL117" s="898"/>
      <c r="AM117" s="898"/>
      <c r="AN117" s="898"/>
      <c r="AO117" s="899"/>
      <c r="AP117" s="901"/>
      <c r="AQ117" s="902"/>
      <c r="AR117" s="902"/>
      <c r="AS117" s="902"/>
      <c r="AT117" s="903"/>
      <c r="AU117" s="887"/>
      <c r="AV117" s="888"/>
      <c r="AW117" s="888"/>
      <c r="AX117" s="888"/>
      <c r="AY117" s="888"/>
      <c r="AZ117" s="872" t="s">
        <v>362</v>
      </c>
      <c r="BA117" s="873"/>
      <c r="BB117" s="873"/>
      <c r="BC117" s="873"/>
      <c r="BD117" s="873"/>
      <c r="BE117" s="873"/>
      <c r="BF117" s="873"/>
      <c r="BG117" s="873"/>
      <c r="BH117" s="873"/>
      <c r="BI117" s="873"/>
      <c r="BJ117" s="873"/>
      <c r="BK117" s="873"/>
      <c r="BL117" s="873"/>
      <c r="BM117" s="873"/>
      <c r="BN117" s="873"/>
      <c r="BO117" s="873"/>
      <c r="BP117" s="874"/>
      <c r="BQ117" s="817" t="s">
        <v>202</v>
      </c>
      <c r="BR117" s="818"/>
      <c r="BS117" s="818"/>
      <c r="BT117" s="818"/>
      <c r="BU117" s="818"/>
      <c r="BV117" s="818" t="s">
        <v>202</v>
      </c>
      <c r="BW117" s="818"/>
      <c r="BX117" s="818"/>
      <c r="BY117" s="818"/>
      <c r="BZ117" s="818"/>
      <c r="CA117" s="818" t="s">
        <v>202</v>
      </c>
      <c r="CB117" s="818"/>
      <c r="CC117" s="818"/>
      <c r="CD117" s="818"/>
      <c r="CE117" s="818"/>
      <c r="CF117" s="875" t="s">
        <v>202</v>
      </c>
      <c r="CG117" s="876"/>
      <c r="CH117" s="876"/>
      <c r="CI117" s="876"/>
      <c r="CJ117" s="876"/>
      <c r="CK117" s="892"/>
      <c r="CL117" s="734"/>
      <c r="CM117" s="813" t="s">
        <v>337</v>
      </c>
      <c r="CN117" s="750"/>
      <c r="CO117" s="750"/>
      <c r="CP117" s="750"/>
      <c r="CQ117" s="750"/>
      <c r="CR117" s="750"/>
      <c r="CS117" s="750"/>
      <c r="CT117" s="750"/>
      <c r="CU117" s="750"/>
      <c r="CV117" s="750"/>
      <c r="CW117" s="750"/>
      <c r="CX117" s="750"/>
      <c r="CY117" s="750"/>
      <c r="CZ117" s="750"/>
      <c r="DA117" s="750"/>
      <c r="DB117" s="750"/>
      <c r="DC117" s="750"/>
      <c r="DD117" s="750"/>
      <c r="DE117" s="750"/>
      <c r="DF117" s="751"/>
      <c r="DG117" s="742" t="s">
        <v>202</v>
      </c>
      <c r="DH117" s="743"/>
      <c r="DI117" s="743"/>
      <c r="DJ117" s="743"/>
      <c r="DK117" s="744"/>
      <c r="DL117" s="745" t="s">
        <v>202</v>
      </c>
      <c r="DM117" s="743"/>
      <c r="DN117" s="743"/>
      <c r="DO117" s="743"/>
      <c r="DP117" s="744"/>
      <c r="DQ117" s="745" t="s">
        <v>202</v>
      </c>
      <c r="DR117" s="743"/>
      <c r="DS117" s="743"/>
      <c r="DT117" s="743"/>
      <c r="DU117" s="744"/>
      <c r="DV117" s="814" t="s">
        <v>202</v>
      </c>
      <c r="DW117" s="815"/>
      <c r="DX117" s="815"/>
      <c r="DY117" s="815"/>
      <c r="DZ117" s="816"/>
    </row>
    <row r="118" spans="1:130" s="48" customFormat="1" ht="26.25" customHeight="1" x14ac:dyDescent="0.2">
      <c r="A118" s="877" t="s">
        <v>96</v>
      </c>
      <c r="B118" s="878"/>
      <c r="C118" s="878"/>
      <c r="D118" s="878"/>
      <c r="E118" s="878"/>
      <c r="F118" s="878"/>
      <c r="G118" s="878"/>
      <c r="H118" s="878"/>
      <c r="I118" s="878"/>
      <c r="J118" s="878"/>
      <c r="K118" s="878"/>
      <c r="L118" s="878"/>
      <c r="M118" s="878"/>
      <c r="N118" s="878"/>
      <c r="O118" s="878"/>
      <c r="P118" s="878"/>
      <c r="Q118" s="878"/>
      <c r="R118" s="878"/>
      <c r="S118" s="878"/>
      <c r="T118" s="878"/>
      <c r="U118" s="878"/>
      <c r="V118" s="878"/>
      <c r="W118" s="878"/>
      <c r="X118" s="878"/>
      <c r="Y118" s="878"/>
      <c r="Z118" s="879"/>
      <c r="AA118" s="880" t="s">
        <v>477</v>
      </c>
      <c r="AB118" s="878"/>
      <c r="AC118" s="878"/>
      <c r="AD118" s="878"/>
      <c r="AE118" s="879"/>
      <c r="AF118" s="880" t="s">
        <v>478</v>
      </c>
      <c r="AG118" s="878"/>
      <c r="AH118" s="878"/>
      <c r="AI118" s="878"/>
      <c r="AJ118" s="879"/>
      <c r="AK118" s="880" t="s">
        <v>392</v>
      </c>
      <c r="AL118" s="878"/>
      <c r="AM118" s="878"/>
      <c r="AN118" s="878"/>
      <c r="AO118" s="879"/>
      <c r="AP118" s="880" t="s">
        <v>479</v>
      </c>
      <c r="AQ118" s="878"/>
      <c r="AR118" s="878"/>
      <c r="AS118" s="878"/>
      <c r="AT118" s="881"/>
      <c r="AU118" s="887"/>
      <c r="AV118" s="888"/>
      <c r="AW118" s="888"/>
      <c r="AX118" s="888"/>
      <c r="AY118" s="888"/>
      <c r="AZ118" s="821" t="s">
        <v>489</v>
      </c>
      <c r="BA118" s="822"/>
      <c r="BB118" s="822"/>
      <c r="BC118" s="822"/>
      <c r="BD118" s="822"/>
      <c r="BE118" s="822"/>
      <c r="BF118" s="822"/>
      <c r="BG118" s="822"/>
      <c r="BH118" s="822"/>
      <c r="BI118" s="822"/>
      <c r="BJ118" s="822"/>
      <c r="BK118" s="822"/>
      <c r="BL118" s="822"/>
      <c r="BM118" s="822"/>
      <c r="BN118" s="822"/>
      <c r="BO118" s="822"/>
      <c r="BP118" s="823"/>
      <c r="BQ118" s="850" t="s">
        <v>202</v>
      </c>
      <c r="BR118" s="851"/>
      <c r="BS118" s="851"/>
      <c r="BT118" s="851"/>
      <c r="BU118" s="851"/>
      <c r="BV118" s="851" t="s">
        <v>202</v>
      </c>
      <c r="BW118" s="851"/>
      <c r="BX118" s="851"/>
      <c r="BY118" s="851"/>
      <c r="BZ118" s="851"/>
      <c r="CA118" s="851" t="s">
        <v>202</v>
      </c>
      <c r="CB118" s="851"/>
      <c r="CC118" s="851"/>
      <c r="CD118" s="851"/>
      <c r="CE118" s="851"/>
      <c r="CF118" s="875" t="s">
        <v>202</v>
      </c>
      <c r="CG118" s="876"/>
      <c r="CH118" s="876"/>
      <c r="CI118" s="876"/>
      <c r="CJ118" s="876"/>
      <c r="CK118" s="892"/>
      <c r="CL118" s="734"/>
      <c r="CM118" s="813" t="s">
        <v>490</v>
      </c>
      <c r="CN118" s="750"/>
      <c r="CO118" s="750"/>
      <c r="CP118" s="750"/>
      <c r="CQ118" s="750"/>
      <c r="CR118" s="750"/>
      <c r="CS118" s="750"/>
      <c r="CT118" s="750"/>
      <c r="CU118" s="750"/>
      <c r="CV118" s="750"/>
      <c r="CW118" s="750"/>
      <c r="CX118" s="750"/>
      <c r="CY118" s="750"/>
      <c r="CZ118" s="750"/>
      <c r="DA118" s="750"/>
      <c r="DB118" s="750"/>
      <c r="DC118" s="750"/>
      <c r="DD118" s="750"/>
      <c r="DE118" s="750"/>
      <c r="DF118" s="751"/>
      <c r="DG118" s="742" t="s">
        <v>202</v>
      </c>
      <c r="DH118" s="743"/>
      <c r="DI118" s="743"/>
      <c r="DJ118" s="743"/>
      <c r="DK118" s="744"/>
      <c r="DL118" s="745" t="s">
        <v>202</v>
      </c>
      <c r="DM118" s="743"/>
      <c r="DN118" s="743"/>
      <c r="DO118" s="743"/>
      <c r="DP118" s="744"/>
      <c r="DQ118" s="745" t="s">
        <v>202</v>
      </c>
      <c r="DR118" s="743"/>
      <c r="DS118" s="743"/>
      <c r="DT118" s="743"/>
      <c r="DU118" s="744"/>
      <c r="DV118" s="814" t="s">
        <v>202</v>
      </c>
      <c r="DW118" s="815"/>
      <c r="DX118" s="815"/>
      <c r="DY118" s="815"/>
      <c r="DZ118" s="816"/>
    </row>
    <row r="119" spans="1:130" s="48" customFormat="1" ht="26.25" customHeight="1" x14ac:dyDescent="0.2">
      <c r="A119" s="731" t="s">
        <v>387</v>
      </c>
      <c r="B119" s="732"/>
      <c r="C119" s="841" t="s">
        <v>63</v>
      </c>
      <c r="D119" s="789"/>
      <c r="E119" s="789"/>
      <c r="F119" s="789"/>
      <c r="G119" s="789"/>
      <c r="H119" s="789"/>
      <c r="I119" s="789"/>
      <c r="J119" s="789"/>
      <c r="K119" s="789"/>
      <c r="L119" s="789"/>
      <c r="M119" s="789"/>
      <c r="N119" s="789"/>
      <c r="O119" s="789"/>
      <c r="P119" s="789"/>
      <c r="Q119" s="789"/>
      <c r="R119" s="789"/>
      <c r="S119" s="789"/>
      <c r="T119" s="789"/>
      <c r="U119" s="789"/>
      <c r="V119" s="789"/>
      <c r="W119" s="789"/>
      <c r="X119" s="789"/>
      <c r="Y119" s="789"/>
      <c r="Z119" s="790"/>
      <c r="AA119" s="781" t="s">
        <v>202</v>
      </c>
      <c r="AB119" s="782"/>
      <c r="AC119" s="782"/>
      <c r="AD119" s="782"/>
      <c r="AE119" s="783"/>
      <c r="AF119" s="784" t="s">
        <v>202</v>
      </c>
      <c r="AG119" s="782"/>
      <c r="AH119" s="782"/>
      <c r="AI119" s="782"/>
      <c r="AJ119" s="783"/>
      <c r="AK119" s="784" t="s">
        <v>202</v>
      </c>
      <c r="AL119" s="782"/>
      <c r="AM119" s="782"/>
      <c r="AN119" s="782"/>
      <c r="AO119" s="783"/>
      <c r="AP119" s="882" t="s">
        <v>202</v>
      </c>
      <c r="AQ119" s="883"/>
      <c r="AR119" s="883"/>
      <c r="AS119" s="883"/>
      <c r="AT119" s="884"/>
      <c r="AU119" s="889"/>
      <c r="AV119" s="890"/>
      <c r="AW119" s="890"/>
      <c r="AX119" s="890"/>
      <c r="AY119" s="890"/>
      <c r="AZ119" s="69" t="s">
        <v>274</v>
      </c>
      <c r="BA119" s="69"/>
      <c r="BB119" s="69"/>
      <c r="BC119" s="69"/>
      <c r="BD119" s="69"/>
      <c r="BE119" s="69"/>
      <c r="BF119" s="69"/>
      <c r="BG119" s="69"/>
      <c r="BH119" s="69"/>
      <c r="BI119" s="69"/>
      <c r="BJ119" s="69"/>
      <c r="BK119" s="69"/>
      <c r="BL119" s="69"/>
      <c r="BM119" s="69"/>
      <c r="BN119" s="69"/>
      <c r="BO119" s="854" t="s">
        <v>166</v>
      </c>
      <c r="BP119" s="855"/>
      <c r="BQ119" s="850">
        <v>44044653</v>
      </c>
      <c r="BR119" s="851"/>
      <c r="BS119" s="851"/>
      <c r="BT119" s="851"/>
      <c r="BU119" s="851"/>
      <c r="BV119" s="851">
        <v>42868278</v>
      </c>
      <c r="BW119" s="851"/>
      <c r="BX119" s="851"/>
      <c r="BY119" s="851"/>
      <c r="BZ119" s="851"/>
      <c r="CA119" s="851">
        <v>42236026</v>
      </c>
      <c r="CB119" s="851"/>
      <c r="CC119" s="851"/>
      <c r="CD119" s="851"/>
      <c r="CE119" s="851"/>
      <c r="CF119" s="708"/>
      <c r="CG119" s="709"/>
      <c r="CH119" s="709"/>
      <c r="CI119" s="709"/>
      <c r="CJ119" s="858"/>
      <c r="CK119" s="893"/>
      <c r="CL119" s="736"/>
      <c r="CM119" s="821" t="s">
        <v>491</v>
      </c>
      <c r="CN119" s="822"/>
      <c r="CO119" s="822"/>
      <c r="CP119" s="822"/>
      <c r="CQ119" s="822"/>
      <c r="CR119" s="822"/>
      <c r="CS119" s="822"/>
      <c r="CT119" s="822"/>
      <c r="CU119" s="822"/>
      <c r="CV119" s="822"/>
      <c r="CW119" s="822"/>
      <c r="CX119" s="822"/>
      <c r="CY119" s="822"/>
      <c r="CZ119" s="822"/>
      <c r="DA119" s="822"/>
      <c r="DB119" s="822"/>
      <c r="DC119" s="822"/>
      <c r="DD119" s="822"/>
      <c r="DE119" s="822"/>
      <c r="DF119" s="823"/>
      <c r="DG119" s="761">
        <v>493564</v>
      </c>
      <c r="DH119" s="762"/>
      <c r="DI119" s="762"/>
      <c r="DJ119" s="762"/>
      <c r="DK119" s="763"/>
      <c r="DL119" s="764">
        <v>460518</v>
      </c>
      <c r="DM119" s="762"/>
      <c r="DN119" s="762"/>
      <c r="DO119" s="762"/>
      <c r="DP119" s="763"/>
      <c r="DQ119" s="764">
        <v>432817</v>
      </c>
      <c r="DR119" s="762"/>
      <c r="DS119" s="762"/>
      <c r="DT119" s="762"/>
      <c r="DU119" s="763"/>
      <c r="DV119" s="838">
        <v>3.5</v>
      </c>
      <c r="DW119" s="839"/>
      <c r="DX119" s="839"/>
      <c r="DY119" s="839"/>
      <c r="DZ119" s="840"/>
    </row>
    <row r="120" spans="1:130" s="48" customFormat="1" ht="26.25" customHeight="1" x14ac:dyDescent="0.2">
      <c r="A120" s="733"/>
      <c r="B120" s="734"/>
      <c r="C120" s="813" t="s">
        <v>136</v>
      </c>
      <c r="D120" s="750"/>
      <c r="E120" s="750"/>
      <c r="F120" s="750"/>
      <c r="G120" s="750"/>
      <c r="H120" s="750"/>
      <c r="I120" s="750"/>
      <c r="J120" s="750"/>
      <c r="K120" s="750"/>
      <c r="L120" s="750"/>
      <c r="M120" s="750"/>
      <c r="N120" s="750"/>
      <c r="O120" s="750"/>
      <c r="P120" s="750"/>
      <c r="Q120" s="750"/>
      <c r="R120" s="750"/>
      <c r="S120" s="750"/>
      <c r="T120" s="750"/>
      <c r="U120" s="750"/>
      <c r="V120" s="750"/>
      <c r="W120" s="750"/>
      <c r="X120" s="750"/>
      <c r="Y120" s="750"/>
      <c r="Z120" s="751"/>
      <c r="AA120" s="742" t="s">
        <v>202</v>
      </c>
      <c r="AB120" s="743"/>
      <c r="AC120" s="743"/>
      <c r="AD120" s="743"/>
      <c r="AE120" s="744"/>
      <c r="AF120" s="745" t="s">
        <v>202</v>
      </c>
      <c r="AG120" s="743"/>
      <c r="AH120" s="743"/>
      <c r="AI120" s="743"/>
      <c r="AJ120" s="744"/>
      <c r="AK120" s="745" t="s">
        <v>202</v>
      </c>
      <c r="AL120" s="743"/>
      <c r="AM120" s="743"/>
      <c r="AN120" s="743"/>
      <c r="AO120" s="744"/>
      <c r="AP120" s="814" t="s">
        <v>202</v>
      </c>
      <c r="AQ120" s="815"/>
      <c r="AR120" s="815"/>
      <c r="AS120" s="815"/>
      <c r="AT120" s="816"/>
      <c r="AU120" s="859" t="s">
        <v>483</v>
      </c>
      <c r="AV120" s="860"/>
      <c r="AW120" s="860"/>
      <c r="AX120" s="860"/>
      <c r="AY120" s="861"/>
      <c r="AZ120" s="841" t="s">
        <v>216</v>
      </c>
      <c r="BA120" s="789"/>
      <c r="BB120" s="789"/>
      <c r="BC120" s="789"/>
      <c r="BD120" s="789"/>
      <c r="BE120" s="789"/>
      <c r="BF120" s="789"/>
      <c r="BG120" s="789"/>
      <c r="BH120" s="789"/>
      <c r="BI120" s="789"/>
      <c r="BJ120" s="789"/>
      <c r="BK120" s="789"/>
      <c r="BL120" s="789"/>
      <c r="BM120" s="789"/>
      <c r="BN120" s="789"/>
      <c r="BO120" s="789"/>
      <c r="BP120" s="790"/>
      <c r="BQ120" s="842">
        <v>6424441</v>
      </c>
      <c r="BR120" s="843"/>
      <c r="BS120" s="843"/>
      <c r="BT120" s="843"/>
      <c r="BU120" s="843"/>
      <c r="BV120" s="843">
        <v>6439334</v>
      </c>
      <c r="BW120" s="843"/>
      <c r="BX120" s="843"/>
      <c r="BY120" s="843"/>
      <c r="BZ120" s="843"/>
      <c r="CA120" s="843">
        <v>6225246</v>
      </c>
      <c r="CB120" s="843"/>
      <c r="CC120" s="843"/>
      <c r="CD120" s="843"/>
      <c r="CE120" s="843"/>
      <c r="CF120" s="867">
        <v>50.8</v>
      </c>
      <c r="CG120" s="868"/>
      <c r="CH120" s="868"/>
      <c r="CI120" s="868"/>
      <c r="CJ120" s="868"/>
      <c r="CK120" s="846" t="s">
        <v>270</v>
      </c>
      <c r="CL120" s="805"/>
      <c r="CM120" s="805"/>
      <c r="CN120" s="805"/>
      <c r="CO120" s="806"/>
      <c r="CP120" s="869" t="s">
        <v>459</v>
      </c>
      <c r="CQ120" s="870"/>
      <c r="CR120" s="870"/>
      <c r="CS120" s="870"/>
      <c r="CT120" s="870"/>
      <c r="CU120" s="870"/>
      <c r="CV120" s="870"/>
      <c r="CW120" s="870"/>
      <c r="CX120" s="870"/>
      <c r="CY120" s="870"/>
      <c r="CZ120" s="870"/>
      <c r="DA120" s="870"/>
      <c r="DB120" s="870"/>
      <c r="DC120" s="870"/>
      <c r="DD120" s="870"/>
      <c r="DE120" s="870"/>
      <c r="DF120" s="871"/>
      <c r="DG120" s="842">
        <v>8241907</v>
      </c>
      <c r="DH120" s="843"/>
      <c r="DI120" s="843"/>
      <c r="DJ120" s="843"/>
      <c r="DK120" s="843"/>
      <c r="DL120" s="843">
        <v>7537759</v>
      </c>
      <c r="DM120" s="843"/>
      <c r="DN120" s="843"/>
      <c r="DO120" s="843"/>
      <c r="DP120" s="843"/>
      <c r="DQ120" s="843">
        <v>6971706</v>
      </c>
      <c r="DR120" s="843"/>
      <c r="DS120" s="843"/>
      <c r="DT120" s="843"/>
      <c r="DU120" s="843"/>
      <c r="DV120" s="844">
        <v>56.9</v>
      </c>
      <c r="DW120" s="844"/>
      <c r="DX120" s="844"/>
      <c r="DY120" s="844"/>
      <c r="DZ120" s="845"/>
    </row>
    <row r="121" spans="1:130" s="48" customFormat="1" ht="26.25" customHeight="1" x14ac:dyDescent="0.2">
      <c r="A121" s="733"/>
      <c r="B121" s="734"/>
      <c r="C121" s="872" t="s">
        <v>134</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742" t="s">
        <v>202</v>
      </c>
      <c r="AB121" s="743"/>
      <c r="AC121" s="743"/>
      <c r="AD121" s="743"/>
      <c r="AE121" s="744"/>
      <c r="AF121" s="745" t="s">
        <v>202</v>
      </c>
      <c r="AG121" s="743"/>
      <c r="AH121" s="743"/>
      <c r="AI121" s="743"/>
      <c r="AJ121" s="744"/>
      <c r="AK121" s="745" t="s">
        <v>202</v>
      </c>
      <c r="AL121" s="743"/>
      <c r="AM121" s="743"/>
      <c r="AN121" s="743"/>
      <c r="AO121" s="744"/>
      <c r="AP121" s="814" t="s">
        <v>202</v>
      </c>
      <c r="AQ121" s="815"/>
      <c r="AR121" s="815"/>
      <c r="AS121" s="815"/>
      <c r="AT121" s="816"/>
      <c r="AU121" s="862"/>
      <c r="AV121" s="863"/>
      <c r="AW121" s="863"/>
      <c r="AX121" s="863"/>
      <c r="AY121" s="864"/>
      <c r="AZ121" s="813" t="s">
        <v>391</v>
      </c>
      <c r="BA121" s="750"/>
      <c r="BB121" s="750"/>
      <c r="BC121" s="750"/>
      <c r="BD121" s="750"/>
      <c r="BE121" s="750"/>
      <c r="BF121" s="750"/>
      <c r="BG121" s="750"/>
      <c r="BH121" s="750"/>
      <c r="BI121" s="750"/>
      <c r="BJ121" s="750"/>
      <c r="BK121" s="750"/>
      <c r="BL121" s="750"/>
      <c r="BM121" s="750"/>
      <c r="BN121" s="750"/>
      <c r="BO121" s="750"/>
      <c r="BP121" s="751"/>
      <c r="BQ121" s="817">
        <v>6713857</v>
      </c>
      <c r="BR121" s="818"/>
      <c r="BS121" s="818"/>
      <c r="BT121" s="818"/>
      <c r="BU121" s="818"/>
      <c r="BV121" s="818">
        <v>6360373</v>
      </c>
      <c r="BW121" s="818"/>
      <c r="BX121" s="818"/>
      <c r="BY121" s="818"/>
      <c r="BZ121" s="818"/>
      <c r="CA121" s="818">
        <v>6190344</v>
      </c>
      <c r="CB121" s="818"/>
      <c r="CC121" s="818"/>
      <c r="CD121" s="818"/>
      <c r="CE121" s="818"/>
      <c r="CF121" s="875">
        <v>50.5</v>
      </c>
      <c r="CG121" s="876"/>
      <c r="CH121" s="876"/>
      <c r="CI121" s="876"/>
      <c r="CJ121" s="876"/>
      <c r="CK121" s="847"/>
      <c r="CL121" s="808"/>
      <c r="CM121" s="808"/>
      <c r="CN121" s="808"/>
      <c r="CO121" s="809"/>
      <c r="CP121" s="835" t="s">
        <v>430</v>
      </c>
      <c r="CQ121" s="836"/>
      <c r="CR121" s="836"/>
      <c r="CS121" s="836"/>
      <c r="CT121" s="836"/>
      <c r="CU121" s="836"/>
      <c r="CV121" s="836"/>
      <c r="CW121" s="836"/>
      <c r="CX121" s="836"/>
      <c r="CY121" s="836"/>
      <c r="CZ121" s="836"/>
      <c r="DA121" s="836"/>
      <c r="DB121" s="836"/>
      <c r="DC121" s="836"/>
      <c r="DD121" s="836"/>
      <c r="DE121" s="836"/>
      <c r="DF121" s="837"/>
      <c r="DG121" s="817">
        <v>335974</v>
      </c>
      <c r="DH121" s="818"/>
      <c r="DI121" s="818"/>
      <c r="DJ121" s="818"/>
      <c r="DK121" s="818"/>
      <c r="DL121" s="818">
        <v>341579</v>
      </c>
      <c r="DM121" s="818"/>
      <c r="DN121" s="818"/>
      <c r="DO121" s="818"/>
      <c r="DP121" s="818"/>
      <c r="DQ121" s="818">
        <v>712931</v>
      </c>
      <c r="DR121" s="818"/>
      <c r="DS121" s="818"/>
      <c r="DT121" s="818"/>
      <c r="DU121" s="818"/>
      <c r="DV121" s="819">
        <v>5.8</v>
      </c>
      <c r="DW121" s="819"/>
      <c r="DX121" s="819"/>
      <c r="DY121" s="819"/>
      <c r="DZ121" s="820"/>
    </row>
    <row r="122" spans="1:130" s="48" customFormat="1" ht="26.25" customHeight="1" x14ac:dyDescent="0.2">
      <c r="A122" s="733"/>
      <c r="B122" s="734"/>
      <c r="C122" s="813" t="s">
        <v>148</v>
      </c>
      <c r="D122" s="750"/>
      <c r="E122" s="750"/>
      <c r="F122" s="750"/>
      <c r="G122" s="750"/>
      <c r="H122" s="750"/>
      <c r="I122" s="750"/>
      <c r="J122" s="750"/>
      <c r="K122" s="750"/>
      <c r="L122" s="750"/>
      <c r="M122" s="750"/>
      <c r="N122" s="750"/>
      <c r="O122" s="750"/>
      <c r="P122" s="750"/>
      <c r="Q122" s="750"/>
      <c r="R122" s="750"/>
      <c r="S122" s="750"/>
      <c r="T122" s="750"/>
      <c r="U122" s="750"/>
      <c r="V122" s="750"/>
      <c r="W122" s="750"/>
      <c r="X122" s="750"/>
      <c r="Y122" s="750"/>
      <c r="Z122" s="751"/>
      <c r="AA122" s="742" t="s">
        <v>202</v>
      </c>
      <c r="AB122" s="743"/>
      <c r="AC122" s="743"/>
      <c r="AD122" s="743"/>
      <c r="AE122" s="744"/>
      <c r="AF122" s="745" t="s">
        <v>202</v>
      </c>
      <c r="AG122" s="743"/>
      <c r="AH122" s="743"/>
      <c r="AI122" s="743"/>
      <c r="AJ122" s="744"/>
      <c r="AK122" s="745" t="s">
        <v>202</v>
      </c>
      <c r="AL122" s="743"/>
      <c r="AM122" s="743"/>
      <c r="AN122" s="743"/>
      <c r="AO122" s="744"/>
      <c r="AP122" s="814" t="s">
        <v>202</v>
      </c>
      <c r="AQ122" s="815"/>
      <c r="AR122" s="815"/>
      <c r="AS122" s="815"/>
      <c r="AT122" s="816"/>
      <c r="AU122" s="862"/>
      <c r="AV122" s="863"/>
      <c r="AW122" s="863"/>
      <c r="AX122" s="863"/>
      <c r="AY122" s="864"/>
      <c r="AZ122" s="821" t="s">
        <v>493</v>
      </c>
      <c r="BA122" s="822"/>
      <c r="BB122" s="822"/>
      <c r="BC122" s="822"/>
      <c r="BD122" s="822"/>
      <c r="BE122" s="822"/>
      <c r="BF122" s="822"/>
      <c r="BG122" s="822"/>
      <c r="BH122" s="822"/>
      <c r="BI122" s="822"/>
      <c r="BJ122" s="822"/>
      <c r="BK122" s="822"/>
      <c r="BL122" s="822"/>
      <c r="BM122" s="822"/>
      <c r="BN122" s="822"/>
      <c r="BO122" s="822"/>
      <c r="BP122" s="823"/>
      <c r="BQ122" s="850">
        <v>31373052</v>
      </c>
      <c r="BR122" s="851"/>
      <c r="BS122" s="851"/>
      <c r="BT122" s="851"/>
      <c r="BU122" s="851"/>
      <c r="BV122" s="851">
        <v>30348439</v>
      </c>
      <c r="BW122" s="851"/>
      <c r="BX122" s="851"/>
      <c r="BY122" s="851"/>
      <c r="BZ122" s="851"/>
      <c r="CA122" s="851">
        <v>29589301</v>
      </c>
      <c r="CB122" s="851"/>
      <c r="CC122" s="851"/>
      <c r="CD122" s="851"/>
      <c r="CE122" s="851"/>
      <c r="CF122" s="852">
        <v>241.5</v>
      </c>
      <c r="CG122" s="853"/>
      <c r="CH122" s="853"/>
      <c r="CI122" s="853"/>
      <c r="CJ122" s="853"/>
      <c r="CK122" s="847"/>
      <c r="CL122" s="808"/>
      <c r="CM122" s="808"/>
      <c r="CN122" s="808"/>
      <c r="CO122" s="809"/>
      <c r="CP122" s="835" t="s">
        <v>467</v>
      </c>
      <c r="CQ122" s="836"/>
      <c r="CR122" s="836"/>
      <c r="CS122" s="836"/>
      <c r="CT122" s="836"/>
      <c r="CU122" s="836"/>
      <c r="CV122" s="836"/>
      <c r="CW122" s="836"/>
      <c r="CX122" s="836"/>
      <c r="CY122" s="836"/>
      <c r="CZ122" s="836"/>
      <c r="DA122" s="836"/>
      <c r="DB122" s="836"/>
      <c r="DC122" s="836"/>
      <c r="DD122" s="836"/>
      <c r="DE122" s="836"/>
      <c r="DF122" s="837"/>
      <c r="DG122" s="817">
        <v>378653</v>
      </c>
      <c r="DH122" s="818"/>
      <c r="DI122" s="818"/>
      <c r="DJ122" s="818"/>
      <c r="DK122" s="818"/>
      <c r="DL122" s="818">
        <v>272881</v>
      </c>
      <c r="DM122" s="818"/>
      <c r="DN122" s="818"/>
      <c r="DO122" s="818"/>
      <c r="DP122" s="818"/>
      <c r="DQ122" s="818">
        <v>239964</v>
      </c>
      <c r="DR122" s="818"/>
      <c r="DS122" s="818"/>
      <c r="DT122" s="818"/>
      <c r="DU122" s="818"/>
      <c r="DV122" s="819">
        <v>2</v>
      </c>
      <c r="DW122" s="819"/>
      <c r="DX122" s="819"/>
      <c r="DY122" s="819"/>
      <c r="DZ122" s="820"/>
    </row>
    <row r="123" spans="1:130" s="48" customFormat="1" ht="26.25" customHeight="1" x14ac:dyDescent="0.2">
      <c r="A123" s="733"/>
      <c r="B123" s="734"/>
      <c r="C123" s="813" t="s">
        <v>11</v>
      </c>
      <c r="D123" s="750"/>
      <c r="E123" s="750"/>
      <c r="F123" s="750"/>
      <c r="G123" s="750"/>
      <c r="H123" s="750"/>
      <c r="I123" s="750"/>
      <c r="J123" s="750"/>
      <c r="K123" s="750"/>
      <c r="L123" s="750"/>
      <c r="M123" s="750"/>
      <c r="N123" s="750"/>
      <c r="O123" s="750"/>
      <c r="P123" s="750"/>
      <c r="Q123" s="750"/>
      <c r="R123" s="750"/>
      <c r="S123" s="750"/>
      <c r="T123" s="750"/>
      <c r="U123" s="750"/>
      <c r="V123" s="750"/>
      <c r="W123" s="750"/>
      <c r="X123" s="750"/>
      <c r="Y123" s="750"/>
      <c r="Z123" s="751"/>
      <c r="AA123" s="742" t="s">
        <v>202</v>
      </c>
      <c r="AB123" s="743"/>
      <c r="AC123" s="743"/>
      <c r="AD123" s="743"/>
      <c r="AE123" s="744"/>
      <c r="AF123" s="745" t="s">
        <v>202</v>
      </c>
      <c r="AG123" s="743"/>
      <c r="AH123" s="743"/>
      <c r="AI123" s="743"/>
      <c r="AJ123" s="744"/>
      <c r="AK123" s="745" t="s">
        <v>202</v>
      </c>
      <c r="AL123" s="743"/>
      <c r="AM123" s="743"/>
      <c r="AN123" s="743"/>
      <c r="AO123" s="744"/>
      <c r="AP123" s="814" t="s">
        <v>202</v>
      </c>
      <c r="AQ123" s="815"/>
      <c r="AR123" s="815"/>
      <c r="AS123" s="815"/>
      <c r="AT123" s="816"/>
      <c r="AU123" s="865"/>
      <c r="AV123" s="866"/>
      <c r="AW123" s="866"/>
      <c r="AX123" s="866"/>
      <c r="AY123" s="866"/>
      <c r="AZ123" s="69" t="s">
        <v>274</v>
      </c>
      <c r="BA123" s="69"/>
      <c r="BB123" s="69"/>
      <c r="BC123" s="69"/>
      <c r="BD123" s="69"/>
      <c r="BE123" s="69"/>
      <c r="BF123" s="69"/>
      <c r="BG123" s="69"/>
      <c r="BH123" s="69"/>
      <c r="BI123" s="69"/>
      <c r="BJ123" s="69"/>
      <c r="BK123" s="69"/>
      <c r="BL123" s="69"/>
      <c r="BM123" s="69"/>
      <c r="BN123" s="69"/>
      <c r="BO123" s="854" t="s">
        <v>222</v>
      </c>
      <c r="BP123" s="855"/>
      <c r="BQ123" s="856">
        <v>44511350</v>
      </c>
      <c r="BR123" s="857"/>
      <c r="BS123" s="857"/>
      <c r="BT123" s="857"/>
      <c r="BU123" s="857"/>
      <c r="BV123" s="857">
        <v>43148146</v>
      </c>
      <c r="BW123" s="857"/>
      <c r="BX123" s="857"/>
      <c r="BY123" s="857"/>
      <c r="BZ123" s="857"/>
      <c r="CA123" s="857">
        <v>42004891</v>
      </c>
      <c r="CB123" s="857"/>
      <c r="CC123" s="857"/>
      <c r="CD123" s="857"/>
      <c r="CE123" s="857"/>
      <c r="CF123" s="708"/>
      <c r="CG123" s="709"/>
      <c r="CH123" s="709"/>
      <c r="CI123" s="709"/>
      <c r="CJ123" s="858"/>
      <c r="CK123" s="847"/>
      <c r="CL123" s="808"/>
      <c r="CM123" s="808"/>
      <c r="CN123" s="808"/>
      <c r="CO123" s="809"/>
      <c r="CP123" s="835" t="s">
        <v>470</v>
      </c>
      <c r="CQ123" s="836"/>
      <c r="CR123" s="836"/>
      <c r="CS123" s="836"/>
      <c r="CT123" s="836"/>
      <c r="CU123" s="836"/>
      <c r="CV123" s="836"/>
      <c r="CW123" s="836"/>
      <c r="CX123" s="836"/>
      <c r="CY123" s="836"/>
      <c r="CZ123" s="836"/>
      <c r="DA123" s="836"/>
      <c r="DB123" s="836"/>
      <c r="DC123" s="836"/>
      <c r="DD123" s="836"/>
      <c r="DE123" s="836"/>
      <c r="DF123" s="837"/>
      <c r="DG123" s="742">
        <v>74366</v>
      </c>
      <c r="DH123" s="743"/>
      <c r="DI123" s="743"/>
      <c r="DJ123" s="743"/>
      <c r="DK123" s="744"/>
      <c r="DL123" s="745">
        <v>50841</v>
      </c>
      <c r="DM123" s="743"/>
      <c r="DN123" s="743"/>
      <c r="DO123" s="743"/>
      <c r="DP123" s="744"/>
      <c r="DQ123" s="745">
        <v>25436</v>
      </c>
      <c r="DR123" s="743"/>
      <c r="DS123" s="743"/>
      <c r="DT123" s="743"/>
      <c r="DU123" s="744"/>
      <c r="DV123" s="814">
        <v>0.2</v>
      </c>
      <c r="DW123" s="815"/>
      <c r="DX123" s="815"/>
      <c r="DY123" s="815"/>
      <c r="DZ123" s="816"/>
    </row>
    <row r="124" spans="1:130" s="48" customFormat="1" ht="26.25" customHeight="1" x14ac:dyDescent="0.2">
      <c r="A124" s="733"/>
      <c r="B124" s="734"/>
      <c r="C124" s="813" t="s">
        <v>337</v>
      </c>
      <c r="D124" s="750"/>
      <c r="E124" s="750"/>
      <c r="F124" s="750"/>
      <c r="G124" s="750"/>
      <c r="H124" s="750"/>
      <c r="I124" s="750"/>
      <c r="J124" s="750"/>
      <c r="K124" s="750"/>
      <c r="L124" s="750"/>
      <c r="M124" s="750"/>
      <c r="N124" s="750"/>
      <c r="O124" s="750"/>
      <c r="P124" s="750"/>
      <c r="Q124" s="750"/>
      <c r="R124" s="750"/>
      <c r="S124" s="750"/>
      <c r="T124" s="750"/>
      <c r="U124" s="750"/>
      <c r="V124" s="750"/>
      <c r="W124" s="750"/>
      <c r="X124" s="750"/>
      <c r="Y124" s="750"/>
      <c r="Z124" s="751"/>
      <c r="AA124" s="742" t="s">
        <v>202</v>
      </c>
      <c r="AB124" s="743"/>
      <c r="AC124" s="743"/>
      <c r="AD124" s="743"/>
      <c r="AE124" s="744"/>
      <c r="AF124" s="745" t="s">
        <v>202</v>
      </c>
      <c r="AG124" s="743"/>
      <c r="AH124" s="743"/>
      <c r="AI124" s="743"/>
      <c r="AJ124" s="744"/>
      <c r="AK124" s="745" t="s">
        <v>202</v>
      </c>
      <c r="AL124" s="743"/>
      <c r="AM124" s="743"/>
      <c r="AN124" s="743"/>
      <c r="AO124" s="744"/>
      <c r="AP124" s="814" t="s">
        <v>202</v>
      </c>
      <c r="AQ124" s="815"/>
      <c r="AR124" s="815"/>
      <c r="AS124" s="815"/>
      <c r="AT124" s="816"/>
      <c r="AU124" s="829" t="s">
        <v>465</v>
      </c>
      <c r="AV124" s="830"/>
      <c r="AW124" s="830"/>
      <c r="AX124" s="830"/>
      <c r="AY124" s="830"/>
      <c r="AZ124" s="830"/>
      <c r="BA124" s="830"/>
      <c r="BB124" s="830"/>
      <c r="BC124" s="830"/>
      <c r="BD124" s="830"/>
      <c r="BE124" s="830"/>
      <c r="BF124" s="830"/>
      <c r="BG124" s="830"/>
      <c r="BH124" s="830"/>
      <c r="BI124" s="830"/>
      <c r="BJ124" s="830"/>
      <c r="BK124" s="830"/>
      <c r="BL124" s="830"/>
      <c r="BM124" s="830"/>
      <c r="BN124" s="830"/>
      <c r="BO124" s="830"/>
      <c r="BP124" s="831"/>
      <c r="BQ124" s="832" t="s">
        <v>202</v>
      </c>
      <c r="BR124" s="833"/>
      <c r="BS124" s="833"/>
      <c r="BT124" s="833"/>
      <c r="BU124" s="833"/>
      <c r="BV124" s="833" t="s">
        <v>202</v>
      </c>
      <c r="BW124" s="833"/>
      <c r="BX124" s="833"/>
      <c r="BY124" s="833"/>
      <c r="BZ124" s="833"/>
      <c r="CA124" s="833">
        <v>1.8</v>
      </c>
      <c r="CB124" s="833"/>
      <c r="CC124" s="833"/>
      <c r="CD124" s="833"/>
      <c r="CE124" s="833"/>
      <c r="CF124" s="716"/>
      <c r="CG124" s="717"/>
      <c r="CH124" s="717"/>
      <c r="CI124" s="717"/>
      <c r="CJ124" s="834"/>
      <c r="CK124" s="848"/>
      <c r="CL124" s="848"/>
      <c r="CM124" s="848"/>
      <c r="CN124" s="848"/>
      <c r="CO124" s="849"/>
      <c r="CP124" s="835" t="s">
        <v>494</v>
      </c>
      <c r="CQ124" s="836"/>
      <c r="CR124" s="836"/>
      <c r="CS124" s="836"/>
      <c r="CT124" s="836"/>
      <c r="CU124" s="836"/>
      <c r="CV124" s="836"/>
      <c r="CW124" s="836"/>
      <c r="CX124" s="836"/>
      <c r="CY124" s="836"/>
      <c r="CZ124" s="836"/>
      <c r="DA124" s="836"/>
      <c r="DB124" s="836"/>
      <c r="DC124" s="836"/>
      <c r="DD124" s="836"/>
      <c r="DE124" s="836"/>
      <c r="DF124" s="837"/>
      <c r="DG124" s="761" t="s">
        <v>202</v>
      </c>
      <c r="DH124" s="762"/>
      <c r="DI124" s="762"/>
      <c r="DJ124" s="762"/>
      <c r="DK124" s="763"/>
      <c r="DL124" s="764" t="s">
        <v>202</v>
      </c>
      <c r="DM124" s="762"/>
      <c r="DN124" s="762"/>
      <c r="DO124" s="762"/>
      <c r="DP124" s="763"/>
      <c r="DQ124" s="764" t="s">
        <v>202</v>
      </c>
      <c r="DR124" s="762"/>
      <c r="DS124" s="762"/>
      <c r="DT124" s="762"/>
      <c r="DU124" s="763"/>
      <c r="DV124" s="838" t="s">
        <v>202</v>
      </c>
      <c r="DW124" s="839"/>
      <c r="DX124" s="839"/>
      <c r="DY124" s="839"/>
      <c r="DZ124" s="840"/>
    </row>
    <row r="125" spans="1:130" s="48" customFormat="1" ht="26.25" customHeight="1" x14ac:dyDescent="0.2">
      <c r="A125" s="733"/>
      <c r="B125" s="734"/>
      <c r="C125" s="813" t="s">
        <v>490</v>
      </c>
      <c r="D125" s="750"/>
      <c r="E125" s="750"/>
      <c r="F125" s="750"/>
      <c r="G125" s="750"/>
      <c r="H125" s="750"/>
      <c r="I125" s="750"/>
      <c r="J125" s="750"/>
      <c r="K125" s="750"/>
      <c r="L125" s="750"/>
      <c r="M125" s="750"/>
      <c r="N125" s="750"/>
      <c r="O125" s="750"/>
      <c r="P125" s="750"/>
      <c r="Q125" s="750"/>
      <c r="R125" s="750"/>
      <c r="S125" s="750"/>
      <c r="T125" s="750"/>
      <c r="U125" s="750"/>
      <c r="V125" s="750"/>
      <c r="W125" s="750"/>
      <c r="X125" s="750"/>
      <c r="Y125" s="750"/>
      <c r="Z125" s="751"/>
      <c r="AA125" s="742" t="s">
        <v>202</v>
      </c>
      <c r="AB125" s="743"/>
      <c r="AC125" s="743"/>
      <c r="AD125" s="743"/>
      <c r="AE125" s="744"/>
      <c r="AF125" s="745" t="s">
        <v>202</v>
      </c>
      <c r="AG125" s="743"/>
      <c r="AH125" s="743"/>
      <c r="AI125" s="743"/>
      <c r="AJ125" s="744"/>
      <c r="AK125" s="745" t="s">
        <v>202</v>
      </c>
      <c r="AL125" s="743"/>
      <c r="AM125" s="743"/>
      <c r="AN125" s="743"/>
      <c r="AO125" s="744"/>
      <c r="AP125" s="814" t="s">
        <v>202</v>
      </c>
      <c r="AQ125" s="815"/>
      <c r="AR125" s="815"/>
      <c r="AS125" s="815"/>
      <c r="AT125" s="816"/>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804" t="s">
        <v>497</v>
      </c>
      <c r="CL125" s="805"/>
      <c r="CM125" s="805"/>
      <c r="CN125" s="805"/>
      <c r="CO125" s="806"/>
      <c r="CP125" s="841" t="s">
        <v>138</v>
      </c>
      <c r="CQ125" s="789"/>
      <c r="CR125" s="789"/>
      <c r="CS125" s="789"/>
      <c r="CT125" s="789"/>
      <c r="CU125" s="789"/>
      <c r="CV125" s="789"/>
      <c r="CW125" s="789"/>
      <c r="CX125" s="789"/>
      <c r="CY125" s="789"/>
      <c r="CZ125" s="789"/>
      <c r="DA125" s="789"/>
      <c r="DB125" s="789"/>
      <c r="DC125" s="789"/>
      <c r="DD125" s="789"/>
      <c r="DE125" s="789"/>
      <c r="DF125" s="790"/>
      <c r="DG125" s="842" t="s">
        <v>202</v>
      </c>
      <c r="DH125" s="843"/>
      <c r="DI125" s="843"/>
      <c r="DJ125" s="843"/>
      <c r="DK125" s="843"/>
      <c r="DL125" s="843" t="s">
        <v>202</v>
      </c>
      <c r="DM125" s="843"/>
      <c r="DN125" s="843"/>
      <c r="DO125" s="843"/>
      <c r="DP125" s="843"/>
      <c r="DQ125" s="843" t="s">
        <v>202</v>
      </c>
      <c r="DR125" s="843"/>
      <c r="DS125" s="843"/>
      <c r="DT125" s="843"/>
      <c r="DU125" s="843"/>
      <c r="DV125" s="844" t="s">
        <v>202</v>
      </c>
      <c r="DW125" s="844"/>
      <c r="DX125" s="844"/>
      <c r="DY125" s="844"/>
      <c r="DZ125" s="845"/>
    </row>
    <row r="126" spans="1:130" s="48" customFormat="1" ht="26.25" customHeight="1" x14ac:dyDescent="0.2">
      <c r="A126" s="733"/>
      <c r="B126" s="734"/>
      <c r="C126" s="813" t="s">
        <v>491</v>
      </c>
      <c r="D126" s="750"/>
      <c r="E126" s="750"/>
      <c r="F126" s="750"/>
      <c r="G126" s="750"/>
      <c r="H126" s="750"/>
      <c r="I126" s="750"/>
      <c r="J126" s="750"/>
      <c r="K126" s="750"/>
      <c r="L126" s="750"/>
      <c r="M126" s="750"/>
      <c r="N126" s="750"/>
      <c r="O126" s="750"/>
      <c r="P126" s="750"/>
      <c r="Q126" s="750"/>
      <c r="R126" s="750"/>
      <c r="S126" s="750"/>
      <c r="T126" s="750"/>
      <c r="U126" s="750"/>
      <c r="V126" s="750"/>
      <c r="W126" s="750"/>
      <c r="X126" s="750"/>
      <c r="Y126" s="750"/>
      <c r="Z126" s="751"/>
      <c r="AA126" s="742" t="s">
        <v>202</v>
      </c>
      <c r="AB126" s="743"/>
      <c r="AC126" s="743"/>
      <c r="AD126" s="743"/>
      <c r="AE126" s="744"/>
      <c r="AF126" s="745">
        <v>33046</v>
      </c>
      <c r="AG126" s="743"/>
      <c r="AH126" s="743"/>
      <c r="AI126" s="743"/>
      <c r="AJ126" s="744"/>
      <c r="AK126" s="745">
        <v>33726</v>
      </c>
      <c r="AL126" s="743"/>
      <c r="AM126" s="743"/>
      <c r="AN126" s="743"/>
      <c r="AO126" s="744"/>
      <c r="AP126" s="814">
        <v>0.3</v>
      </c>
      <c r="AQ126" s="815"/>
      <c r="AR126" s="815"/>
      <c r="AS126" s="815"/>
      <c r="AT126" s="816"/>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807"/>
      <c r="CL126" s="808"/>
      <c r="CM126" s="808"/>
      <c r="CN126" s="808"/>
      <c r="CO126" s="809"/>
      <c r="CP126" s="813" t="s">
        <v>423</v>
      </c>
      <c r="CQ126" s="750"/>
      <c r="CR126" s="750"/>
      <c r="CS126" s="750"/>
      <c r="CT126" s="750"/>
      <c r="CU126" s="750"/>
      <c r="CV126" s="750"/>
      <c r="CW126" s="750"/>
      <c r="CX126" s="750"/>
      <c r="CY126" s="750"/>
      <c r="CZ126" s="750"/>
      <c r="DA126" s="750"/>
      <c r="DB126" s="750"/>
      <c r="DC126" s="750"/>
      <c r="DD126" s="750"/>
      <c r="DE126" s="750"/>
      <c r="DF126" s="751"/>
      <c r="DG126" s="817" t="s">
        <v>202</v>
      </c>
      <c r="DH126" s="818"/>
      <c r="DI126" s="818"/>
      <c r="DJ126" s="818"/>
      <c r="DK126" s="818"/>
      <c r="DL126" s="818" t="s">
        <v>202</v>
      </c>
      <c r="DM126" s="818"/>
      <c r="DN126" s="818"/>
      <c r="DO126" s="818"/>
      <c r="DP126" s="818"/>
      <c r="DQ126" s="818" t="s">
        <v>202</v>
      </c>
      <c r="DR126" s="818"/>
      <c r="DS126" s="818"/>
      <c r="DT126" s="818"/>
      <c r="DU126" s="818"/>
      <c r="DV126" s="819" t="s">
        <v>202</v>
      </c>
      <c r="DW126" s="819"/>
      <c r="DX126" s="819"/>
      <c r="DY126" s="819"/>
      <c r="DZ126" s="820"/>
    </row>
    <row r="127" spans="1:130" s="48" customFormat="1" ht="26.25" customHeight="1" x14ac:dyDescent="0.2">
      <c r="A127" s="735"/>
      <c r="B127" s="736"/>
      <c r="C127" s="821" t="s">
        <v>79</v>
      </c>
      <c r="D127" s="822"/>
      <c r="E127" s="822"/>
      <c r="F127" s="822"/>
      <c r="G127" s="822"/>
      <c r="H127" s="822"/>
      <c r="I127" s="822"/>
      <c r="J127" s="822"/>
      <c r="K127" s="822"/>
      <c r="L127" s="822"/>
      <c r="M127" s="822"/>
      <c r="N127" s="822"/>
      <c r="O127" s="822"/>
      <c r="P127" s="822"/>
      <c r="Q127" s="822"/>
      <c r="R127" s="822"/>
      <c r="S127" s="822"/>
      <c r="T127" s="822"/>
      <c r="U127" s="822"/>
      <c r="V127" s="822"/>
      <c r="W127" s="822"/>
      <c r="X127" s="822"/>
      <c r="Y127" s="822"/>
      <c r="Z127" s="823"/>
      <c r="AA127" s="742" t="s">
        <v>202</v>
      </c>
      <c r="AB127" s="743"/>
      <c r="AC127" s="743"/>
      <c r="AD127" s="743"/>
      <c r="AE127" s="744"/>
      <c r="AF127" s="745" t="s">
        <v>202</v>
      </c>
      <c r="AG127" s="743"/>
      <c r="AH127" s="743"/>
      <c r="AI127" s="743"/>
      <c r="AJ127" s="744"/>
      <c r="AK127" s="745" t="s">
        <v>202</v>
      </c>
      <c r="AL127" s="743"/>
      <c r="AM127" s="743"/>
      <c r="AN127" s="743"/>
      <c r="AO127" s="744"/>
      <c r="AP127" s="814" t="s">
        <v>202</v>
      </c>
      <c r="AQ127" s="815"/>
      <c r="AR127" s="815"/>
      <c r="AS127" s="815"/>
      <c r="AT127" s="816"/>
      <c r="AU127" s="56"/>
      <c r="AV127" s="56"/>
      <c r="AW127" s="56"/>
      <c r="AX127" s="824" t="s">
        <v>498</v>
      </c>
      <c r="AY127" s="825"/>
      <c r="AZ127" s="825"/>
      <c r="BA127" s="825"/>
      <c r="BB127" s="825"/>
      <c r="BC127" s="825"/>
      <c r="BD127" s="825"/>
      <c r="BE127" s="826"/>
      <c r="BF127" s="827" t="s">
        <v>450</v>
      </c>
      <c r="BG127" s="825"/>
      <c r="BH127" s="825"/>
      <c r="BI127" s="825"/>
      <c r="BJ127" s="825"/>
      <c r="BK127" s="825"/>
      <c r="BL127" s="826"/>
      <c r="BM127" s="827" t="s">
        <v>424</v>
      </c>
      <c r="BN127" s="825"/>
      <c r="BO127" s="825"/>
      <c r="BP127" s="825"/>
      <c r="BQ127" s="825"/>
      <c r="BR127" s="825"/>
      <c r="BS127" s="826"/>
      <c r="BT127" s="827" t="s">
        <v>411</v>
      </c>
      <c r="BU127" s="825"/>
      <c r="BV127" s="825"/>
      <c r="BW127" s="825"/>
      <c r="BX127" s="825"/>
      <c r="BY127" s="825"/>
      <c r="BZ127" s="828"/>
      <c r="CA127" s="56"/>
      <c r="CB127" s="56"/>
      <c r="CC127" s="56"/>
      <c r="CD127" s="74"/>
      <c r="CE127" s="74"/>
      <c r="CF127" s="74"/>
      <c r="CG127" s="56"/>
      <c r="CH127" s="56"/>
      <c r="CI127" s="56"/>
      <c r="CJ127" s="75"/>
      <c r="CK127" s="807"/>
      <c r="CL127" s="808"/>
      <c r="CM127" s="808"/>
      <c r="CN127" s="808"/>
      <c r="CO127" s="809"/>
      <c r="CP127" s="813" t="s">
        <v>416</v>
      </c>
      <c r="CQ127" s="750"/>
      <c r="CR127" s="750"/>
      <c r="CS127" s="750"/>
      <c r="CT127" s="750"/>
      <c r="CU127" s="750"/>
      <c r="CV127" s="750"/>
      <c r="CW127" s="750"/>
      <c r="CX127" s="750"/>
      <c r="CY127" s="750"/>
      <c r="CZ127" s="750"/>
      <c r="DA127" s="750"/>
      <c r="DB127" s="750"/>
      <c r="DC127" s="750"/>
      <c r="DD127" s="750"/>
      <c r="DE127" s="750"/>
      <c r="DF127" s="751"/>
      <c r="DG127" s="817" t="s">
        <v>202</v>
      </c>
      <c r="DH127" s="818"/>
      <c r="DI127" s="818"/>
      <c r="DJ127" s="818"/>
      <c r="DK127" s="818"/>
      <c r="DL127" s="818" t="s">
        <v>202</v>
      </c>
      <c r="DM127" s="818"/>
      <c r="DN127" s="818"/>
      <c r="DO127" s="818"/>
      <c r="DP127" s="818"/>
      <c r="DQ127" s="818" t="s">
        <v>202</v>
      </c>
      <c r="DR127" s="818"/>
      <c r="DS127" s="818"/>
      <c r="DT127" s="818"/>
      <c r="DU127" s="818"/>
      <c r="DV127" s="819" t="s">
        <v>202</v>
      </c>
      <c r="DW127" s="819"/>
      <c r="DX127" s="819"/>
      <c r="DY127" s="819"/>
      <c r="DZ127" s="820"/>
    </row>
    <row r="128" spans="1:130" s="48" customFormat="1" ht="26.25" customHeight="1" x14ac:dyDescent="0.2">
      <c r="A128" s="777" t="s">
        <v>499</v>
      </c>
      <c r="B128" s="778"/>
      <c r="C128" s="778"/>
      <c r="D128" s="778"/>
      <c r="E128" s="778"/>
      <c r="F128" s="778"/>
      <c r="G128" s="778"/>
      <c r="H128" s="778"/>
      <c r="I128" s="778"/>
      <c r="J128" s="778"/>
      <c r="K128" s="778"/>
      <c r="L128" s="778"/>
      <c r="M128" s="778"/>
      <c r="N128" s="778"/>
      <c r="O128" s="778"/>
      <c r="P128" s="778"/>
      <c r="Q128" s="778"/>
      <c r="R128" s="778"/>
      <c r="S128" s="778"/>
      <c r="T128" s="778"/>
      <c r="U128" s="778"/>
      <c r="V128" s="778"/>
      <c r="W128" s="779" t="s">
        <v>8</v>
      </c>
      <c r="X128" s="779"/>
      <c r="Y128" s="779"/>
      <c r="Z128" s="780"/>
      <c r="AA128" s="781">
        <v>540321</v>
      </c>
      <c r="AB128" s="782"/>
      <c r="AC128" s="782"/>
      <c r="AD128" s="782"/>
      <c r="AE128" s="783"/>
      <c r="AF128" s="784">
        <v>580089</v>
      </c>
      <c r="AG128" s="782"/>
      <c r="AH128" s="782"/>
      <c r="AI128" s="782"/>
      <c r="AJ128" s="783"/>
      <c r="AK128" s="784">
        <v>574767</v>
      </c>
      <c r="AL128" s="782"/>
      <c r="AM128" s="782"/>
      <c r="AN128" s="782"/>
      <c r="AO128" s="783"/>
      <c r="AP128" s="785"/>
      <c r="AQ128" s="786"/>
      <c r="AR128" s="786"/>
      <c r="AS128" s="786"/>
      <c r="AT128" s="787"/>
      <c r="AU128" s="56"/>
      <c r="AV128" s="56"/>
      <c r="AW128" s="56"/>
      <c r="AX128" s="788" t="s">
        <v>232</v>
      </c>
      <c r="AY128" s="789"/>
      <c r="AZ128" s="789"/>
      <c r="BA128" s="789"/>
      <c r="BB128" s="789"/>
      <c r="BC128" s="789"/>
      <c r="BD128" s="789"/>
      <c r="BE128" s="790"/>
      <c r="BF128" s="791" t="s">
        <v>202</v>
      </c>
      <c r="BG128" s="792"/>
      <c r="BH128" s="792"/>
      <c r="BI128" s="792"/>
      <c r="BJ128" s="792"/>
      <c r="BK128" s="792"/>
      <c r="BL128" s="793"/>
      <c r="BM128" s="791">
        <v>12.8</v>
      </c>
      <c r="BN128" s="792"/>
      <c r="BO128" s="792"/>
      <c r="BP128" s="792"/>
      <c r="BQ128" s="792"/>
      <c r="BR128" s="792"/>
      <c r="BS128" s="793"/>
      <c r="BT128" s="791">
        <v>20</v>
      </c>
      <c r="BU128" s="792"/>
      <c r="BV128" s="792"/>
      <c r="BW128" s="792"/>
      <c r="BX128" s="792"/>
      <c r="BY128" s="792"/>
      <c r="BZ128" s="794"/>
      <c r="CA128" s="74"/>
      <c r="CB128" s="74"/>
      <c r="CC128" s="74"/>
      <c r="CD128" s="74"/>
      <c r="CE128" s="74"/>
      <c r="CF128" s="74"/>
      <c r="CG128" s="56"/>
      <c r="CH128" s="56"/>
      <c r="CI128" s="56"/>
      <c r="CJ128" s="75"/>
      <c r="CK128" s="810"/>
      <c r="CL128" s="811"/>
      <c r="CM128" s="811"/>
      <c r="CN128" s="811"/>
      <c r="CO128" s="812"/>
      <c r="CP128" s="795" t="s">
        <v>403</v>
      </c>
      <c r="CQ128" s="769"/>
      <c r="CR128" s="769"/>
      <c r="CS128" s="769"/>
      <c r="CT128" s="769"/>
      <c r="CU128" s="769"/>
      <c r="CV128" s="769"/>
      <c r="CW128" s="769"/>
      <c r="CX128" s="769"/>
      <c r="CY128" s="769"/>
      <c r="CZ128" s="769"/>
      <c r="DA128" s="769"/>
      <c r="DB128" s="769"/>
      <c r="DC128" s="769"/>
      <c r="DD128" s="769"/>
      <c r="DE128" s="769"/>
      <c r="DF128" s="770"/>
      <c r="DG128" s="796" t="s">
        <v>202</v>
      </c>
      <c r="DH128" s="797"/>
      <c r="DI128" s="797"/>
      <c r="DJ128" s="797"/>
      <c r="DK128" s="797"/>
      <c r="DL128" s="797" t="s">
        <v>202</v>
      </c>
      <c r="DM128" s="797"/>
      <c r="DN128" s="797"/>
      <c r="DO128" s="797"/>
      <c r="DP128" s="797"/>
      <c r="DQ128" s="797" t="s">
        <v>202</v>
      </c>
      <c r="DR128" s="797"/>
      <c r="DS128" s="797"/>
      <c r="DT128" s="797"/>
      <c r="DU128" s="797"/>
      <c r="DV128" s="798" t="s">
        <v>202</v>
      </c>
      <c r="DW128" s="798"/>
      <c r="DX128" s="798"/>
      <c r="DY128" s="798"/>
      <c r="DZ128" s="799"/>
    </row>
    <row r="129" spans="1:131" s="48" customFormat="1" ht="26.25" customHeight="1" x14ac:dyDescent="0.2">
      <c r="A129" s="737" t="s">
        <v>171</v>
      </c>
      <c r="B129" s="738"/>
      <c r="C129" s="738"/>
      <c r="D129" s="738"/>
      <c r="E129" s="738"/>
      <c r="F129" s="738"/>
      <c r="G129" s="738"/>
      <c r="H129" s="738"/>
      <c r="I129" s="738"/>
      <c r="J129" s="738"/>
      <c r="K129" s="738"/>
      <c r="L129" s="738"/>
      <c r="M129" s="738"/>
      <c r="N129" s="738"/>
      <c r="O129" s="738"/>
      <c r="P129" s="738"/>
      <c r="Q129" s="738"/>
      <c r="R129" s="738"/>
      <c r="S129" s="738"/>
      <c r="T129" s="738"/>
      <c r="U129" s="738"/>
      <c r="V129" s="738"/>
      <c r="W129" s="739" t="s">
        <v>237</v>
      </c>
      <c r="X129" s="740"/>
      <c r="Y129" s="740"/>
      <c r="Z129" s="741"/>
      <c r="AA129" s="742">
        <v>14621306</v>
      </c>
      <c r="AB129" s="743"/>
      <c r="AC129" s="743"/>
      <c r="AD129" s="743"/>
      <c r="AE129" s="744"/>
      <c r="AF129" s="745">
        <v>14316114</v>
      </c>
      <c r="AG129" s="743"/>
      <c r="AH129" s="743"/>
      <c r="AI129" s="743"/>
      <c r="AJ129" s="744"/>
      <c r="AK129" s="745">
        <v>14685148</v>
      </c>
      <c r="AL129" s="743"/>
      <c r="AM129" s="743"/>
      <c r="AN129" s="743"/>
      <c r="AO129" s="744"/>
      <c r="AP129" s="746"/>
      <c r="AQ129" s="747"/>
      <c r="AR129" s="747"/>
      <c r="AS129" s="747"/>
      <c r="AT129" s="748"/>
      <c r="AU129" s="67"/>
      <c r="AV129" s="67"/>
      <c r="AW129" s="67"/>
      <c r="AX129" s="749" t="s">
        <v>117</v>
      </c>
      <c r="AY129" s="750"/>
      <c r="AZ129" s="750"/>
      <c r="BA129" s="750"/>
      <c r="BB129" s="750"/>
      <c r="BC129" s="750"/>
      <c r="BD129" s="750"/>
      <c r="BE129" s="751"/>
      <c r="BF129" s="800" t="s">
        <v>202</v>
      </c>
      <c r="BG129" s="801"/>
      <c r="BH129" s="801"/>
      <c r="BI129" s="801"/>
      <c r="BJ129" s="801"/>
      <c r="BK129" s="801"/>
      <c r="BL129" s="802"/>
      <c r="BM129" s="800">
        <v>17.8</v>
      </c>
      <c r="BN129" s="801"/>
      <c r="BO129" s="801"/>
      <c r="BP129" s="801"/>
      <c r="BQ129" s="801"/>
      <c r="BR129" s="801"/>
      <c r="BS129" s="802"/>
      <c r="BT129" s="800">
        <v>30</v>
      </c>
      <c r="BU129" s="801"/>
      <c r="BV129" s="801"/>
      <c r="BW129" s="801"/>
      <c r="BX129" s="801"/>
      <c r="BY129" s="801"/>
      <c r="BZ129" s="803"/>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2">
      <c r="A130" s="737" t="s">
        <v>500</v>
      </c>
      <c r="B130" s="738"/>
      <c r="C130" s="738"/>
      <c r="D130" s="738"/>
      <c r="E130" s="738"/>
      <c r="F130" s="738"/>
      <c r="G130" s="738"/>
      <c r="H130" s="738"/>
      <c r="I130" s="738"/>
      <c r="J130" s="738"/>
      <c r="K130" s="738"/>
      <c r="L130" s="738"/>
      <c r="M130" s="738"/>
      <c r="N130" s="738"/>
      <c r="O130" s="738"/>
      <c r="P130" s="738"/>
      <c r="Q130" s="738"/>
      <c r="R130" s="738"/>
      <c r="S130" s="738"/>
      <c r="T130" s="738"/>
      <c r="U130" s="738"/>
      <c r="V130" s="738"/>
      <c r="W130" s="739" t="s">
        <v>501</v>
      </c>
      <c r="X130" s="740"/>
      <c r="Y130" s="740"/>
      <c r="Z130" s="741"/>
      <c r="AA130" s="742">
        <v>2379657</v>
      </c>
      <c r="AB130" s="743"/>
      <c r="AC130" s="743"/>
      <c r="AD130" s="743"/>
      <c r="AE130" s="744"/>
      <c r="AF130" s="745">
        <v>2398318</v>
      </c>
      <c r="AG130" s="743"/>
      <c r="AH130" s="743"/>
      <c r="AI130" s="743"/>
      <c r="AJ130" s="744"/>
      <c r="AK130" s="745">
        <v>2434809</v>
      </c>
      <c r="AL130" s="743"/>
      <c r="AM130" s="743"/>
      <c r="AN130" s="743"/>
      <c r="AO130" s="744"/>
      <c r="AP130" s="746"/>
      <c r="AQ130" s="747"/>
      <c r="AR130" s="747"/>
      <c r="AS130" s="747"/>
      <c r="AT130" s="748"/>
      <c r="AU130" s="67"/>
      <c r="AV130" s="67"/>
      <c r="AW130" s="67"/>
      <c r="AX130" s="749" t="s">
        <v>440</v>
      </c>
      <c r="AY130" s="750"/>
      <c r="AZ130" s="750"/>
      <c r="BA130" s="750"/>
      <c r="BB130" s="750"/>
      <c r="BC130" s="750"/>
      <c r="BD130" s="750"/>
      <c r="BE130" s="751"/>
      <c r="BF130" s="752">
        <v>3.8</v>
      </c>
      <c r="BG130" s="753"/>
      <c r="BH130" s="753"/>
      <c r="BI130" s="753"/>
      <c r="BJ130" s="753"/>
      <c r="BK130" s="753"/>
      <c r="BL130" s="754"/>
      <c r="BM130" s="752">
        <v>25</v>
      </c>
      <c r="BN130" s="753"/>
      <c r="BO130" s="753"/>
      <c r="BP130" s="753"/>
      <c r="BQ130" s="753"/>
      <c r="BR130" s="753"/>
      <c r="BS130" s="754"/>
      <c r="BT130" s="752">
        <v>35</v>
      </c>
      <c r="BU130" s="753"/>
      <c r="BV130" s="753"/>
      <c r="BW130" s="753"/>
      <c r="BX130" s="753"/>
      <c r="BY130" s="753"/>
      <c r="BZ130" s="755"/>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2">
      <c r="A131" s="756"/>
      <c r="B131" s="757"/>
      <c r="C131" s="757"/>
      <c r="D131" s="757"/>
      <c r="E131" s="757"/>
      <c r="F131" s="757"/>
      <c r="G131" s="757"/>
      <c r="H131" s="757"/>
      <c r="I131" s="757"/>
      <c r="J131" s="757"/>
      <c r="K131" s="757"/>
      <c r="L131" s="757"/>
      <c r="M131" s="757"/>
      <c r="N131" s="757"/>
      <c r="O131" s="757"/>
      <c r="P131" s="757"/>
      <c r="Q131" s="757"/>
      <c r="R131" s="757"/>
      <c r="S131" s="757"/>
      <c r="T131" s="757"/>
      <c r="U131" s="757"/>
      <c r="V131" s="757"/>
      <c r="W131" s="758" t="s">
        <v>173</v>
      </c>
      <c r="X131" s="759"/>
      <c r="Y131" s="759"/>
      <c r="Z131" s="760"/>
      <c r="AA131" s="761">
        <v>12241649</v>
      </c>
      <c r="AB131" s="762"/>
      <c r="AC131" s="762"/>
      <c r="AD131" s="762"/>
      <c r="AE131" s="763"/>
      <c r="AF131" s="764">
        <v>11917796</v>
      </c>
      <c r="AG131" s="762"/>
      <c r="AH131" s="762"/>
      <c r="AI131" s="762"/>
      <c r="AJ131" s="763"/>
      <c r="AK131" s="764">
        <v>12250339</v>
      </c>
      <c r="AL131" s="762"/>
      <c r="AM131" s="762"/>
      <c r="AN131" s="762"/>
      <c r="AO131" s="763"/>
      <c r="AP131" s="765"/>
      <c r="AQ131" s="766"/>
      <c r="AR131" s="766"/>
      <c r="AS131" s="766"/>
      <c r="AT131" s="767"/>
      <c r="AU131" s="67"/>
      <c r="AV131" s="67"/>
      <c r="AW131" s="67"/>
      <c r="AX131" s="768" t="s">
        <v>62</v>
      </c>
      <c r="AY131" s="769"/>
      <c r="AZ131" s="769"/>
      <c r="BA131" s="769"/>
      <c r="BB131" s="769"/>
      <c r="BC131" s="769"/>
      <c r="BD131" s="769"/>
      <c r="BE131" s="770"/>
      <c r="BF131" s="771">
        <v>1.8</v>
      </c>
      <c r="BG131" s="772"/>
      <c r="BH131" s="772"/>
      <c r="BI131" s="772"/>
      <c r="BJ131" s="772"/>
      <c r="BK131" s="772"/>
      <c r="BL131" s="773"/>
      <c r="BM131" s="771">
        <v>350</v>
      </c>
      <c r="BN131" s="772"/>
      <c r="BO131" s="772"/>
      <c r="BP131" s="772"/>
      <c r="BQ131" s="772"/>
      <c r="BR131" s="772"/>
      <c r="BS131" s="773"/>
      <c r="BT131" s="774"/>
      <c r="BU131" s="775"/>
      <c r="BV131" s="775"/>
      <c r="BW131" s="775"/>
      <c r="BX131" s="775"/>
      <c r="BY131" s="775"/>
      <c r="BZ131" s="776"/>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2">
      <c r="A132" s="727" t="s">
        <v>28</v>
      </c>
      <c r="B132" s="728"/>
      <c r="C132" s="728"/>
      <c r="D132" s="728"/>
      <c r="E132" s="728"/>
      <c r="F132" s="728"/>
      <c r="G132" s="728"/>
      <c r="H132" s="728"/>
      <c r="I132" s="728"/>
      <c r="J132" s="728"/>
      <c r="K132" s="728"/>
      <c r="L132" s="728"/>
      <c r="M132" s="728"/>
      <c r="N132" s="728"/>
      <c r="O132" s="728"/>
      <c r="P132" s="728"/>
      <c r="Q132" s="728"/>
      <c r="R132" s="728"/>
      <c r="S132" s="728"/>
      <c r="T132" s="728"/>
      <c r="U132" s="728"/>
      <c r="V132" s="702" t="s">
        <v>502</v>
      </c>
      <c r="W132" s="702"/>
      <c r="X132" s="702"/>
      <c r="Y132" s="702"/>
      <c r="Z132" s="703"/>
      <c r="AA132" s="704">
        <v>2.4717421650000002</v>
      </c>
      <c r="AB132" s="705"/>
      <c r="AC132" s="705"/>
      <c r="AD132" s="705"/>
      <c r="AE132" s="706"/>
      <c r="AF132" s="707">
        <v>4.5022082939999999</v>
      </c>
      <c r="AG132" s="705"/>
      <c r="AH132" s="705"/>
      <c r="AI132" s="705"/>
      <c r="AJ132" s="706"/>
      <c r="AK132" s="707">
        <v>4.4899328909999996</v>
      </c>
      <c r="AL132" s="705"/>
      <c r="AM132" s="705"/>
      <c r="AN132" s="705"/>
      <c r="AO132" s="706"/>
      <c r="AP132" s="708"/>
      <c r="AQ132" s="709"/>
      <c r="AR132" s="709"/>
      <c r="AS132" s="709"/>
      <c r="AT132" s="710"/>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2">
      <c r="A133" s="729"/>
      <c r="B133" s="730"/>
      <c r="C133" s="730"/>
      <c r="D133" s="730"/>
      <c r="E133" s="730"/>
      <c r="F133" s="730"/>
      <c r="G133" s="730"/>
      <c r="H133" s="730"/>
      <c r="I133" s="730"/>
      <c r="J133" s="730"/>
      <c r="K133" s="730"/>
      <c r="L133" s="730"/>
      <c r="M133" s="730"/>
      <c r="N133" s="730"/>
      <c r="O133" s="730"/>
      <c r="P133" s="730"/>
      <c r="Q133" s="730"/>
      <c r="R133" s="730"/>
      <c r="S133" s="730"/>
      <c r="T133" s="730"/>
      <c r="U133" s="730"/>
      <c r="V133" s="711" t="s">
        <v>87</v>
      </c>
      <c r="W133" s="711"/>
      <c r="X133" s="711"/>
      <c r="Y133" s="711"/>
      <c r="Z133" s="712"/>
      <c r="AA133" s="713">
        <v>3.7</v>
      </c>
      <c r="AB133" s="714"/>
      <c r="AC133" s="714"/>
      <c r="AD133" s="714"/>
      <c r="AE133" s="715"/>
      <c r="AF133" s="713">
        <v>3.6</v>
      </c>
      <c r="AG133" s="714"/>
      <c r="AH133" s="714"/>
      <c r="AI133" s="714"/>
      <c r="AJ133" s="715"/>
      <c r="AK133" s="713">
        <v>3.8</v>
      </c>
      <c r="AL133" s="714"/>
      <c r="AM133" s="714"/>
      <c r="AN133" s="714"/>
      <c r="AO133" s="715"/>
      <c r="AP133" s="716"/>
      <c r="AQ133" s="717"/>
      <c r="AR133" s="717"/>
      <c r="AS133" s="717"/>
      <c r="AT133" s="718"/>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2">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 hidden="1" x14ac:dyDescent="0.2">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WqYT6Cu8AvPg7tIHqhFZQAKRFJVLY+xIlBQFpItppDmke9QIEQrkhXQMWSa4bIja2gb9yK+6uNyghHpngnlF+Q==" saltValue="Xq3PksdxaEmUsf0K5tjTsA=="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DV9:DZ9"/>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BS38:CG38"/>
    <mergeCell ref="CH38:CL38"/>
    <mergeCell ref="CM38:CQ38"/>
    <mergeCell ref="CR38:CV38"/>
    <mergeCell ref="CW38:DA38"/>
    <mergeCell ref="DB38:DF38"/>
    <mergeCell ref="DG38:DK38"/>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BS50:CG50"/>
    <mergeCell ref="CH50:CL50"/>
    <mergeCell ref="CM50:CQ50"/>
    <mergeCell ref="CR50:CV50"/>
    <mergeCell ref="CW50:DA50"/>
    <mergeCell ref="DB50:DF50"/>
    <mergeCell ref="DG50:DK50"/>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BS56:CG56"/>
    <mergeCell ref="CH56:CL56"/>
    <mergeCell ref="CM56:CQ56"/>
    <mergeCell ref="CR56:CV56"/>
    <mergeCell ref="CW56:DA56"/>
    <mergeCell ref="DB56:DF56"/>
    <mergeCell ref="DG56:DK56"/>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118:Z118"/>
    <mergeCell ref="AA118:AE118"/>
    <mergeCell ref="AF118:AJ118"/>
    <mergeCell ref="AK118:AO118"/>
    <mergeCell ref="AP118:AT118"/>
    <mergeCell ref="C114:Z114"/>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BS64:CG64"/>
    <mergeCell ref="CH64:CL64"/>
    <mergeCell ref="CM64:CQ64"/>
    <mergeCell ref="CR64:CV64"/>
    <mergeCell ref="CW64:DA64"/>
    <mergeCell ref="DB64:DF64"/>
    <mergeCell ref="DG64:DK64"/>
    <mergeCell ref="DL64:DP64"/>
    <mergeCell ref="DQ64:DU64"/>
    <mergeCell ref="DV64:DZ64"/>
    <mergeCell ref="BS65:CG65"/>
  </mergeCells>
  <phoneticPr fontId="6"/>
  <pageMargins left="0.59055118110236227" right="0" top="0.59055118110236227" bottom="0.59055118110236227" header="0.39370078740157483" footer="0.39370078740157483"/>
  <pageSetup paperSize="9" orientation="portrait"/>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77" customWidth="1"/>
    <col min="121" max="121" width="0" style="78" hidden="1" customWidth="1"/>
    <col min="122" max="122" width="9" style="78" hidden="1" customWidth="1"/>
    <col min="123" max="16384" width="9" style="78" hidden="1"/>
  </cols>
  <sheetData>
    <row r="1" spans="1:120" ht="13"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78"/>
    </row>
    <row r="17" spans="119:120" ht="13" x14ac:dyDescent="0.2">
      <c r="DP17" s="78"/>
    </row>
    <row r="18" spans="119:120" ht="13" x14ac:dyDescent="0.2"/>
    <row r="19" spans="119:120" ht="13" x14ac:dyDescent="0.2"/>
    <row r="20" spans="119:120" ht="13" x14ac:dyDescent="0.2">
      <c r="DO20" s="78"/>
      <c r="DP20" s="78"/>
    </row>
    <row r="21" spans="119:120" ht="13" x14ac:dyDescent="0.2">
      <c r="DP21" s="78"/>
    </row>
    <row r="22" spans="119:120" ht="13" x14ac:dyDescent="0.2"/>
    <row r="23" spans="119:120" ht="13" x14ac:dyDescent="0.2">
      <c r="DO23" s="78"/>
      <c r="DP23" s="78"/>
    </row>
    <row r="24" spans="119:120" ht="13" x14ac:dyDescent="0.2">
      <c r="DP24" s="78"/>
    </row>
    <row r="25" spans="119:120" ht="13" x14ac:dyDescent="0.2">
      <c r="DP25" s="78"/>
    </row>
    <row r="26" spans="119:120" ht="13" x14ac:dyDescent="0.2">
      <c r="DO26" s="78"/>
      <c r="DP26" s="78"/>
    </row>
    <row r="27" spans="119:120" ht="13" x14ac:dyDescent="0.2"/>
    <row r="28" spans="119:120" ht="13" x14ac:dyDescent="0.2">
      <c r="DO28" s="78"/>
      <c r="DP28" s="78"/>
    </row>
    <row r="29" spans="119:120" ht="13" x14ac:dyDescent="0.2">
      <c r="DP29" s="78"/>
    </row>
    <row r="30" spans="119:120" ht="13" x14ac:dyDescent="0.2"/>
    <row r="31" spans="119:120" ht="13" x14ac:dyDescent="0.2">
      <c r="DO31" s="78"/>
      <c r="DP31" s="78"/>
    </row>
    <row r="32" spans="119:120" ht="13" x14ac:dyDescent="0.2"/>
    <row r="33" spans="98:120" ht="13" x14ac:dyDescent="0.2">
      <c r="DO33" s="78"/>
      <c r="DP33" s="78"/>
    </row>
    <row r="34" spans="98:120" ht="13" x14ac:dyDescent="0.2">
      <c r="DM34" s="78"/>
    </row>
    <row r="35" spans="98:120" ht="13" x14ac:dyDescent="0.2">
      <c r="CT35" s="78"/>
      <c r="CU35" s="78"/>
      <c r="CV35" s="78"/>
      <c r="CY35" s="78"/>
      <c r="CZ35" s="78"/>
      <c r="DA35" s="78"/>
      <c r="DD35" s="78"/>
      <c r="DE35" s="78"/>
      <c r="DF35" s="78"/>
      <c r="DI35" s="78"/>
      <c r="DJ35" s="78"/>
      <c r="DK35" s="78"/>
      <c r="DM35" s="78"/>
      <c r="DN35" s="78"/>
      <c r="DO35" s="78"/>
      <c r="DP35" s="78"/>
    </row>
    <row r="36" spans="98:120" ht="13" x14ac:dyDescent="0.2"/>
    <row r="37" spans="98:120" ht="13" x14ac:dyDescent="0.2">
      <c r="CW37" s="78"/>
      <c r="DB37" s="78"/>
      <c r="DG37" s="78"/>
      <c r="DL37" s="78"/>
      <c r="DP37" s="78"/>
    </row>
    <row r="38" spans="98:120" ht="13" x14ac:dyDescent="0.2">
      <c r="CT38" s="78"/>
      <c r="CU38" s="78"/>
      <c r="CV38" s="78"/>
      <c r="CW38" s="78"/>
      <c r="CY38" s="78"/>
      <c r="CZ38" s="78"/>
      <c r="DA38" s="78"/>
      <c r="DB38" s="78"/>
      <c r="DD38" s="78"/>
      <c r="DE38" s="78"/>
      <c r="DF38" s="78"/>
      <c r="DG38" s="78"/>
      <c r="DI38" s="78"/>
      <c r="DJ38" s="78"/>
      <c r="DK38" s="78"/>
      <c r="DL38" s="78"/>
      <c r="DN38" s="78"/>
      <c r="DO38" s="78"/>
      <c r="DP38" s="78"/>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78"/>
      <c r="DO49" s="78"/>
      <c r="DP49" s="78"/>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78"/>
      <c r="CS63" s="78"/>
      <c r="CX63" s="78"/>
      <c r="DC63" s="78"/>
      <c r="DH63" s="78"/>
    </row>
    <row r="64" spans="22:120" ht="13" x14ac:dyDescent="0.2">
      <c r="V64" s="78"/>
    </row>
    <row r="65" spans="15:120" ht="13" x14ac:dyDescent="0.2">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ht="13" x14ac:dyDescent="0.2">
      <c r="Q66" s="78"/>
      <c r="S66" s="78"/>
      <c r="U66" s="78"/>
      <c r="DM66" s="78"/>
    </row>
    <row r="67" spans="15:120" ht="13" x14ac:dyDescent="0.2">
      <c r="O67" s="78"/>
      <c r="P67" s="78"/>
      <c r="R67" s="78"/>
      <c r="T67" s="78"/>
      <c r="Y67" s="78"/>
      <c r="CT67" s="78"/>
      <c r="CV67" s="78"/>
      <c r="CW67" s="78"/>
      <c r="CY67" s="78"/>
      <c r="DA67" s="78"/>
      <c r="DB67" s="78"/>
      <c r="DD67" s="78"/>
      <c r="DF67" s="78"/>
      <c r="DG67" s="78"/>
      <c r="DI67" s="78"/>
      <c r="DK67" s="78"/>
      <c r="DL67" s="78"/>
      <c r="DN67" s="78"/>
      <c r="DO67" s="78"/>
      <c r="DP67" s="78"/>
    </row>
    <row r="68" spans="15:120" ht="13" x14ac:dyDescent="0.2"/>
    <row r="69" spans="15:120" ht="13" x14ac:dyDescent="0.2"/>
    <row r="70" spans="15:120" ht="13" x14ac:dyDescent="0.2"/>
    <row r="71" spans="15:120" ht="13" x14ac:dyDescent="0.2"/>
    <row r="72" spans="15:120" ht="13" x14ac:dyDescent="0.2">
      <c r="DP72" s="78"/>
    </row>
    <row r="73" spans="15:120" ht="13" x14ac:dyDescent="0.2">
      <c r="DP73" s="78"/>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78"/>
      <c r="CX96" s="78"/>
      <c r="DC96" s="78"/>
      <c r="DH96" s="78"/>
    </row>
    <row r="97" spans="24:120" ht="13" x14ac:dyDescent="0.2">
      <c r="CS97" s="78"/>
      <c r="CX97" s="78"/>
      <c r="DC97" s="78"/>
      <c r="DH97" s="78"/>
      <c r="DP97" s="77" t="s">
        <v>100</v>
      </c>
    </row>
    <row r="98" spans="24:120" ht="13" hidden="1" x14ac:dyDescent="0.2">
      <c r="CS98" s="78"/>
      <c r="CX98" s="78"/>
      <c r="DC98" s="78"/>
      <c r="DH98" s="78"/>
    </row>
    <row r="99" spans="24:120" ht="13" hidden="1" x14ac:dyDescent="0.2">
      <c r="CS99" s="78"/>
      <c r="CX99" s="78"/>
      <c r="DC99" s="78"/>
      <c r="DH99" s="78"/>
    </row>
    <row r="101" spans="24:120" ht="12" hidden="1" customHeight="1" x14ac:dyDescent="0.2">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2">
      <c r="CU102" s="78"/>
      <c r="CZ102" s="78"/>
      <c r="DE102" s="78"/>
      <c r="DJ102" s="78"/>
      <c r="DM102" s="78"/>
    </row>
    <row r="103" spans="24:120" ht="13" hidden="1" x14ac:dyDescent="0.2">
      <c r="CT103" s="78"/>
      <c r="CV103" s="78"/>
      <c r="CW103" s="78"/>
      <c r="CY103" s="78"/>
      <c r="DA103" s="78"/>
      <c r="DB103" s="78"/>
      <c r="DD103" s="78"/>
      <c r="DF103" s="78"/>
      <c r="DG103" s="78"/>
      <c r="DI103" s="78"/>
      <c r="DK103" s="78"/>
      <c r="DL103" s="78"/>
      <c r="DM103" s="78"/>
      <c r="DN103" s="78"/>
      <c r="DO103" s="78"/>
      <c r="DP103" s="78"/>
    </row>
    <row r="104" spans="24:120" ht="13" hidden="1" x14ac:dyDescent="0.2">
      <c r="CV104" s="78"/>
      <c r="CW104" s="78"/>
      <c r="DA104" s="78"/>
      <c r="DB104" s="78"/>
      <c r="DF104" s="78"/>
      <c r="DG104" s="78"/>
      <c r="DK104" s="78"/>
      <c r="DL104" s="78"/>
      <c r="DN104" s="78"/>
      <c r="DO104" s="78"/>
      <c r="DP104" s="78"/>
    </row>
    <row r="105" spans="24:120" ht="12.75" hidden="1" customHeight="1" x14ac:dyDescent="0.2"/>
  </sheetData>
  <sheetProtection algorithmName="SHA-512" hashValue="W4QPARkklSBENeGUA5PE0ZFbMiJN6SBLBAECy9PxlEJhr2zKi7Q2n/ZNMDlGxvUyAHD9OM89EiD6di0l7XCCZA==" saltValue="T9wCyMEI6296TlqtE55row==" spinCount="100000" sheet="1" objects="1" scenarios="1"/>
  <phoneticPr fontId="6"/>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SheetLayoutView="55" workbookViewId="0"/>
  </sheetViews>
  <sheetFormatPr defaultColWidth="0" defaultRowHeight="13.5" customHeight="1" zeroHeight="1" x14ac:dyDescent="0.2"/>
  <cols>
    <col min="1" max="116" width="2.6328125" style="77" customWidth="1"/>
    <col min="117" max="117" width="9" style="78" hidden="1" customWidth="1"/>
    <col min="118" max="16384" width="9" style="78" hidden="1"/>
  </cols>
  <sheetData>
    <row r="1" spans="2:116"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2"/>
    <row r="3" spans="2:116" ht="13.5" customHeight="1" x14ac:dyDescent="0.2"/>
    <row r="4" spans="2:116" ht="13.5" customHeight="1" x14ac:dyDescent="0.2">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2">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2"/>
    <row r="7" spans="2:116" ht="13.5" customHeight="1" x14ac:dyDescent="0.2"/>
    <row r="8" spans="2:116" ht="13.5" customHeight="1" x14ac:dyDescent="0.2"/>
    <row r="9" spans="2:116" ht="13.5" customHeight="1" x14ac:dyDescent="0.2"/>
    <row r="10" spans="2:116" ht="13.5" customHeight="1" x14ac:dyDescent="0.2"/>
    <row r="11" spans="2:116" ht="13.5" customHeight="1" x14ac:dyDescent="0.2"/>
    <row r="12" spans="2:116" ht="13.5" customHeight="1" x14ac:dyDescent="0.2"/>
    <row r="13" spans="2:116" ht="13.5" customHeight="1" x14ac:dyDescent="0.2"/>
    <row r="14" spans="2:116" ht="13.5" customHeight="1" x14ac:dyDescent="0.2"/>
    <row r="15" spans="2:116" ht="13.5" customHeight="1" x14ac:dyDescent="0.2"/>
    <row r="16" spans="2:116" ht="13.5" customHeight="1" x14ac:dyDescent="0.2"/>
    <row r="17" spans="9:116" ht="13.5" customHeight="1" x14ac:dyDescent="0.2"/>
    <row r="18" spans="9:116" ht="13.5" customHeight="1" x14ac:dyDescent="0.2">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2"/>
    <row r="20" spans="9:116" ht="13.5" customHeight="1" x14ac:dyDescent="0.2"/>
    <row r="21" spans="9:116" ht="13.5" customHeight="1" x14ac:dyDescent="0.2">
      <c r="DL21" s="78"/>
    </row>
    <row r="22" spans="9:116" ht="13.5" customHeight="1" x14ac:dyDescent="0.2">
      <c r="DI22" s="78"/>
      <c r="DJ22" s="78"/>
      <c r="DK22" s="78"/>
      <c r="DL22" s="78"/>
    </row>
    <row r="23" spans="9:116" ht="13.5" customHeight="1" x14ac:dyDescent="0.2">
      <c r="CY23" s="78"/>
      <c r="CZ23" s="78"/>
      <c r="DA23" s="78"/>
      <c r="DB23" s="78"/>
      <c r="DC23" s="78"/>
      <c r="DD23" s="78"/>
      <c r="DE23" s="78"/>
      <c r="DF23" s="78"/>
      <c r="DG23" s="78"/>
      <c r="DH23" s="78"/>
      <c r="DI23" s="78"/>
      <c r="DJ23" s="78"/>
      <c r="DK23" s="78"/>
      <c r="DL23" s="78"/>
    </row>
    <row r="24" spans="9:116" ht="13.5" customHeight="1" x14ac:dyDescent="0.2"/>
    <row r="25" spans="9:116" ht="13.5" customHeight="1" x14ac:dyDescent="0.2"/>
    <row r="26" spans="9:116" ht="13.5" customHeight="1" x14ac:dyDescent="0.2"/>
    <row r="27" spans="9:116" ht="13.5" customHeight="1" x14ac:dyDescent="0.2"/>
    <row r="28" spans="9:116" ht="13.5" customHeight="1" x14ac:dyDescent="0.2"/>
    <row r="29" spans="9:116" ht="13.5" customHeight="1" x14ac:dyDescent="0.2"/>
    <row r="30" spans="9:116" ht="13.5" customHeight="1" x14ac:dyDescent="0.2"/>
    <row r="31" spans="9:116" ht="13.5" customHeight="1" x14ac:dyDescent="0.2"/>
    <row r="32" spans="9:116" ht="13.5" customHeight="1" x14ac:dyDescent="0.2"/>
    <row r="33" spans="15:116" ht="13.5" customHeight="1" x14ac:dyDescent="0.2"/>
    <row r="34" spans="15:116" ht="13.5" customHeight="1" x14ac:dyDescent="0.2"/>
    <row r="35" spans="15:116" ht="13.5" customHeight="1" x14ac:dyDescent="0.2">
      <c r="CZ35" s="78"/>
      <c r="DA35" s="78"/>
      <c r="DB35" s="78"/>
      <c r="DC35" s="78"/>
      <c r="DD35" s="78"/>
      <c r="DE35" s="78"/>
      <c r="DF35" s="78"/>
      <c r="DG35" s="78"/>
      <c r="DH35" s="78"/>
      <c r="DI35" s="78"/>
      <c r="DJ35" s="78"/>
      <c r="DK35" s="78"/>
      <c r="DL35" s="78"/>
    </row>
    <row r="36" spans="15:116" ht="13.5" customHeight="1" x14ac:dyDescent="0.2"/>
    <row r="37" spans="15:116" ht="13.5" customHeight="1" x14ac:dyDescent="0.2">
      <c r="DL37" s="78"/>
    </row>
    <row r="38" spans="15:116" ht="13.5" customHeight="1" x14ac:dyDescent="0.2">
      <c r="DI38" s="78"/>
      <c r="DJ38" s="78"/>
      <c r="DK38" s="78"/>
      <c r="DL38" s="78"/>
    </row>
    <row r="39" spans="15:116" ht="13.5" customHeight="1" x14ac:dyDescent="0.2"/>
    <row r="40" spans="15:116" ht="13.5" customHeight="1" x14ac:dyDescent="0.2"/>
    <row r="41" spans="15:116" ht="13.5" customHeight="1" x14ac:dyDescent="0.2"/>
    <row r="42" spans="15:116" ht="13.5" customHeight="1" x14ac:dyDescent="0.2"/>
    <row r="43" spans="15:116" ht="13.5" customHeight="1" x14ac:dyDescent="0.2">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2">
      <c r="DL44" s="78"/>
    </row>
    <row r="45" spans="15:116" ht="13.5" customHeight="1" x14ac:dyDescent="0.2"/>
    <row r="46" spans="15:116" ht="13.5" customHeight="1" x14ac:dyDescent="0.2">
      <c r="DA46" s="78"/>
      <c r="DB46" s="78"/>
      <c r="DC46" s="78"/>
      <c r="DD46" s="78"/>
      <c r="DE46" s="78"/>
      <c r="DF46" s="78"/>
      <c r="DG46" s="78"/>
      <c r="DH46" s="78"/>
      <c r="DI46" s="78"/>
      <c r="DJ46" s="78"/>
      <c r="DK46" s="78"/>
      <c r="DL46" s="78"/>
    </row>
    <row r="47" spans="15:116" ht="13.5" customHeight="1" x14ac:dyDescent="0.2"/>
    <row r="48" spans="15:116" ht="13.5" customHeight="1" x14ac:dyDescent="0.2"/>
    <row r="49" spans="104:116" ht="13.5" customHeight="1" x14ac:dyDescent="0.2"/>
    <row r="50" spans="104:116" ht="13.5" customHeight="1" x14ac:dyDescent="0.2">
      <c r="CZ50" s="78"/>
      <c r="DA50" s="78"/>
      <c r="DB50" s="78"/>
      <c r="DC50" s="78"/>
      <c r="DD50" s="78"/>
      <c r="DE50" s="78"/>
      <c r="DF50" s="78"/>
      <c r="DG50" s="78"/>
      <c r="DH50" s="78"/>
      <c r="DI50" s="78"/>
      <c r="DJ50" s="78"/>
      <c r="DK50" s="78"/>
      <c r="DL50" s="78"/>
    </row>
    <row r="51" spans="104:116" ht="13.5" customHeight="1" x14ac:dyDescent="0.2"/>
    <row r="52" spans="104:116" ht="13.5" customHeight="1" x14ac:dyDescent="0.2"/>
    <row r="53" spans="104:116" ht="13.5" customHeight="1" x14ac:dyDescent="0.2">
      <c r="DL53" s="78"/>
    </row>
    <row r="54" spans="104:116" ht="13.5" customHeight="1" x14ac:dyDescent="0.2"/>
    <row r="55" spans="104:116" ht="13.5" customHeight="1" x14ac:dyDescent="0.2"/>
    <row r="56" spans="104:116" ht="13.5" customHeight="1" x14ac:dyDescent="0.2"/>
    <row r="57" spans="104:116" ht="13.5" customHeight="1" x14ac:dyDescent="0.2"/>
    <row r="58" spans="104:116" ht="13.5" customHeight="1" x14ac:dyDescent="0.2"/>
    <row r="59" spans="104:116" ht="13.5" customHeight="1" x14ac:dyDescent="0.2"/>
    <row r="60" spans="104:116" ht="13.5" customHeight="1" x14ac:dyDescent="0.2"/>
    <row r="61" spans="104:116" ht="13.5" customHeight="1" x14ac:dyDescent="0.2"/>
    <row r="62" spans="104:116" ht="13.5" customHeight="1" x14ac:dyDescent="0.2"/>
    <row r="63" spans="104:116" ht="13.5" customHeight="1" x14ac:dyDescent="0.2"/>
    <row r="64" spans="104:116" ht="13.5" customHeight="1" x14ac:dyDescent="0.2"/>
    <row r="65" spans="107:116" ht="13.5" customHeight="1" x14ac:dyDescent="0.2"/>
    <row r="66" spans="107:116" ht="13.5" customHeight="1" x14ac:dyDescent="0.2"/>
    <row r="67" spans="107:116" ht="13.5" customHeight="1" x14ac:dyDescent="0.2">
      <c r="DC67" s="78"/>
      <c r="DD67" s="78"/>
      <c r="DE67" s="78"/>
      <c r="DF67" s="78"/>
      <c r="DG67" s="78"/>
      <c r="DH67" s="78"/>
      <c r="DI67" s="78"/>
      <c r="DJ67" s="78"/>
      <c r="DK67" s="78"/>
      <c r="DL67" s="78"/>
    </row>
    <row r="68" spans="107:116" ht="13.5" customHeight="1" x14ac:dyDescent="0.2"/>
    <row r="69" spans="107:116" ht="13.5" customHeight="1" x14ac:dyDescent="0.2"/>
    <row r="70" spans="107:116" ht="13.5" customHeight="1" x14ac:dyDescent="0.2"/>
    <row r="71" spans="107:116" ht="13.5" customHeight="1" x14ac:dyDescent="0.2"/>
    <row r="72" spans="107:116" ht="13.5" customHeight="1" x14ac:dyDescent="0.2"/>
    <row r="73" spans="107:116" ht="13.5" customHeight="1" x14ac:dyDescent="0.2"/>
    <row r="74" spans="107:116" ht="13.5" customHeight="1" x14ac:dyDescent="0.2"/>
    <row r="75" spans="107:116" ht="13.5" customHeight="1" x14ac:dyDescent="0.2"/>
    <row r="76" spans="107:116" ht="13.5" customHeight="1" x14ac:dyDescent="0.2"/>
    <row r="77" spans="107:116" ht="13.5" customHeight="1" x14ac:dyDescent="0.2"/>
    <row r="78" spans="107:116" ht="13.5" customHeight="1" x14ac:dyDescent="0.2"/>
    <row r="79" spans="107:116" ht="13.5" customHeight="1" x14ac:dyDescent="0.2"/>
    <row r="80" spans="107:116" ht="13.5" customHeight="1" x14ac:dyDescent="0.2"/>
    <row r="81" ht="13.5" customHeight="1" x14ac:dyDescent="0.2"/>
    <row r="82" ht="13.5" customHeight="1" x14ac:dyDescent="0.2"/>
    <row r="83" ht="13.5" customHeight="1" x14ac:dyDescent="0.2"/>
    <row r="84" ht="13.5" customHeight="1" x14ac:dyDescent="0.2"/>
    <row r="85" ht="13.5" customHeight="1" x14ac:dyDescent="0.2"/>
    <row r="86" ht="13.5" customHeight="1" x14ac:dyDescent="0.2"/>
    <row r="87" ht="13.5" customHeight="1" x14ac:dyDescent="0.2"/>
    <row r="88" ht="13.5" customHeight="1" x14ac:dyDescent="0.2"/>
    <row r="89" ht="13.5" customHeight="1" x14ac:dyDescent="0.2"/>
  </sheetData>
  <sheetProtection algorithmName="SHA-512" hashValue="tFinZYku8e6VqjbTBlMsCH1FJ72P7Hp/8yLMIcNbPiw87kojWfgm/mwtCh37rz4MteomKIcdB0iCBauay+HMFQ==" saltValue="PtbW4jbHLiE3PdXdcR1JgA==" spinCount="100000" sheet="1" objects="1" scenarios="1"/>
  <phoneticPr fontId="6"/>
  <printOptions horizontalCentered="1" verticalCentered="1"/>
  <pageMargins left="0" right="0" top="0" bottom="0" header="0" footer="0"/>
  <pageSetup paperSize="9" orientation="portrait"/>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46" customWidth="1"/>
    <col min="37" max="44" width="17" style="46" customWidth="1"/>
    <col min="45" max="45" width="6.08984375" style="79" customWidth="1"/>
    <col min="46" max="46" width="3" style="80" customWidth="1"/>
    <col min="47" max="47" width="19.08984375" style="46" hidden="1" customWidth="1"/>
    <col min="48" max="52" width="12.6328125" style="46" hidden="1" customWidth="1"/>
    <col min="53" max="53" width="8.6328125" style="46" hidden="1" customWidth="1"/>
    <col min="54" max="16384" width="8.6328125" style="46" hidden="1"/>
  </cols>
  <sheetData>
    <row r="1" spans="1:46" ht="13" x14ac:dyDescent="0.2">
      <c r="AS1" s="90"/>
      <c r="AT1" s="90"/>
    </row>
    <row r="2" spans="1:46" ht="13" x14ac:dyDescent="0.2">
      <c r="AS2" s="90"/>
      <c r="AT2" s="90"/>
    </row>
    <row r="3" spans="1:46" ht="13" x14ac:dyDescent="0.2">
      <c r="AS3" s="90"/>
      <c r="AT3" s="90"/>
    </row>
    <row r="4" spans="1:46" ht="13" x14ac:dyDescent="0.2">
      <c r="AS4" s="90"/>
      <c r="AT4" s="90"/>
    </row>
    <row r="5" spans="1:46" ht="16.5" x14ac:dyDescent="0.2">
      <c r="A5" s="82" t="s">
        <v>503</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ht="13" x14ac:dyDescent="0.2">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329</v>
      </c>
      <c r="AL6" s="91"/>
      <c r="AM6" s="91"/>
      <c r="AN6" s="91"/>
      <c r="AO6" s="90"/>
      <c r="AP6" s="90"/>
      <c r="AQ6" s="90"/>
      <c r="AR6" s="90"/>
    </row>
    <row r="7" spans="1:46" ht="13.5" customHeight="1" x14ac:dyDescent="0.2">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1021" t="s">
        <v>88</v>
      </c>
      <c r="AP7" s="127"/>
      <c r="AQ7" s="138" t="s">
        <v>504</v>
      </c>
      <c r="AR7" s="152"/>
    </row>
    <row r="8" spans="1:46" ht="13" x14ac:dyDescent="0.2">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1022"/>
      <c r="AP8" s="128" t="s">
        <v>505</v>
      </c>
      <c r="AQ8" s="139" t="s">
        <v>506</v>
      </c>
      <c r="AR8" s="153" t="s">
        <v>507</v>
      </c>
    </row>
    <row r="9" spans="1:46" ht="13" x14ac:dyDescent="0.2">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1032" t="s">
        <v>508</v>
      </c>
      <c r="AL9" s="1033"/>
      <c r="AM9" s="1033"/>
      <c r="AN9" s="1034"/>
      <c r="AO9" s="117">
        <v>5051710</v>
      </c>
      <c r="AP9" s="117">
        <v>101650</v>
      </c>
      <c r="AQ9" s="140">
        <v>90328</v>
      </c>
      <c r="AR9" s="154">
        <v>12.5</v>
      </c>
    </row>
    <row r="10" spans="1:46" ht="13.5" customHeight="1" x14ac:dyDescent="0.2">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1032" t="s">
        <v>209</v>
      </c>
      <c r="AL10" s="1033"/>
      <c r="AM10" s="1033"/>
      <c r="AN10" s="1034"/>
      <c r="AO10" s="118">
        <v>23969</v>
      </c>
      <c r="AP10" s="118">
        <v>482</v>
      </c>
      <c r="AQ10" s="141">
        <v>7878</v>
      </c>
      <c r="AR10" s="155">
        <v>-93.9</v>
      </c>
    </row>
    <row r="11" spans="1:46" ht="13.5" customHeight="1" x14ac:dyDescent="0.2">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1032" t="s">
        <v>401</v>
      </c>
      <c r="AL11" s="1033"/>
      <c r="AM11" s="1033"/>
      <c r="AN11" s="1034"/>
      <c r="AO11" s="118" t="s">
        <v>202</v>
      </c>
      <c r="AP11" s="118" t="s">
        <v>202</v>
      </c>
      <c r="AQ11" s="141">
        <v>2111</v>
      </c>
      <c r="AR11" s="155" t="s">
        <v>202</v>
      </c>
    </row>
    <row r="12" spans="1:46" ht="13.5" customHeight="1" x14ac:dyDescent="0.2">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1032" t="s">
        <v>130</v>
      </c>
      <c r="AL12" s="1033"/>
      <c r="AM12" s="1033"/>
      <c r="AN12" s="1034"/>
      <c r="AO12" s="118" t="s">
        <v>202</v>
      </c>
      <c r="AP12" s="118" t="s">
        <v>202</v>
      </c>
      <c r="AQ12" s="141">
        <v>26</v>
      </c>
      <c r="AR12" s="155" t="s">
        <v>202</v>
      </c>
    </row>
    <row r="13" spans="1:46" ht="13.5" customHeight="1" x14ac:dyDescent="0.2">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1032" t="s">
        <v>509</v>
      </c>
      <c r="AL13" s="1033"/>
      <c r="AM13" s="1033"/>
      <c r="AN13" s="1034"/>
      <c r="AO13" s="118">
        <v>71824</v>
      </c>
      <c r="AP13" s="118">
        <v>1445</v>
      </c>
      <c r="AQ13" s="141">
        <v>2999</v>
      </c>
      <c r="AR13" s="155">
        <v>-51.8</v>
      </c>
    </row>
    <row r="14" spans="1:46" ht="13.5" customHeight="1" x14ac:dyDescent="0.2">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1032" t="s">
        <v>510</v>
      </c>
      <c r="AL14" s="1033"/>
      <c r="AM14" s="1033"/>
      <c r="AN14" s="1034"/>
      <c r="AO14" s="118">
        <v>107672</v>
      </c>
      <c r="AP14" s="118">
        <v>2167</v>
      </c>
      <c r="AQ14" s="141">
        <v>1839</v>
      </c>
      <c r="AR14" s="155">
        <v>17.8</v>
      </c>
    </row>
    <row r="15" spans="1:46" ht="13.5" customHeight="1" x14ac:dyDescent="0.2">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1035" t="s">
        <v>308</v>
      </c>
      <c r="AL15" s="1036"/>
      <c r="AM15" s="1036"/>
      <c r="AN15" s="1037"/>
      <c r="AO15" s="118">
        <v>-352378</v>
      </c>
      <c r="AP15" s="118">
        <v>-7091</v>
      </c>
      <c r="AQ15" s="141">
        <v>-5426</v>
      </c>
      <c r="AR15" s="155">
        <v>30.7</v>
      </c>
    </row>
    <row r="16" spans="1:46" ht="13" x14ac:dyDescent="0.2">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1035" t="s">
        <v>274</v>
      </c>
      <c r="AL16" s="1036"/>
      <c r="AM16" s="1036"/>
      <c r="AN16" s="1037"/>
      <c r="AO16" s="118">
        <v>4902797</v>
      </c>
      <c r="AP16" s="118">
        <v>98654</v>
      </c>
      <c r="AQ16" s="141">
        <v>99756</v>
      </c>
      <c r="AR16" s="155">
        <v>-1.1000000000000001</v>
      </c>
    </row>
    <row r="17" spans="1:46" ht="13" x14ac:dyDescent="0.2">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ht="13" x14ac:dyDescent="0.2">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ht="13" x14ac:dyDescent="0.2">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183</v>
      </c>
      <c r="AL19" s="90"/>
      <c r="AM19" s="90"/>
      <c r="AN19" s="90"/>
      <c r="AO19" s="90"/>
      <c r="AP19" s="90"/>
      <c r="AQ19" s="90"/>
      <c r="AR19" s="90"/>
    </row>
    <row r="20" spans="1:46" ht="13" x14ac:dyDescent="0.2">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511</v>
      </c>
      <c r="AP20" s="129" t="s">
        <v>334</v>
      </c>
      <c r="AQ20" s="142" t="s">
        <v>41</v>
      </c>
      <c r="AR20" s="156"/>
    </row>
    <row r="21" spans="1:46" s="81" customFormat="1" ht="13" x14ac:dyDescent="0.2">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1038" t="s">
        <v>512</v>
      </c>
      <c r="AL21" s="1039"/>
      <c r="AM21" s="1039"/>
      <c r="AN21" s="1040"/>
      <c r="AO21" s="120">
        <v>10.91</v>
      </c>
      <c r="AP21" s="130">
        <v>9.01</v>
      </c>
      <c r="AQ21" s="143">
        <v>1.9</v>
      </c>
      <c r="AR21" s="91"/>
      <c r="AS21" s="162"/>
      <c r="AT21" s="83"/>
    </row>
    <row r="22" spans="1:46" s="81" customFormat="1" ht="13" x14ac:dyDescent="0.2">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1038" t="s">
        <v>513</v>
      </c>
      <c r="AL22" s="1039"/>
      <c r="AM22" s="1039"/>
      <c r="AN22" s="1040"/>
      <c r="AO22" s="121">
        <v>96.1</v>
      </c>
      <c r="AP22" s="131">
        <v>97.5</v>
      </c>
      <c r="AQ22" s="144">
        <v>-1.4</v>
      </c>
      <c r="AR22" s="132"/>
      <c r="AS22" s="162"/>
      <c r="AT22" s="83"/>
    </row>
    <row r="23" spans="1:46" s="81" customFormat="1" ht="13" x14ac:dyDescent="0.2">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ht="13" x14ac:dyDescent="0.2">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ht="13" x14ac:dyDescent="0.2">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ht="13" x14ac:dyDescent="0.2">
      <c r="A26" s="1031" t="s">
        <v>514</v>
      </c>
      <c r="B26" s="1031"/>
      <c r="C26" s="1031"/>
      <c r="D26" s="1031"/>
      <c r="E26" s="1031"/>
      <c r="F26" s="1031"/>
      <c r="G26" s="1031"/>
      <c r="H26" s="1031"/>
      <c r="I26" s="1031"/>
      <c r="J26" s="1031"/>
      <c r="K26" s="1031"/>
      <c r="L26" s="1031"/>
      <c r="M26" s="1031"/>
      <c r="N26" s="1031"/>
      <c r="O26" s="1031"/>
      <c r="P26" s="1031"/>
      <c r="Q26" s="1031"/>
      <c r="R26" s="1031"/>
      <c r="S26" s="1031"/>
      <c r="T26" s="1031"/>
      <c r="U26" s="1031"/>
      <c r="V26" s="1031"/>
      <c r="W26" s="1031"/>
      <c r="X26" s="1031"/>
      <c r="Y26" s="1031"/>
      <c r="Z26" s="1031"/>
      <c r="AA26" s="1031"/>
      <c r="AB26" s="1031"/>
      <c r="AC26" s="1031"/>
      <c r="AD26" s="1031"/>
      <c r="AE26" s="1031"/>
      <c r="AF26" s="1031"/>
      <c r="AG26" s="1031"/>
      <c r="AH26" s="1031"/>
      <c r="AI26" s="1031"/>
      <c r="AJ26" s="1031"/>
      <c r="AK26" s="1031"/>
      <c r="AL26" s="1031"/>
      <c r="AM26" s="1031"/>
      <c r="AN26" s="1031"/>
      <c r="AO26" s="1031"/>
      <c r="AP26" s="1031"/>
      <c r="AQ26" s="1031"/>
      <c r="AR26" s="1031"/>
      <c r="AS26" s="1031"/>
      <c r="AT26" s="91"/>
    </row>
    <row r="27" spans="1:46" ht="13" x14ac:dyDescent="0.2">
      <c r="A27" s="85"/>
      <c r="AO27" s="90"/>
      <c r="AP27" s="90"/>
      <c r="AQ27" s="90"/>
      <c r="AR27" s="90"/>
      <c r="AS27" s="90"/>
      <c r="AT27" s="90"/>
    </row>
    <row r="28" spans="1:46" ht="16.5" x14ac:dyDescent="0.2">
      <c r="A28" s="82" t="s">
        <v>264</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ht="13" x14ac:dyDescent="0.2">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59</v>
      </c>
      <c r="AL29" s="91"/>
      <c r="AM29" s="91"/>
      <c r="AN29" s="91"/>
      <c r="AO29" s="90"/>
      <c r="AP29" s="90"/>
      <c r="AQ29" s="90"/>
      <c r="AR29" s="90"/>
      <c r="AS29" s="165"/>
    </row>
    <row r="30" spans="1:46" ht="13.5" customHeight="1" x14ac:dyDescent="0.2">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1021" t="s">
        <v>88</v>
      </c>
      <c r="AP30" s="127"/>
      <c r="AQ30" s="138" t="s">
        <v>504</v>
      </c>
      <c r="AR30" s="152"/>
    </row>
    <row r="31" spans="1:46" ht="13" x14ac:dyDescent="0.2">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1022"/>
      <c r="AP31" s="128" t="s">
        <v>505</v>
      </c>
      <c r="AQ31" s="139" t="s">
        <v>506</v>
      </c>
      <c r="AR31" s="153" t="s">
        <v>507</v>
      </c>
    </row>
    <row r="32" spans="1:46" ht="27" customHeight="1" x14ac:dyDescent="0.2">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1025" t="s">
        <v>515</v>
      </c>
      <c r="AL32" s="1026"/>
      <c r="AM32" s="1026"/>
      <c r="AN32" s="1027"/>
      <c r="AO32" s="118">
        <v>2827404</v>
      </c>
      <c r="AP32" s="118">
        <v>56893</v>
      </c>
      <c r="AQ32" s="145">
        <v>56025</v>
      </c>
      <c r="AR32" s="155">
        <v>1.5</v>
      </c>
    </row>
    <row r="33" spans="1:46" ht="13.5" customHeight="1" x14ac:dyDescent="0.2">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1025" t="s">
        <v>516</v>
      </c>
      <c r="AL33" s="1026"/>
      <c r="AM33" s="1026"/>
      <c r="AN33" s="1027"/>
      <c r="AO33" s="118" t="s">
        <v>202</v>
      </c>
      <c r="AP33" s="118" t="s">
        <v>202</v>
      </c>
      <c r="AQ33" s="145" t="s">
        <v>202</v>
      </c>
      <c r="AR33" s="155" t="s">
        <v>202</v>
      </c>
    </row>
    <row r="34" spans="1:46" ht="27" customHeight="1" x14ac:dyDescent="0.2">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1025" t="s">
        <v>517</v>
      </c>
      <c r="AL34" s="1026"/>
      <c r="AM34" s="1026"/>
      <c r="AN34" s="1027"/>
      <c r="AO34" s="118" t="s">
        <v>202</v>
      </c>
      <c r="AP34" s="118" t="s">
        <v>202</v>
      </c>
      <c r="AQ34" s="145" t="s">
        <v>202</v>
      </c>
      <c r="AR34" s="155" t="s">
        <v>202</v>
      </c>
    </row>
    <row r="35" spans="1:46" ht="27" customHeight="1" x14ac:dyDescent="0.2">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1025" t="s">
        <v>519</v>
      </c>
      <c r="AL35" s="1026"/>
      <c r="AM35" s="1026"/>
      <c r="AN35" s="1027"/>
      <c r="AO35" s="118">
        <v>698388</v>
      </c>
      <c r="AP35" s="118">
        <v>14053</v>
      </c>
      <c r="AQ35" s="145">
        <v>18604</v>
      </c>
      <c r="AR35" s="155">
        <v>-24.5</v>
      </c>
    </row>
    <row r="36" spans="1:46" ht="27" customHeight="1" x14ac:dyDescent="0.2">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1025" t="s">
        <v>37</v>
      </c>
      <c r="AL36" s="1026"/>
      <c r="AM36" s="1026"/>
      <c r="AN36" s="1027"/>
      <c r="AO36" s="118" t="s">
        <v>202</v>
      </c>
      <c r="AP36" s="118" t="s">
        <v>202</v>
      </c>
      <c r="AQ36" s="145">
        <v>2667</v>
      </c>
      <c r="AR36" s="155" t="s">
        <v>202</v>
      </c>
    </row>
    <row r="37" spans="1:46" ht="13.5" customHeight="1" x14ac:dyDescent="0.2">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1025" t="s">
        <v>348</v>
      </c>
      <c r="AL37" s="1026"/>
      <c r="AM37" s="1026"/>
      <c r="AN37" s="1027"/>
      <c r="AO37" s="118">
        <v>33726</v>
      </c>
      <c r="AP37" s="118">
        <v>679</v>
      </c>
      <c r="AQ37" s="145">
        <v>441</v>
      </c>
      <c r="AR37" s="155">
        <v>54</v>
      </c>
    </row>
    <row r="38" spans="1:46" ht="27" customHeight="1" x14ac:dyDescent="0.2">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28" t="s">
        <v>520</v>
      </c>
      <c r="AL38" s="1029"/>
      <c r="AM38" s="1029"/>
      <c r="AN38" s="1030"/>
      <c r="AO38" s="122">
        <v>90</v>
      </c>
      <c r="AP38" s="122">
        <v>2</v>
      </c>
      <c r="AQ38" s="146">
        <v>6</v>
      </c>
      <c r="AR38" s="144">
        <v>-66.7</v>
      </c>
      <c r="AS38" s="165"/>
    </row>
    <row r="39" spans="1:46" ht="13" x14ac:dyDescent="0.2">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28" t="s">
        <v>85</v>
      </c>
      <c r="AL39" s="1029"/>
      <c r="AM39" s="1029"/>
      <c r="AN39" s="1030"/>
      <c r="AO39" s="118">
        <v>-574767</v>
      </c>
      <c r="AP39" s="118">
        <v>-11565</v>
      </c>
      <c r="AQ39" s="145">
        <v>-4261</v>
      </c>
      <c r="AR39" s="155">
        <v>171.4</v>
      </c>
      <c r="AS39" s="165"/>
    </row>
    <row r="40" spans="1:46" ht="27" customHeight="1" x14ac:dyDescent="0.2">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1025" t="s">
        <v>521</v>
      </c>
      <c r="AL40" s="1026"/>
      <c r="AM40" s="1026"/>
      <c r="AN40" s="1027"/>
      <c r="AO40" s="118">
        <v>-2434809</v>
      </c>
      <c r="AP40" s="118">
        <v>-48993</v>
      </c>
      <c r="AQ40" s="145">
        <v>-49695</v>
      </c>
      <c r="AR40" s="155">
        <v>-1.4</v>
      </c>
      <c r="AS40" s="165"/>
    </row>
    <row r="41" spans="1:46" ht="13" x14ac:dyDescent="0.2">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1015" t="s">
        <v>389</v>
      </c>
      <c r="AL41" s="1016"/>
      <c r="AM41" s="1016"/>
      <c r="AN41" s="1017"/>
      <c r="AO41" s="118">
        <v>550032</v>
      </c>
      <c r="AP41" s="118">
        <v>11068</v>
      </c>
      <c r="AQ41" s="145">
        <v>23786</v>
      </c>
      <c r="AR41" s="155">
        <v>-53.5</v>
      </c>
      <c r="AS41" s="165"/>
    </row>
    <row r="42" spans="1:46" ht="13" x14ac:dyDescent="0.2">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c r="AL42" s="90"/>
      <c r="AM42" s="90"/>
      <c r="AN42" s="90"/>
      <c r="AO42" s="90"/>
      <c r="AP42" s="90"/>
      <c r="AQ42" s="132"/>
      <c r="AR42" s="132"/>
      <c r="AS42" s="165"/>
    </row>
    <row r="43" spans="1:46" ht="13" x14ac:dyDescent="0.2">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ht="13" x14ac:dyDescent="0.2">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ht="13" x14ac:dyDescent="0.2">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ht="13" x14ac:dyDescent="0.2">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2">
      <c r="A47" s="88" t="s">
        <v>522</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ht="13" x14ac:dyDescent="0.2">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523</v>
      </c>
      <c r="AL48" s="87"/>
      <c r="AM48" s="87"/>
      <c r="AN48" s="87"/>
      <c r="AO48" s="87"/>
      <c r="AP48" s="87"/>
      <c r="AQ48" s="133"/>
      <c r="AR48" s="87"/>
    </row>
    <row r="49" spans="1:44" ht="13.5" customHeight="1" x14ac:dyDescent="0.2">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1023" t="s">
        <v>88</v>
      </c>
      <c r="AN49" s="1018" t="s">
        <v>451</v>
      </c>
      <c r="AO49" s="1019"/>
      <c r="AP49" s="1019"/>
      <c r="AQ49" s="1019"/>
      <c r="AR49" s="1020"/>
    </row>
    <row r="50" spans="1:44" ht="13" x14ac:dyDescent="0.2">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1024"/>
      <c r="AN50" s="114" t="s">
        <v>495</v>
      </c>
      <c r="AO50" s="124" t="s">
        <v>496</v>
      </c>
      <c r="AP50" s="135" t="s">
        <v>524</v>
      </c>
      <c r="AQ50" s="148" t="s">
        <v>384</v>
      </c>
      <c r="AR50" s="158" t="s">
        <v>525</v>
      </c>
    </row>
    <row r="51" spans="1:44" ht="13" x14ac:dyDescent="0.2">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526</v>
      </c>
      <c r="AL51" s="103"/>
      <c r="AM51" s="108">
        <v>4314613</v>
      </c>
      <c r="AN51" s="115">
        <v>85825</v>
      </c>
      <c r="AO51" s="125">
        <v>14.3</v>
      </c>
      <c r="AP51" s="136">
        <v>74581</v>
      </c>
      <c r="AQ51" s="149">
        <v>7</v>
      </c>
      <c r="AR51" s="159">
        <v>7.3</v>
      </c>
    </row>
    <row r="52" spans="1:44" ht="13" x14ac:dyDescent="0.2">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276</v>
      </c>
      <c r="AM52" s="109">
        <v>2786187</v>
      </c>
      <c r="AN52" s="116">
        <v>55422</v>
      </c>
      <c r="AO52" s="126">
        <v>85.2</v>
      </c>
      <c r="AP52" s="137">
        <v>41563</v>
      </c>
      <c r="AQ52" s="150">
        <v>6.8</v>
      </c>
      <c r="AR52" s="160">
        <v>78.400000000000006</v>
      </c>
    </row>
    <row r="53" spans="1:44" ht="13" x14ac:dyDescent="0.2">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486</v>
      </c>
      <c r="AL53" s="103"/>
      <c r="AM53" s="108">
        <v>4105499</v>
      </c>
      <c r="AN53" s="115">
        <v>82266</v>
      </c>
      <c r="AO53" s="125">
        <v>-4.0999999999999996</v>
      </c>
      <c r="AP53" s="136">
        <v>76347</v>
      </c>
      <c r="AQ53" s="149">
        <v>2.4</v>
      </c>
      <c r="AR53" s="159">
        <v>-6.5</v>
      </c>
    </row>
    <row r="54" spans="1:44" ht="13" x14ac:dyDescent="0.2">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276</v>
      </c>
      <c r="AM54" s="109">
        <v>2681007</v>
      </c>
      <c r="AN54" s="116">
        <v>53722</v>
      </c>
      <c r="AO54" s="126">
        <v>-3.1</v>
      </c>
      <c r="AP54" s="137">
        <v>41762</v>
      </c>
      <c r="AQ54" s="150">
        <v>0.5</v>
      </c>
      <c r="AR54" s="160">
        <v>-3.6</v>
      </c>
    </row>
    <row r="55" spans="1:44" ht="13" x14ac:dyDescent="0.2">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316</v>
      </c>
      <c r="AL55" s="103"/>
      <c r="AM55" s="108">
        <v>2787634</v>
      </c>
      <c r="AN55" s="115">
        <v>56011</v>
      </c>
      <c r="AO55" s="125">
        <v>-31.9</v>
      </c>
      <c r="AP55" s="136">
        <v>69604</v>
      </c>
      <c r="AQ55" s="149">
        <v>-8.8000000000000007</v>
      </c>
      <c r="AR55" s="159">
        <v>-23.1</v>
      </c>
    </row>
    <row r="56" spans="1:44" ht="13" x14ac:dyDescent="0.2">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276</v>
      </c>
      <c r="AM56" s="109">
        <v>1946041</v>
      </c>
      <c r="AN56" s="116">
        <v>39101</v>
      </c>
      <c r="AO56" s="126">
        <v>-27.2</v>
      </c>
      <c r="AP56" s="137">
        <v>36247</v>
      </c>
      <c r="AQ56" s="150">
        <v>-13.2</v>
      </c>
      <c r="AR56" s="160">
        <v>-14</v>
      </c>
    </row>
    <row r="57" spans="1:44" ht="13" x14ac:dyDescent="0.2">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135</v>
      </c>
      <c r="AL57" s="103"/>
      <c r="AM57" s="108">
        <v>3660479</v>
      </c>
      <c r="AN57" s="115">
        <v>73640</v>
      </c>
      <c r="AO57" s="125">
        <v>31.5</v>
      </c>
      <c r="AP57" s="136">
        <v>68410</v>
      </c>
      <c r="AQ57" s="149">
        <v>-1.7</v>
      </c>
      <c r="AR57" s="159">
        <v>33.200000000000003</v>
      </c>
    </row>
    <row r="58" spans="1:44" ht="13" x14ac:dyDescent="0.2">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276</v>
      </c>
      <c r="AM58" s="109">
        <v>2406925</v>
      </c>
      <c r="AN58" s="116">
        <v>48421</v>
      </c>
      <c r="AO58" s="126">
        <v>23.8</v>
      </c>
      <c r="AP58" s="137">
        <v>35086</v>
      </c>
      <c r="AQ58" s="150">
        <v>-3.2</v>
      </c>
      <c r="AR58" s="160">
        <v>27</v>
      </c>
    </row>
    <row r="59" spans="1:44" ht="13" x14ac:dyDescent="0.2">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527</v>
      </c>
      <c r="AL59" s="103"/>
      <c r="AM59" s="108">
        <v>3814300</v>
      </c>
      <c r="AN59" s="115">
        <v>76751</v>
      </c>
      <c r="AO59" s="125">
        <v>4.2</v>
      </c>
      <c r="AP59" s="136">
        <v>73019</v>
      </c>
      <c r="AQ59" s="149">
        <v>6.7</v>
      </c>
      <c r="AR59" s="159">
        <v>-2.5</v>
      </c>
    </row>
    <row r="60" spans="1:44" ht="13" x14ac:dyDescent="0.2">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276</v>
      </c>
      <c r="AM60" s="109">
        <v>2333852</v>
      </c>
      <c r="AN60" s="116">
        <v>46962</v>
      </c>
      <c r="AO60" s="126">
        <v>-3</v>
      </c>
      <c r="AP60" s="137">
        <v>39427</v>
      </c>
      <c r="AQ60" s="150">
        <v>12.4</v>
      </c>
      <c r="AR60" s="160">
        <v>-15.4</v>
      </c>
    </row>
    <row r="61" spans="1:44" ht="13" x14ac:dyDescent="0.2">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528</v>
      </c>
      <c r="AL61" s="106"/>
      <c r="AM61" s="108">
        <v>3736505</v>
      </c>
      <c r="AN61" s="115">
        <v>74899</v>
      </c>
      <c r="AO61" s="125">
        <v>2.8</v>
      </c>
      <c r="AP61" s="136">
        <v>72392</v>
      </c>
      <c r="AQ61" s="151">
        <v>1.1000000000000001</v>
      </c>
      <c r="AR61" s="159">
        <v>1.7</v>
      </c>
    </row>
    <row r="62" spans="1:44" ht="13" x14ac:dyDescent="0.2">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276</v>
      </c>
      <c r="AM62" s="109">
        <v>2430802</v>
      </c>
      <c r="AN62" s="116">
        <v>48726</v>
      </c>
      <c r="AO62" s="126">
        <v>15.1</v>
      </c>
      <c r="AP62" s="137">
        <v>38817</v>
      </c>
      <c r="AQ62" s="150">
        <v>0.7</v>
      </c>
      <c r="AR62" s="160">
        <v>14.4</v>
      </c>
    </row>
    <row r="63" spans="1:44" ht="13" x14ac:dyDescent="0.2">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ht="13" x14ac:dyDescent="0.2">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ht="13" x14ac:dyDescent="0.2">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ht="13" x14ac:dyDescent="0.2">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x14ac:dyDescent="0.2">
      <c r="AK67" s="90"/>
      <c r="AL67" s="90"/>
      <c r="AM67" s="90"/>
      <c r="AN67" s="90"/>
      <c r="AO67" s="90"/>
      <c r="AP67" s="90"/>
      <c r="AQ67" s="90"/>
      <c r="AR67" s="90"/>
      <c r="AS67" s="90"/>
      <c r="AT67" s="90"/>
    </row>
    <row r="68" spans="1:46" ht="13.5" hidden="1" customHeight="1" x14ac:dyDescent="0.2">
      <c r="AK68" s="90"/>
      <c r="AL68" s="90"/>
      <c r="AM68" s="90"/>
      <c r="AN68" s="90"/>
      <c r="AO68" s="90"/>
      <c r="AP68" s="90"/>
      <c r="AQ68" s="90"/>
      <c r="AR68" s="90"/>
    </row>
    <row r="69" spans="1:46" ht="13.5" hidden="1" customHeight="1" x14ac:dyDescent="0.2">
      <c r="AK69" s="90"/>
      <c r="AL69" s="90"/>
      <c r="AM69" s="90"/>
      <c r="AN69" s="90"/>
      <c r="AO69" s="90"/>
      <c r="AP69" s="90"/>
      <c r="AQ69" s="90"/>
      <c r="AR69" s="90"/>
    </row>
    <row r="70" spans="1:46" ht="13" hidden="1" x14ac:dyDescent="0.2">
      <c r="AK70" s="90"/>
      <c r="AL70" s="90"/>
      <c r="AM70" s="90"/>
      <c r="AN70" s="90"/>
      <c r="AO70" s="90"/>
      <c r="AP70" s="90"/>
      <c r="AQ70" s="90"/>
      <c r="AR70" s="90"/>
    </row>
    <row r="71" spans="1:46" ht="13" hidden="1" x14ac:dyDescent="0.2">
      <c r="AK71" s="90"/>
      <c r="AL71" s="90"/>
      <c r="AM71" s="90"/>
      <c r="AN71" s="90"/>
      <c r="AO71" s="90"/>
      <c r="AP71" s="90"/>
      <c r="AQ71" s="90"/>
      <c r="AR71" s="90"/>
    </row>
    <row r="72" spans="1:46" ht="13" hidden="1" x14ac:dyDescent="0.2">
      <c r="AK72" s="90"/>
      <c r="AL72" s="90"/>
      <c r="AM72" s="90"/>
      <c r="AN72" s="90"/>
      <c r="AO72" s="90"/>
      <c r="AP72" s="90"/>
      <c r="AQ72" s="90"/>
      <c r="AR72" s="90"/>
    </row>
    <row r="73" spans="1:46" ht="13" hidden="1" x14ac:dyDescent="0.2">
      <c r="AK73" s="90"/>
      <c r="AL73" s="90"/>
      <c r="AM73" s="90"/>
      <c r="AN73" s="90"/>
      <c r="AO73" s="90"/>
      <c r="AP73" s="90"/>
      <c r="AQ73" s="90"/>
      <c r="AR73" s="90"/>
    </row>
  </sheetData>
  <sheetProtection algorithmName="SHA-512" hashValue="1Xd8l4D9bpJ8KU84KXPCZejDRkWt7nAfldugVHFTBfCEFoA/nUQiQ5ret/O/EKWpYRMcvM1c8RMidjzsRmPpVA==" saltValue="Kk3e2ZaijuMwIhZs+EgXvQ==" spinCount="100000" sheet="1" objects="1" scenarios="1"/>
  <mergeCells count="25">
    <mergeCell ref="AK15:AN15"/>
    <mergeCell ref="AK16:AN16"/>
    <mergeCell ref="AK21:AN21"/>
    <mergeCell ref="AK22:AN22"/>
    <mergeCell ref="AK9:AN9"/>
    <mergeCell ref="AK10:AN10"/>
    <mergeCell ref="AK11:AN11"/>
    <mergeCell ref="AK12:AN12"/>
    <mergeCell ref="AK13:AN13"/>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s>
  <phoneticPr fontId="6"/>
  <printOptions horizontalCentered="1"/>
  <pageMargins left="0.39370078740157483" right="0.19685039370078741" top="0.39370078740157483" bottom="0.31496062992125984" header="0.51181102362204722" footer="0"/>
  <pageSetup paperSize="9" scale="42"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SheetLayoutView="55" workbookViewId="0"/>
  </sheetViews>
  <sheetFormatPr defaultColWidth="0" defaultRowHeight="13.5" customHeight="1" zeroHeight="1" x14ac:dyDescent="0.2"/>
  <cols>
    <col min="1" max="125" width="2.453125" style="77" customWidth="1"/>
    <col min="126" max="126" width="9" style="78" hidden="1" customWidth="1"/>
    <col min="127" max="16384" width="9" style="78" hidden="1"/>
  </cols>
  <sheetData>
    <row r="1" spans="2:125"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ht="13" x14ac:dyDescent="0.2">
      <c r="B2" s="78"/>
      <c r="DG2" s="78"/>
    </row>
    <row r="3" spans="2:125" ht="13" x14ac:dyDescent="0.2">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ht="13" x14ac:dyDescent="0.2"/>
    <row r="5" spans="2:125" ht="13" x14ac:dyDescent="0.2"/>
    <row r="6" spans="2:125" ht="13" x14ac:dyDescent="0.2"/>
    <row r="7" spans="2:125" ht="13" x14ac:dyDescent="0.2"/>
    <row r="8" spans="2:125" ht="13" x14ac:dyDescent="0.2"/>
    <row r="9" spans="2:125" ht="13" x14ac:dyDescent="0.2">
      <c r="DU9" s="78"/>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78"/>
    </row>
    <row r="18" spans="125:125" ht="13" x14ac:dyDescent="0.2"/>
    <row r="19" spans="125:125" ht="13" x14ac:dyDescent="0.2"/>
    <row r="20" spans="125:125" ht="13" x14ac:dyDescent="0.2">
      <c r="DU20" s="78"/>
    </row>
    <row r="21" spans="125:125" ht="13" x14ac:dyDescent="0.2">
      <c r="DU21" s="78"/>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78"/>
    </row>
    <row r="29" spans="125:125" ht="13" x14ac:dyDescent="0.2"/>
    <row r="30" spans="125:125" ht="13" x14ac:dyDescent="0.2"/>
    <row r="31" spans="125:125" ht="13" x14ac:dyDescent="0.2"/>
    <row r="32" spans="125:125" ht="13" x14ac:dyDescent="0.2"/>
    <row r="33" spans="2:125" ht="13" x14ac:dyDescent="0.2">
      <c r="B33" s="78"/>
      <c r="G33" s="78"/>
      <c r="I33" s="78"/>
    </row>
    <row r="34" spans="2:125" ht="13" x14ac:dyDescent="0.2">
      <c r="C34" s="78"/>
      <c r="P34" s="78"/>
      <c r="DE34" s="78"/>
      <c r="DH34" s="78"/>
    </row>
    <row r="35" spans="2:125" ht="13" x14ac:dyDescent="0.2">
      <c r="D35" s="78"/>
      <c r="E35" s="78"/>
      <c r="DG35" s="78"/>
      <c r="DJ35" s="78"/>
      <c r="DP35" s="78"/>
      <c r="DQ35" s="78"/>
      <c r="DR35" s="78"/>
      <c r="DS35" s="78"/>
      <c r="DT35" s="78"/>
      <c r="DU35" s="78"/>
    </row>
    <row r="36" spans="2:125" ht="13" x14ac:dyDescent="0.2">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ht="13" x14ac:dyDescent="0.2">
      <c r="DU37" s="78"/>
    </row>
    <row r="38" spans="2:125" ht="13" x14ac:dyDescent="0.2">
      <c r="DT38" s="78"/>
      <c r="DU38" s="78"/>
    </row>
    <row r="39" spans="2:125" ht="13" x14ac:dyDescent="0.2"/>
    <row r="40" spans="2:125" ht="13" x14ac:dyDescent="0.2">
      <c r="DH40" s="78"/>
    </row>
    <row r="41" spans="2:125" ht="13" x14ac:dyDescent="0.2">
      <c r="DE41" s="78"/>
    </row>
    <row r="42" spans="2:125" ht="13" x14ac:dyDescent="0.2">
      <c r="DG42" s="78"/>
      <c r="DJ42" s="78"/>
    </row>
    <row r="43" spans="2:125" ht="13" x14ac:dyDescent="0.2">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ht="13" x14ac:dyDescent="0.2">
      <c r="DU44" s="78"/>
    </row>
    <row r="45" spans="2:125" ht="13" x14ac:dyDescent="0.2"/>
    <row r="46" spans="2:125" ht="13" x14ac:dyDescent="0.2"/>
    <row r="47" spans="2:125" ht="13" x14ac:dyDescent="0.2"/>
    <row r="48" spans="2:125" ht="13" x14ac:dyDescent="0.2">
      <c r="DT48" s="78"/>
      <c r="DU48" s="78"/>
    </row>
    <row r="49" spans="120:125" ht="13" x14ac:dyDescent="0.2">
      <c r="DU49" s="78"/>
    </row>
    <row r="50" spans="120:125" ht="13" x14ac:dyDescent="0.2">
      <c r="DU50" s="78"/>
    </row>
    <row r="51" spans="120:125" ht="13" x14ac:dyDescent="0.2">
      <c r="DP51" s="78"/>
      <c r="DQ51" s="78"/>
      <c r="DR51" s="78"/>
      <c r="DS51" s="78"/>
      <c r="DT51" s="78"/>
      <c r="DU51" s="78"/>
    </row>
    <row r="52" spans="120:125" ht="13" x14ac:dyDescent="0.2"/>
    <row r="53" spans="120:125" ht="13" x14ac:dyDescent="0.2"/>
    <row r="54" spans="120:125" ht="13" x14ac:dyDescent="0.2">
      <c r="DU54" s="78"/>
    </row>
    <row r="55" spans="120:125" ht="13" x14ac:dyDescent="0.2"/>
    <row r="56" spans="120:125" ht="13" x14ac:dyDescent="0.2"/>
    <row r="57" spans="120:125" ht="13" x14ac:dyDescent="0.2"/>
    <row r="58" spans="120:125" ht="13" x14ac:dyDescent="0.2">
      <c r="DU58" s="78"/>
    </row>
    <row r="59" spans="120:125" ht="13" x14ac:dyDescent="0.2"/>
    <row r="60" spans="120:125" ht="13" x14ac:dyDescent="0.2"/>
    <row r="61" spans="120:125" ht="13" x14ac:dyDescent="0.2"/>
    <row r="62" spans="120:125" ht="13" x14ac:dyDescent="0.2"/>
    <row r="63" spans="120:125" ht="13" x14ac:dyDescent="0.2">
      <c r="DU63" s="78"/>
    </row>
    <row r="64" spans="120:125" ht="13" x14ac:dyDescent="0.2">
      <c r="DT64" s="78"/>
      <c r="DU64" s="78"/>
    </row>
    <row r="65" spans="123:125" ht="13" x14ac:dyDescent="0.2"/>
    <row r="66" spans="123:125" ht="13" x14ac:dyDescent="0.2"/>
    <row r="67" spans="123:125" ht="13" x14ac:dyDescent="0.2"/>
    <row r="68" spans="123:125" ht="13" x14ac:dyDescent="0.2"/>
    <row r="69" spans="123:125" ht="13" x14ac:dyDescent="0.2">
      <c r="DS69" s="78"/>
      <c r="DT69" s="78"/>
      <c r="DU69" s="78"/>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78"/>
    </row>
    <row r="83" spans="116:125" ht="13" x14ac:dyDescent="0.2">
      <c r="DM83" s="78"/>
      <c r="DN83" s="78"/>
      <c r="DO83" s="78"/>
      <c r="DP83" s="78"/>
      <c r="DQ83" s="78"/>
      <c r="DR83" s="78"/>
      <c r="DS83" s="78"/>
      <c r="DT83" s="78"/>
      <c r="DU83" s="78"/>
    </row>
    <row r="84" spans="116:125" ht="13" x14ac:dyDescent="0.2"/>
    <row r="85" spans="116:125" ht="13" x14ac:dyDescent="0.2"/>
    <row r="86" spans="116:125" ht="13" x14ac:dyDescent="0.2"/>
    <row r="87" spans="116:125" ht="13" x14ac:dyDescent="0.2"/>
    <row r="88" spans="116:125" ht="13" x14ac:dyDescent="0.2">
      <c r="DU88" s="78"/>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78"/>
      <c r="DT94" s="78"/>
      <c r="DU94" s="78"/>
    </row>
    <row r="95" spans="116:125" ht="13.5" customHeight="1" x14ac:dyDescent="0.2">
      <c r="DU95" s="78"/>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78"/>
    </row>
    <row r="102" spans="124:125" ht="13.5" customHeight="1" x14ac:dyDescent="0.2"/>
    <row r="103" spans="124:125" ht="13.5" customHeight="1" x14ac:dyDescent="0.2"/>
    <row r="104" spans="124:125" ht="13.5" customHeight="1" x14ac:dyDescent="0.2">
      <c r="DT104" s="78"/>
      <c r="DU104" s="78"/>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8" t="s">
        <v>100</v>
      </c>
    </row>
    <row r="121" spans="125:125" ht="13.5" hidden="1" customHeight="1" x14ac:dyDescent="0.2">
      <c r="DU121" s="78"/>
    </row>
  </sheetData>
  <sheetProtection algorithmName="SHA-512" hashValue="2ZUomGWLz/xN+O3aL0NFzvyXM32UZvrC+eQLouRiWoeHnY4G0w9pg/pJaB1PPIaJXENJNmhmXZvAOQvV7d38DQ==" saltValue="p0l39D+4vZ5Fl3GEcpfngg==" spinCount="100000" sheet="1" objects="1" scenarios="1"/>
  <phoneticPr fontId="6"/>
  <printOptions horizontalCentered="1" verticalCentered="1"/>
  <pageMargins left="0" right="0" top="0.19685039370078741" bottom="0" header="0.39370078740157483" footer="0"/>
  <pageSetup paperSize="9" orientation="portrait"/>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SheetLayoutView="55" workbookViewId="0"/>
  </sheetViews>
  <sheetFormatPr defaultColWidth="0" defaultRowHeight="13.5" customHeight="1" zeroHeight="1" x14ac:dyDescent="0.2"/>
  <cols>
    <col min="1" max="125" width="2.453125" style="77" customWidth="1"/>
    <col min="126" max="142" width="0" style="78" hidden="1" customWidth="1"/>
    <col min="143" max="143" width="9" style="78" hidden="1" customWidth="1"/>
    <col min="144" max="16384" width="9" style="78" hidden="1"/>
  </cols>
  <sheetData>
    <row r="1" spans="1:125" ht="13.5" customHeight="1"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ht="13" x14ac:dyDescent="0.2">
      <c r="B2" s="78"/>
      <c r="T2" s="78"/>
    </row>
    <row r="3" spans="1:125" ht="13"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78"/>
      <c r="G33" s="78"/>
      <c r="I33" s="78"/>
    </row>
    <row r="34" spans="2:125" ht="13" x14ac:dyDescent="0.2">
      <c r="C34" s="78"/>
      <c r="P34" s="78"/>
      <c r="R34" s="78"/>
      <c r="U34" s="78"/>
    </row>
    <row r="35" spans="2:125" ht="13" x14ac:dyDescent="0.2">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ht="13" x14ac:dyDescent="0.2">
      <c r="F36" s="78"/>
      <c r="H36" s="78"/>
      <c r="J36" s="78"/>
      <c r="K36" s="78"/>
      <c r="L36" s="78"/>
      <c r="M36" s="78"/>
      <c r="N36" s="78"/>
      <c r="O36" s="78"/>
      <c r="Q36" s="78"/>
      <c r="S36" s="78"/>
      <c r="V36" s="78"/>
    </row>
    <row r="37" spans="2:125" ht="13" x14ac:dyDescent="0.2"/>
    <row r="38" spans="2:125" ht="13" x14ac:dyDescent="0.2"/>
    <row r="39" spans="2:125" ht="13" x14ac:dyDescent="0.2"/>
    <row r="40" spans="2:125" ht="13" x14ac:dyDescent="0.2">
      <c r="U40" s="78"/>
    </row>
    <row r="41" spans="2:125" ht="13" x14ac:dyDescent="0.2">
      <c r="R41" s="78"/>
    </row>
    <row r="42" spans="2:125" ht="13" x14ac:dyDescent="0.2">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ht="13" x14ac:dyDescent="0.2">
      <c r="Q43" s="78"/>
      <c r="S43" s="78"/>
      <c r="V43" s="78"/>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7" t="s">
        <v>100</v>
      </c>
    </row>
  </sheetData>
  <sheetProtection algorithmName="SHA-512" hashValue="sBoHE+2u0Pkyyb+Yf8WEKFIygn6YBd3+cpXam4fIJMocgtabTNgICwl94PMP9zXrIx3q5Y1YfujuhPeSGoncmQ==" saltValue="qumSHVlAby7xn1cga1gMNA==" spinCount="100000" sheet="1" objects="1" scenarios="1"/>
  <phoneticPr fontId="6"/>
  <printOptions horizontalCentered="1" verticalCentered="1"/>
  <pageMargins left="0" right="0" top="0.19685039370078741" bottom="0" header="0.39370078740157483" footer="0"/>
  <pageSetup paperSize="9" orientation="portrait"/>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46" customWidth="1"/>
    <col min="2" max="16" width="14.6328125" style="46" customWidth="1"/>
    <col min="17" max="17" width="0" style="46" hidden="1" customWidth="1"/>
    <col min="18"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x14ac:dyDescent="0.2">
      <c r="B45" s="85"/>
      <c r="C45" s="85"/>
      <c r="D45" s="85"/>
      <c r="E45" s="85"/>
      <c r="F45" s="85"/>
      <c r="G45" s="85"/>
      <c r="H45" s="85"/>
      <c r="I45" s="85"/>
      <c r="J45" s="181" t="s">
        <v>2</v>
      </c>
    </row>
    <row r="46" spans="2:10" ht="29.25" customHeight="1" x14ac:dyDescent="0.25">
      <c r="B46" s="167" t="s">
        <v>5</v>
      </c>
      <c r="C46" s="171"/>
      <c r="D46" s="171"/>
      <c r="E46" s="172" t="s">
        <v>17</v>
      </c>
      <c r="F46" s="173" t="s">
        <v>530</v>
      </c>
      <c r="G46" s="177" t="s">
        <v>531</v>
      </c>
      <c r="H46" s="177" t="s">
        <v>532</v>
      </c>
      <c r="I46" s="177" t="s">
        <v>533</v>
      </c>
      <c r="J46" s="182" t="s">
        <v>256</v>
      </c>
    </row>
    <row r="47" spans="2:10" ht="57.75" customHeight="1" x14ac:dyDescent="0.2">
      <c r="B47" s="168"/>
      <c r="C47" s="1041" t="s">
        <v>3</v>
      </c>
      <c r="D47" s="1041"/>
      <c r="E47" s="1042"/>
      <c r="F47" s="174">
        <v>28.29</v>
      </c>
      <c r="G47" s="178">
        <v>25.67</v>
      </c>
      <c r="H47" s="178">
        <v>24.86</v>
      </c>
      <c r="I47" s="178">
        <v>24.78</v>
      </c>
      <c r="J47" s="183">
        <v>24.51</v>
      </c>
    </row>
    <row r="48" spans="2:10" ht="57.75" customHeight="1" x14ac:dyDescent="0.2">
      <c r="B48" s="169"/>
      <c r="C48" s="1043" t="s">
        <v>9</v>
      </c>
      <c r="D48" s="1043"/>
      <c r="E48" s="1044"/>
      <c r="F48" s="175">
        <v>4.1900000000000004</v>
      </c>
      <c r="G48" s="179">
        <v>3.8</v>
      </c>
      <c r="H48" s="179">
        <v>4.2</v>
      </c>
      <c r="I48" s="179">
        <v>3.92</v>
      </c>
      <c r="J48" s="184">
        <v>3.52</v>
      </c>
    </row>
    <row r="49" spans="2:10" ht="57.75" customHeight="1" x14ac:dyDescent="0.2">
      <c r="B49" s="170"/>
      <c r="C49" s="1045" t="s">
        <v>16</v>
      </c>
      <c r="D49" s="1045"/>
      <c r="E49" s="1046"/>
      <c r="F49" s="176" t="s">
        <v>534</v>
      </c>
      <c r="G49" s="180" t="s">
        <v>536</v>
      </c>
      <c r="H49" s="180" t="s">
        <v>141</v>
      </c>
      <c r="I49" s="180" t="s">
        <v>481</v>
      </c>
      <c r="J49" s="185" t="s">
        <v>537</v>
      </c>
    </row>
    <row r="50" spans="2:10" ht="13" x14ac:dyDescent="0.2"/>
  </sheetData>
  <sheetProtection algorithmName="SHA-512" hashValue="Km/3H4TabCwzTkLm0x4Sf0LdApucgCnH7I93BB78b3ADBtpnt9RB0Z+FBTlCtwAt1PQQvUOT2oqZ+34pCH2kpg==" saltValue="B3VaROo3e/n/VPt73AKS5w==" spinCount="100000" sheet="1" objects="1" scenarios="1"/>
  <mergeCells count="3">
    <mergeCell ref="C47:E47"/>
    <mergeCell ref="C48:E48"/>
    <mergeCell ref="C49:E49"/>
  </mergeCells>
  <phoneticPr fontId="6"/>
  <printOptions horizontalCentered="1"/>
  <pageMargins left="0" right="0" top="0.19685039370078741" bottom="0" header="0" footer="0"/>
  <pageSetup paperSize="9" orientation="portrait"/>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石川　大貴</cp:lastModifiedBy>
  <dcterms:created xsi:type="dcterms:W3CDTF">2025-09-18T04:22:48Z</dcterms:created>
  <dcterms:modified xsi:type="dcterms:W3CDTF">2025-11-14T07:21:52Z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2025-09-22T00:30:58Z</vt:filetime>
  </property>
</Properties>
</file>