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flsv\1113000_市町支援課\14_財政G\R6財政共有\005 公会計整備\04 財政状況資料集\04 県HP公表用\"/>
    </mc:Choice>
  </mc:AlternateContent>
  <xr:revisionPtr revIDLastSave="0" documentId="13_ncr:1_{883BC571-26FC-485B-87C3-3DD929CA9A10}"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8" i="12" l="1"/>
  <c r="AP88" i="12"/>
  <c r="AF88" i="12"/>
  <c r="AU63" i="12"/>
  <c r="AP63" i="12"/>
  <c r="AA35" i="12"/>
  <c r="AA34" i="12"/>
  <c r="AA33" i="12"/>
  <c r="AA32" i="12"/>
  <c r="AA31" i="12"/>
  <c r="AA30" i="12"/>
  <c r="AA29" i="12"/>
  <c r="AA28" i="12"/>
  <c r="AP23" i="12"/>
  <c r="V23" i="12"/>
  <c r="Q23" i="12"/>
  <c r="AA9" i="12"/>
  <c r="AA8" i="12"/>
  <c r="AA7" i="12"/>
  <c r="AA23" i="12" s="1"/>
  <c r="AA77" i="12" l="1"/>
  <c r="AA76" i="12"/>
  <c r="AA75" i="12"/>
  <c r="AA74" i="12"/>
  <c r="AA73" i="12"/>
  <c r="AA72" i="12"/>
  <c r="AA71" i="12"/>
  <c r="AA70" i="12"/>
  <c r="AA69" i="12"/>
  <c r="AA68" i="12"/>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U36" i="10" s="1"/>
  <c r="AM34" i="10" l="1"/>
  <c r="AM35" i="10" s="1"/>
  <c r="AM36" i="10" s="1"/>
  <c r="BE34" i="10"/>
  <c r="BE35" i="10" s="1"/>
  <c r="BW34" i="10" l="1"/>
  <c r="BW35" i="10" s="1"/>
  <c r="BW36" i="10" s="1"/>
  <c r="BW37" i="10" s="1"/>
  <c r="BW38" i="10" s="1"/>
  <c r="BW39" i="10" s="1"/>
  <c r="BW40" i="10" s="1"/>
  <c r="BW41" i="10" s="1"/>
  <c r="BW42" i="10" s="1"/>
  <c r="BW43" i="10" s="1"/>
  <c r="CO34" i="10" l="1"/>
  <c r="CO35" i="10" s="1"/>
  <c r="CO36" i="10" s="1"/>
  <c r="CO37" i="10" s="1"/>
  <c r="CO38" i="10" s="1"/>
  <c r="CO39" i="10" s="1"/>
  <c r="CO40" i="10" s="1"/>
  <c r="CO41" i="10" s="1"/>
</calcChain>
</file>

<file path=xl/sharedStrings.xml><?xml version="1.0" encoding="utf-8"?>
<sst xmlns="http://schemas.openxmlformats.org/spreadsheetml/2006/main" count="1154" uniqueCount="618">
  <si>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</si>
  <si>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</si>
  <si>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</si>
  <si>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</si>
  <si>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</si>
  <si>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</si>
  <si>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</si>
  <si>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</si>
  <si>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</si>
  <si>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</si>
  <si>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</si>
  <si>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</si>
  <si>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</si>
  <si>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</si>
  <si>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</si>
  <si>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</si>
  <si>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</si>
  <si>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</si>
  <si>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</si>
  <si>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</si>
  <si>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</si>
  <si>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</si>
  <si>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</si>
  <si>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</si>
  <si>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</si>
  <si>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</si>
  <si>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</si>
  <si>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</si>
  <si>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</si>
  <si>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</si>
  <si>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</si>
  <si>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</si>
  <si>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</si>
  <si>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</si>
  <si>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</si>
  <si>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</si>
  <si>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</si>
  <si>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</si>
  <si>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</si>
  <si>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</si>
  <si>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</si>
  <si>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</si>
  <si>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</si>
  <si>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</si>
  <si>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</si>
  <si>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</si>
  <si>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</si>
  <si>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</si>
  <si>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</si>
  <si>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</si>
  <si>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</si>
  <si>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</si>
  <si>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</si>
  <si>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</si>
  <si>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</si>
  <si>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</si>
  <si>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</si>
  <si>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</si>
  <si>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</si>
  <si>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</si>
  <si>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</si>
  <si>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</si>
  <si>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</si>
  <si>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</si>
  <si>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</si>
  <si>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</si>
  <si>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</si>
  <si>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</si>
  <si>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</si>
  <si>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</si>
  <si>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</si>
  <si>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</si>
  <si>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</si>
  <si>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</si>
  <si>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</si>
  <si>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</si>
  <si>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</si>
  <si>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</si>
  <si>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</si>
  <si>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</si>
  <si>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</si>
  <si>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</si>
  <si>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</si>
  <si>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</si>
  <si>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</si>
  <si>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</si>
  <si>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</si>
  <si>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</si>
  <si>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</si>
  <si>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</si>
  <si>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</si>
  <si>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</si>
  <si>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</si>
  <si>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</si>
  <si>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</si>
  <si>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</si>
  <si>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</si>
  <si>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</si>
  <si>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</si>
  <si>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</si>
  <si>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</si>
  <si>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</si>
  <si>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</si>
  <si>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</si>
  <si>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</si>
  <si>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</si>
  <si>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</si>
  <si>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</si>
  <si>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</si>
  <si>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</si>
  <si>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</si>
  <si>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</si>
  <si>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</si>
  <si>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</si>
  <si>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</si>
  <si>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</si>
  <si>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</si>
  <si>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</si>
  <si>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</si>
  <si>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</si>
  <si>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</si>
  <si>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</si>
  <si>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</si>
  <si>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</si>
  <si>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</si>
  <si>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</si>
  <si>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</si>
  <si>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</si>
  <si>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</si>
  <si>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</si>
  <si>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</si>
  <si>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</si>
  <si>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</si>
  <si>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</si>
  <si>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</si>
  <si>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</si>
  <si>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</si>
  <si>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</si>
  <si>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</si>
  <si>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</si>
  <si>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</si>
  <si>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</si>
  <si>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</si>
  <si>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</si>
  <si>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</si>
  <si>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</si>
  <si>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</si>
  <si>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</si>
  <si>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</si>
  <si>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</si>
  <si>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</si>
  <si>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</si>
  <si>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</si>
  <si>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</si>
  <si>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</si>
  <si>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</si>
  <si>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</si>
  <si>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</si>
  <si>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</si>
  <si>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</si>
  <si>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</si>
  <si>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</si>
  <si>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</si>
  <si>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</si>
  <si>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</si>
  <si>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</si>
  <si>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</si>
  <si>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</si>
  <si>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</si>
  <si>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</si>
  <si>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</si>
  <si>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</si>
  <si>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</si>
  <si>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</si>
  <si>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</si>
  <si>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</si>
  <si>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</si>
  <si>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</si>
  <si>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</si>
  <si>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</si>
  <si>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</si>
  <si>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</si>
  <si>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</si>
  <si>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</si>
  <si>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</si>
  <si>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</si>
  <si>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</si>
  <si>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</si>
  <si>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</si>
  <si>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</si>
  <si>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</si>
  <si>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</si>
  <si>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</si>
  <si>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</si>
  <si>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</si>
  <si>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</si>
  <si>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</si>
  <si>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</si>
  <si>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</si>
  <si>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</si>
  <si>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</si>
  <si>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</si>
  <si>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</si>
  <si>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</si>
  <si>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</si>
  <si>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</si>
  <si>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</si>
  <si>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</si>
  <si>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</si>
  <si>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</si>
  <si>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</si>
  <si>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</si>
  <si>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</si>
  <si>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</si>
  <si>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</si>
  <si>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</si>
  <si>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</si>
  <si>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</si>
  <si>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石川県白山市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</si>
  <si>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</si>
  <si>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</si>
  <si>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</si>
  <si>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</si>
  <si>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</si>
  <si>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</si>
  <si>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</si>
  <si>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</si>
  <si>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</si>
  <si>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</si>
  <si>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</si>
  <si>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</si>
  <si>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</si>
  <si>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</si>
  <si>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</si>
  <si>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</si>
  <si>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</si>
  <si>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</si>
  <si>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</si>
  <si>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</si>
  <si>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</si>
  <si>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</si>
  <si>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</si>
  <si>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</si>
  <si>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</si>
  <si>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</si>
  <si>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</si>
  <si>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</si>
  <si>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</si>
  <si>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</si>
  <si>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</si>
  <si>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</si>
  <si>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</si>
  <si>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</si>
  <si>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</si>
  <si>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</si>
  <si>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</si>
  <si>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</si>
  <si>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</si>
  <si>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</si>
  <si>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</si>
  <si>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</si>
  <si>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</si>
  <si>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</si>
  <si>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</si>
  <si>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</si>
  <si>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</si>
  <si>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</si>
  <si>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</si>
  <si>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</si>
  <si>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</si>
  <si>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</si>
  <si>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</si>
  <si>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</si>
  <si>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</si>
  <si>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</si>
  <si>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</si>
  <si>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</si>
  <si>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</si>
  <si>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</si>
  <si>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</si>
  <si>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</si>
  <si>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</si>
  <si>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</si>
  <si>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</si>
  <si>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</si>
  <si>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</si>
  <si>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</si>
  <si>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</si>
  <si>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</si>
  <si>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</si>
  <si>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</si>
  <si>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</si>
  <si>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</si>
  <si>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</si>
  <si>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</si>
  <si>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</si>
  <si>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</si>
  <si>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</si>
  <si>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</si>
  <si>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</si>
  <si>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</si>
  <si>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</si>
  <si>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</si>
  <si>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</si>
  <si>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</si>
  <si>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</si>
  <si>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</si>
  <si>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</si>
  <si>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</si>
  <si>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</si>
  <si>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</si>
  <si>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</si>
  <si>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</si>
  <si>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</si>
  <si>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</si>
  <si>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</si>
  <si>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</si>
  <si>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</si>
  <si>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</si>
  <si>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</si>
  <si>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</si>
  <si>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</si>
  <si>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</si>
  <si>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</si>
  <si>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</si>
  <si>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</si>
  <si>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</si>
  <si>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</si>
  <si>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</si>
  <si>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</si>
  <si>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</si>
  <si>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</si>
  <si>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</si>
  <si>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</si>
  <si>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</si>
  <si>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</si>
  <si>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</si>
  <si>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</si>
  <si>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</si>
  <si>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</si>
  <si>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</si>
  <si>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</si>
  <si>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</si>
  <si>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</si>
  <si>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</si>
  <si>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</si>
  <si>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</si>
  <si>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</si>
  <si>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</si>
  <si>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</si>
  <si>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</si>
  <si>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</si>
  <si>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</si>
  <si>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</si>
  <si>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</si>
  <si>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</si>
  <si>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</si>
  <si>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</si>
  <si>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</si>
  <si>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</si>
  <si>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</si>
  <si>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</si>
  <si>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</si>
  <si>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</si>
  <si>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</si>
  <si>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</si>
  <si>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</si>
  <si>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</si>
  <si>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</si>
  <si>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</si>
  <si>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</si>
  <si>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石川県白山市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</si>
  <si>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</si>
  <si>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</si>
  <si>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</si>
  <si>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</si>
  <si>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</si>
  <si>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</si>
  <si>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</si>
  <si>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</si>
  <si>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</si>
  <si>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</si>
  <si>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</si>
  <si>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</si>
  <si>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</si>
  <si>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</si>
  <si>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</si>
  <si>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</si>
  <si>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</si>
  <si>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</si>
  <si>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</si>
  <si>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</si>
  <si>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白山市墓地公苑特別会計</t>
    <phoneticPr fontId="5"/>
  </si>
  <si>
    <t>白山市下水道事業会計（地域下水道事業分）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</si>
  <si>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</si>
  <si>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</si>
  <si>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</si>
  <si>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</si>
  <si>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</si>
  <si>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</si>
  <si>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</si>
  <si>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</si>
  <si>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</si>
  <si>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</si>
  <si>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</si>
  <si>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</si>
  <si>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</si>
  <si>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白山市国民健康保険特別会計</t>
    <phoneticPr fontId="5"/>
  </si>
  <si>
    <t>白山市介護保険特別会計</t>
    <phoneticPr fontId="5"/>
  </si>
  <si>
    <t>白山市後期高齢者医療特別会計</t>
    <phoneticPr fontId="5"/>
  </si>
  <si>
    <t>白山市水道事業会計</t>
    <phoneticPr fontId="5"/>
  </si>
  <si>
    <t>法適用企業</t>
    <phoneticPr fontId="5"/>
  </si>
  <si>
    <t>白山市工業用水道事業会計</t>
    <phoneticPr fontId="5"/>
  </si>
  <si>
    <t>法適用企業</t>
    <phoneticPr fontId="5"/>
  </si>
  <si>
    <t>白山市下水道事業会計</t>
    <phoneticPr fontId="5"/>
  </si>
  <si>
    <t>白山市温泉事業特別会計</t>
    <phoneticPr fontId="5"/>
  </si>
  <si>
    <t>法非適用企業</t>
    <phoneticPr fontId="5"/>
  </si>
  <si>
    <t>白山市工業団地造成事業特別会計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</si>
  <si>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</si>
  <si>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</si>
  <si>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</si>
  <si>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</si>
  <si>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</si>
  <si>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</si>
  <si>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</si>
  <si>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</si>
  <si>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</si>
  <si>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</si>
  <si>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</si>
  <si>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</si>
  <si>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</si>
  <si>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</si>
  <si>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</si>
  <si>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</si>
  <si>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</si>
  <si>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</si>
  <si>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</si>
  <si>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</si>
  <si>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</si>
  <si>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</si>
  <si>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</si>
  <si>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</si>
  <si>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</si>
  <si>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</si>
  <si>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</si>
  <si>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</si>
  <si>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</si>
  <si>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</si>
  <si>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</si>
  <si>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</si>
  <si>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</si>
  <si>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</si>
  <si>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</si>
  <si>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</si>
  <si>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</si>
  <si>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</si>
  <si>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</si>
  <si>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</si>
  <si>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</si>
  <si>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</si>
  <si>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</si>
  <si>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</si>
  <si>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</si>
  <si>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</si>
  <si>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</si>
  <si>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</si>
  <si>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</si>
  <si>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</si>
  <si>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</si>
  <si>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</si>
  <si>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</si>
  <si>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</si>
  <si>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</si>
  <si>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</si>
  <si>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</si>
  <si>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</si>
  <si>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</si>
  <si>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白山市下水道事業会計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</si>
  <si>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</si>
  <si>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</si>
  <si>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白山市水道事業会計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</si>
  <si>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</si>
  <si>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</si>
  <si>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</si>
  <si>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</si>
  <si>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</si>
  <si>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</si>
  <si>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</si>
  <si>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</si>
  <si>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</si>
  <si>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</si>
  <si>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</si>
  <si>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</si>
  <si>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</si>
  <si>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</si>
  <si>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</si>
  <si>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</si>
  <si>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</si>
  <si>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</si>
  <si>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</si>
  <si>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</si>
  <si>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</si>
  <si>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</si>
  <si>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</si>
  <si>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</si>
  <si>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</si>
  <si>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</si>
  <si>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</si>
  <si>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</si>
  <si>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</si>
  <si>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</si>
  <si>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</si>
  <si>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</si>
  <si>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</si>
  <si>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</si>
  <si>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</si>
  <si>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</si>
  <si>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</si>
  <si>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</si>
  <si>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</si>
  <si>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</si>
  <si>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</si>
  <si>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</si>
  <si>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</si>
  <si>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</si>
  <si>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</si>
  <si>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</si>
  <si>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</si>
  <si>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</si>
  <si>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</si>
  <si>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</si>
  <si>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</si>
  <si>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</si>
  <si>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</si>
  <si>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</si>
  <si>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</si>
  <si>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</si>
  <si>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</si>
  <si>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</si>
  <si>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</si>
  <si>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</si>
  <si>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</si>
  <si>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</si>
  <si>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</si>
  <si>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</si>
  <si>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</si>
  <si>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</si>
  <si>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</si>
  <si>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</si>
  <si>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</si>
  <si>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</si>
  <si>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</si>
  <si>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</si>
  <si>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</si>
  <si>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</si>
  <si>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</si>
  <si>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</si>
  <si>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</si>
  <si>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</si>
  <si>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</si>
  <si>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</si>
  <si>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</si>
  <si>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</si>
  <si>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</si>
  <si>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</si>
  <si>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</si>
  <si>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0.36</t>
  </si>
  <si>
    <t>▲ 2.56</t>
  </si>
  <si>
    <t>白山市水道事業会計</t>
  </si>
  <si>
    <t>白山市下水道事業会計</t>
  </si>
  <si>
    <t>一般会計</t>
  </si>
  <si>
    <t>白山市工業用水道事業会計</t>
  </si>
  <si>
    <t>白山市介護保険特別会計</t>
  </si>
  <si>
    <t>白山市国民健康保険特別会計</t>
  </si>
  <si>
    <t>白山市後期高齢者医療特別会計</t>
  </si>
  <si>
    <t>白山市墓地公苑特別会計</t>
  </si>
  <si>
    <t>その他会計（赤字）</t>
  </si>
  <si>
    <t>その他会計（黒字）</t>
  </si>
  <si>
    <t>（百万円）</t>
    <phoneticPr fontId="5"/>
  </si>
  <si>
    <t>H30</t>
    <phoneticPr fontId="5"/>
  </si>
  <si>
    <t>R01</t>
    <phoneticPr fontId="5"/>
  </si>
  <si>
    <t>R02</t>
    <phoneticPr fontId="5"/>
  </si>
  <si>
    <t>R03</t>
    <phoneticPr fontId="5"/>
  </si>
  <si>
    <t>R04</t>
    <phoneticPr fontId="5"/>
  </si>
  <si>
    <t>白山市土地開発公社</t>
  </si>
  <si>
    <t>白山市地域振興公社</t>
  </si>
  <si>
    <t>あさがおテレビ</t>
  </si>
  <si>
    <t>フードサービス松任</t>
  </si>
  <si>
    <t>つるぎ街づくり</t>
  </si>
  <si>
    <t>富樫福祉会</t>
  </si>
  <si>
    <t>手取会</t>
  </si>
  <si>
    <t>めぐみ白山</t>
  </si>
  <si>
    <t>手取郷広域事務組合</t>
  </si>
  <si>
    <t>白山野々市広域事務組合</t>
  </si>
  <si>
    <t>白山石川医療企業団（松任石川中央病院）</t>
  </si>
  <si>
    <t>白山石川医療企業団（つるぎ病院）</t>
  </si>
  <si>
    <t>石川県市町村消防消じゅつ金組合</t>
  </si>
  <si>
    <t>石川県後期高齢者医療広域連合（一般会計）</t>
  </si>
  <si>
    <t>石川県後期高齢者医療広域連合（後期高齢者医療特別会計）</t>
  </si>
  <si>
    <t>石川県市町村職員退職手当組合</t>
  </si>
  <si>
    <t>手取川水防事務組合</t>
  </si>
  <si>
    <t>石川県市町村消防団員等公務災害補償組合</t>
  </si>
  <si>
    <t>合併振興基金</t>
    <rPh sb="0" eb="2">
      <t>ガッペイ</t>
    </rPh>
    <rPh sb="2" eb="4">
      <t>シンコウ</t>
    </rPh>
    <rPh sb="4" eb="6">
      <t>キキン</t>
    </rPh>
    <phoneticPr fontId="5"/>
  </si>
  <si>
    <t>公共施設整備基金</t>
  </si>
  <si>
    <t>ふるさと振興基金</t>
  </si>
  <si>
    <t>斎場整備基金</t>
  </si>
  <si>
    <t>北陸新幹線白山総合車両所地下導水路管理基金</t>
    <rPh sb="0" eb="2">
      <t>ホクリク</t>
    </rPh>
    <rPh sb="2" eb="5">
      <t>シンカンセン</t>
    </rPh>
    <rPh sb="5" eb="7">
      <t>ハクサン</t>
    </rPh>
    <rPh sb="7" eb="9">
      <t>ソウゴウ</t>
    </rPh>
    <rPh sb="9" eb="11">
      <t>シャリョウ</t>
    </rPh>
    <rPh sb="11" eb="12">
      <t>ジョ</t>
    </rPh>
    <rPh sb="12" eb="14">
      <t>チカ</t>
    </rPh>
    <rPh sb="14" eb="17">
      <t>ドウスイロ</t>
    </rPh>
    <rPh sb="17" eb="19">
      <t>カンリ</t>
    </rPh>
    <rPh sb="19" eb="21">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</si>
  <si>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</si>
  <si>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</si>
  <si>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</si>
  <si>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</si>
  <si>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</si>
  <si>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実質公債費比率については、入れ替わりとなる令和元年度に比べ令和４年度は、標準財政規模は増加しているものの実質公債費も増加しており、全体としては悪化傾向にある。
将来負担比率については、職員数減による退職手当支給予定額の減少や土地開発公社の短期借入金減等により分子は減少したが、分母の減少率の方が高かったため、1.0ポイント悪化した。
類似団体内順位は依然として低水準であり、一部事務組合・広域連合の設備更新など負担が増加する可能性もあることから、一層の償還管理に努め、比率の抑制を図る。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</si>
  <si>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</si>
  <si>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</si>
  <si>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</si>
  <si>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過去に発行した旧合併特例債等の地方債残高が依然として多く、将来負担比率は類似団体内平均値を上回っている。一方で、資産の有形固定資産減価償却率は、類似団体と比較して低い数値となっている。
これまで以上に、公共施設の総合的な有効活用や効率的な維持管理の実施により、規模の最適化等に努める。</t>
    <rPh sb="0" eb="2">
      <t>カコ</t>
    </rPh>
    <rPh sb="3" eb="5">
      <t>ハッコウ</t>
    </rPh>
    <rPh sb="7" eb="8">
      <t>キュウ</t>
    </rPh>
    <rPh sb="8" eb="10">
      <t>ガッペイ</t>
    </rPh>
    <rPh sb="10" eb="12">
      <t>トクレイ</t>
    </rPh>
    <rPh sb="12" eb="13">
      <t>サイ</t>
    </rPh>
    <rPh sb="13" eb="14">
      <t>トウ</t>
    </rPh>
    <rPh sb="15" eb="18">
      <t>チホウサイ</t>
    </rPh>
    <rPh sb="18" eb="20">
      <t>ザンダカ</t>
    </rPh>
    <rPh sb="21" eb="23">
      <t>イゼン</t>
    </rPh>
    <rPh sb="26" eb="27">
      <t>オオ</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</si>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</sst>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22B83B8-A310-4EE9-A7D2-FD68E6809F3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c:ext xmlns:c16="http://schemas.microsoft.com/office/drawing/2014/chart" uri="{C3380CC4-5D6E-409C-BE32-E72D297353CC}">
              <c16:uniqueId val="{00000000-2743-4E56-B156-1EA1D8D342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61418</c:v>
                </c:pt>
                <c:pt idx="1">
                  <c:v>68863</c:v>
                </c:pt>
                <c:pt idx="2">
                  <c:v>90141</c:v>
                </c:pt>
                <c:pt idx="3">
                  <c:v>87952</c:v>
                </c:pt>
                <c:pt idx="4">
                  <c:v>98599</c:v>
                </c:pt>
              </c:numCache>
            </c:numRef>
          </c:val>
          <c:smooth val="0"/>
          <c:extLst>
            <c:ext xmlns:c16="http://schemas.microsoft.com/office/drawing/2014/chart" uri="{C3380CC4-5D6E-409C-BE32-E72D297353CC}">
              <c16:uniqueId val="{00000001-2743-4E56-B156-1EA1D8D342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3.89</c:v>
                </c:pt>
                <c:pt idx="1">
                  <c:v>3.32</c:v>
                </c:pt>
                <c:pt idx="2">
                  <c:v>4.84</c:v>
                </c:pt>
                <c:pt idx="3">
                  <c:v>6.21</c:v>
                </c:pt>
                <c:pt idx="4">
                  <c:v>3.76</c:v>
                </c:pt>
              </c:numCache>
            </c:numRef>
          </c:val>
          <c:extLst>
            <c:ext xmlns:c16="http://schemas.microsoft.com/office/drawing/2014/chart" uri="{C3380CC4-5D6E-409C-BE32-E72D297353CC}">
              <c16:uniqueId val="{00000000-AE2D-4F7C-B0E1-6C3E38257B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7.67</c:v>
                </c:pt>
                <c:pt idx="1">
                  <c:v>7.86</c:v>
                </c:pt>
                <c:pt idx="2">
                  <c:v>7.14</c:v>
                </c:pt>
                <c:pt idx="3">
                  <c:v>9.17</c:v>
                </c:pt>
                <c:pt idx="4">
                  <c:v>9.31</c:v>
                </c:pt>
              </c:numCache>
            </c:numRef>
          </c:val>
          <c:extLst>
            <c:ext xmlns:c16="http://schemas.microsoft.com/office/drawing/2014/chart" uri="{C3380CC4-5D6E-409C-BE32-E72D297353CC}">
              <c16:uniqueId val="{00000001-AE2D-4F7C-B0E1-6C3E38257B8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0.56000000000000005</c:v>
                </c:pt>
                <c:pt idx="1">
                  <c:v>-0.36</c:v>
                </c:pt>
                <c:pt idx="2">
                  <c:v>1.06</c:v>
                </c:pt>
                <c:pt idx="3">
                  <c:v>3.89</c:v>
                </c:pt>
                <c:pt idx="4">
                  <c:v>-2.56</c:v>
                </c:pt>
              </c:numCache>
            </c:numRef>
          </c:val>
          <c:smooth val="0"/>
          <c:extLst>
            <c:ext xmlns:c16="http://schemas.microsoft.com/office/drawing/2014/chart" uri="{C3380CC4-5D6E-409C-BE32-E72D297353CC}">
              <c16:uniqueId val="{00000002-AE2D-4F7C-B0E1-6C3E38257B8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0.83</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0-7B61-460F-9EBD-ADC98619CE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B61-460F-9EBD-ADC98619CE72}"/>
            </c:ext>
          </c:extLst>
        </c:ser>
        <c:ser>
          <c:idx val="2"/>
          <c:order val="2"/>
          <c:tx>
            <c:strRef>
              <c:f>データシート!$A$29</c:f>
              <c:strCache>
                <c:ptCount val="1"/>
                <c:pt idx="0">
                  <c:v>白山市墓地公苑特別会計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B61-460F-9EBD-ADC98619CE72}"/>
            </c:ext>
          </c:extLst>
        </c:ser>
        <c:ser>
          <c:idx val="3"/>
          <c:order val="3"/>
          <c:tx>
            <c:strRef>
              <c:f>データシート!$A$30</c:f>
              <c:strCache>
                <c:ptCount val="1"/>
                <c:pt idx="0">
                  <c:v>白山市後期高齢者医療特別会計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7B61-460F-9EBD-ADC98619CE72}"/>
            </c:ext>
          </c:extLst>
        </c:ser>
        <c:ser>
          <c:idx val="4"/>
          <c:order val="4"/>
          <c:tx>
            <c:strRef>
              <c:f>データシート!$A$31</c:f>
              <c:strCache>
                <c:ptCount val="1"/>
                <c:pt idx="0">
                  <c:v>白山市国民健康保険特別会計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0.34</c:v>
                </c:pt>
                <c:pt idx="2">
                  <c:v>#N/A</c:v>
                </c:pt>
                <c:pt idx="3">
                  <c:v>0.24</c:v>
                </c:pt>
                <c:pt idx="4">
                  <c:v>#N/A</c:v>
                </c:pt>
                <c:pt idx="5">
                  <c:v>0.19</c:v>
                </c:pt>
                <c:pt idx="6">
                  <c:v>#N/A</c:v>
                </c:pt>
                <c:pt idx="7">
                  <c:v>0.13</c:v>
                </c:pt>
                <c:pt idx="8">
                  <c:v>#N/A</c:v>
                </c:pt>
                <c:pt idx="9">
                  <c:v>0.04</c:v>
                </c:pt>
              </c:numCache>
            </c:numRef>
          </c:val>
          <c:extLst>
            <c:ext xmlns:c16="http://schemas.microsoft.com/office/drawing/2014/chart" uri="{C3380CC4-5D6E-409C-BE32-E72D297353CC}">
              <c16:uniqueId val="{00000004-7B61-460F-9EBD-ADC98619CE72}"/>
            </c:ext>
          </c:extLst>
        </c:ser>
        <c:ser>
          <c:idx val="5"/>
          <c:order val="5"/>
          <c:tx>
            <c:strRef>
              <c:f>データシート!$A$32</c:f>
              <c:strCache>
                <c:ptCount val="1"/>
                <c:pt idx="0">
                  <c:v>白山市介護保険特別会計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1.07</c:v>
                </c:pt>
                <c:pt idx="2">
                  <c:v>#N/A</c:v>
                </c:pt>
                <c:pt idx="3">
                  <c:v>0.57999999999999996</c:v>
                </c:pt>
                <c:pt idx="4">
                  <c:v>#N/A</c:v>
                </c:pt>
                <c:pt idx="5">
                  <c:v>0.51</c:v>
                </c:pt>
                <c:pt idx="6">
                  <c:v>#N/A</c:v>
                </c:pt>
                <c:pt idx="7">
                  <c:v>0.75</c:v>
                </c:pt>
                <c:pt idx="8">
                  <c:v>#N/A</c:v>
                </c:pt>
                <c:pt idx="9">
                  <c:v>0.84</c:v>
                </c:pt>
              </c:numCache>
            </c:numRef>
          </c:val>
          <c:extLst>
            <c:ext xmlns:c16="http://schemas.microsoft.com/office/drawing/2014/chart" uri="{C3380CC4-5D6E-409C-BE32-E72D297353CC}">
              <c16:uniqueId val="{00000005-7B61-460F-9EBD-ADC98619CE72}"/>
            </c:ext>
          </c:extLst>
        </c:ser>
        <c:ser>
          <c:idx val="6"/>
          <c:order val="6"/>
          <c:tx>
            <c:strRef>
              <c:f>データシート!$A$33</c:f>
              <c:strCache>
                <c:ptCount val="1"/>
                <c:pt idx="0">
                  <c:v>白山市工業用水道事業会計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0.69</c:v>
                </c:pt>
                <c:pt idx="2">
                  <c:v>#N/A</c:v>
                </c:pt>
                <c:pt idx="3">
                  <c:v>0.95</c:v>
                </c:pt>
                <c:pt idx="4">
                  <c:v>#N/A</c:v>
                </c:pt>
                <c:pt idx="5">
                  <c:v>1.1599999999999999</c:v>
                </c:pt>
                <c:pt idx="6">
                  <c:v>#N/A</c:v>
                </c:pt>
                <c:pt idx="7">
                  <c:v>1.28</c:v>
                </c:pt>
                <c:pt idx="8">
                  <c:v>#N/A</c:v>
                </c:pt>
                <c:pt idx="9">
                  <c:v>1.39</c:v>
                </c:pt>
              </c:numCache>
            </c:numRef>
          </c:val>
          <c:extLst>
            <c:ext xmlns:c16="http://schemas.microsoft.com/office/drawing/2014/chart" uri="{C3380CC4-5D6E-409C-BE32-E72D297353CC}">
              <c16:uniqueId val="{00000006-7B61-460F-9EBD-ADC98619CE7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3.88</c:v>
                </c:pt>
                <c:pt idx="2">
                  <c:v>#N/A</c:v>
                </c:pt>
                <c:pt idx="3">
                  <c:v>3.31</c:v>
                </c:pt>
                <c:pt idx="4">
                  <c:v>#N/A</c:v>
                </c:pt>
                <c:pt idx="5">
                  <c:v>4.83</c:v>
                </c:pt>
                <c:pt idx="6">
                  <c:v>#N/A</c:v>
                </c:pt>
                <c:pt idx="7">
                  <c:v>6.21</c:v>
                </c:pt>
                <c:pt idx="8">
                  <c:v>#N/A</c:v>
                </c:pt>
                <c:pt idx="9">
                  <c:v>3.75</c:v>
                </c:pt>
              </c:numCache>
            </c:numRef>
          </c:val>
          <c:extLst>
            <c:ext xmlns:c16="http://schemas.microsoft.com/office/drawing/2014/chart" uri="{C3380CC4-5D6E-409C-BE32-E72D297353CC}">
              <c16:uniqueId val="{00000007-7B61-460F-9EBD-ADC98619CE72}"/>
            </c:ext>
          </c:extLst>
        </c:ser>
        <c:ser>
          <c:idx val="8"/>
          <c:order val="8"/>
          <c:tx>
            <c:strRef>
              <c:f>データシート!$A$35</c:f>
              <c:strCache>
                <c:ptCount val="1"/>
                <c:pt idx="0">
                  <c:v>白山市下水道事業会計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6.19</c:v>
                </c:pt>
                <c:pt idx="2">
                  <c:v>#N/A</c:v>
                </c:pt>
                <c:pt idx="3">
                  <c:v>6.91</c:v>
                </c:pt>
                <c:pt idx="4">
                  <c:v>#N/A</c:v>
                </c:pt>
                <c:pt idx="5">
                  <c:v>6.17</c:v>
                </c:pt>
                <c:pt idx="6">
                  <c:v>#N/A</c:v>
                </c:pt>
                <c:pt idx="7">
                  <c:v>5.08</c:v>
                </c:pt>
                <c:pt idx="8">
                  <c:v>#N/A</c:v>
                </c:pt>
                <c:pt idx="9">
                  <c:v>4.3099999999999996</c:v>
                </c:pt>
              </c:numCache>
            </c:numRef>
          </c:val>
          <c:extLst>
            <c:ext xmlns:c16="http://schemas.microsoft.com/office/drawing/2014/chart" uri="{C3380CC4-5D6E-409C-BE32-E72D297353CC}">
              <c16:uniqueId val="{00000008-7B61-460F-9EBD-ADC98619CE72}"/>
            </c:ext>
          </c:extLst>
        </c:ser>
        <c:ser>
          <c:idx val="9"/>
          <c:order val="9"/>
          <c:tx>
            <c:strRef>
              <c:f>データシート!$A$36</c:f>
              <c:strCache>
                <c:ptCount val="1"/>
                <c:pt idx="0">
                  <c:v>白山市水道事業会計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4.5199999999999996</c:v>
                </c:pt>
                <c:pt idx="2">
                  <c:v>#N/A</c:v>
                </c:pt>
                <c:pt idx="3">
                  <c:v>4.1500000000000004</c:v>
                </c:pt>
                <c:pt idx="4">
                  <c:v>#N/A</c:v>
                </c:pt>
                <c:pt idx="5">
                  <c:v>4.34</c:v>
                </c:pt>
                <c:pt idx="6">
                  <c:v>#N/A</c:v>
                </c:pt>
                <c:pt idx="7">
                  <c:v>4.82</c:v>
                </c:pt>
                <c:pt idx="8">
                  <c:v>#N/A</c:v>
                </c:pt>
                <c:pt idx="9">
                  <c:v>4.9000000000000004</c:v>
                </c:pt>
              </c:numCache>
            </c:numRef>
          </c:val>
          <c:extLst>
            <c:ext xmlns:c16="http://schemas.microsoft.com/office/drawing/2014/chart" uri="{C3380CC4-5D6E-409C-BE32-E72D297353CC}">
              <c16:uniqueId val="{00000009-7B61-460F-9EBD-ADC98619CE7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7292</c:v>
                </c:pt>
                <c:pt idx="5">
                  <c:v>7343</c:v>
                </c:pt>
                <c:pt idx="8">
                  <c:v>7316</c:v>
                </c:pt>
                <c:pt idx="11">
                  <c:v>8094</c:v>
                </c:pt>
                <c:pt idx="14">
                  <c:v>7312</c:v>
                </c:pt>
              </c:numCache>
            </c:numRef>
          </c:val>
          <c:extLst>
            <c:ext xmlns:c16="http://schemas.microsoft.com/office/drawing/2014/chart" uri="{C3380CC4-5D6E-409C-BE32-E72D297353CC}">
              <c16:uniqueId val="{00000000-049D-4CCA-A0B0-BBC62900B1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49D-4CCA-A0B0-BBC62900B1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c:v>
                </c:pt>
                <c:pt idx="3">
                  <c:v>8</c:v>
                </c:pt>
                <c:pt idx="6">
                  <c:v>8</c:v>
                </c:pt>
                <c:pt idx="9">
                  <c:v>8</c:v>
                </c:pt>
                <c:pt idx="12">
                  <c:v>8</c:v>
                </c:pt>
              </c:numCache>
            </c:numRef>
          </c:val>
          <c:extLst>
            <c:ext xmlns:c16="http://schemas.microsoft.com/office/drawing/2014/chart" uri="{C3380CC4-5D6E-409C-BE32-E72D297353CC}">
              <c16:uniqueId val="{00000002-049D-4CCA-A0B0-BBC62900B1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866</c:v>
                </c:pt>
                <c:pt idx="3">
                  <c:v>790</c:v>
                </c:pt>
                <c:pt idx="6">
                  <c:v>955</c:v>
                </c:pt>
                <c:pt idx="9">
                  <c:v>942</c:v>
                </c:pt>
                <c:pt idx="12">
                  <c:v>963</c:v>
                </c:pt>
              </c:numCache>
            </c:numRef>
          </c:val>
          <c:extLst>
            <c:ext xmlns:c16="http://schemas.microsoft.com/office/drawing/2014/chart" uri="{C3380CC4-5D6E-409C-BE32-E72D297353CC}">
              <c16:uniqueId val="{00000003-049D-4CCA-A0B0-BBC62900B1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1586</c:v>
                </c:pt>
                <c:pt idx="3">
                  <c:v>1603</c:v>
                </c:pt>
                <c:pt idx="6">
                  <c:v>1519</c:v>
                </c:pt>
                <c:pt idx="9">
                  <c:v>1584</c:v>
                </c:pt>
                <c:pt idx="12">
                  <c:v>1516</c:v>
                </c:pt>
              </c:numCache>
            </c:numRef>
          </c:val>
          <c:extLst>
            <c:ext xmlns:c16="http://schemas.microsoft.com/office/drawing/2014/chart" uri="{C3380CC4-5D6E-409C-BE32-E72D297353CC}">
              <c16:uniqueId val="{00000004-049D-4CCA-A0B0-BBC62900B1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9D-4CCA-A0B0-BBC62900B1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49D-4CCA-A0B0-BBC62900B1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7473</c:v>
                </c:pt>
                <c:pt idx="3">
                  <c:v>7390</c:v>
                </c:pt>
                <c:pt idx="6">
                  <c:v>7403</c:v>
                </c:pt>
                <c:pt idx="9">
                  <c:v>8778</c:v>
                </c:pt>
                <c:pt idx="12">
                  <c:v>7684</c:v>
                </c:pt>
              </c:numCache>
            </c:numRef>
          </c:val>
          <c:extLst>
            <c:ext xmlns:c16="http://schemas.microsoft.com/office/drawing/2014/chart" uri="{C3380CC4-5D6E-409C-BE32-E72D297353CC}">
              <c16:uniqueId val="{00000007-049D-4CCA-A0B0-BBC62900B1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2641</c:v>
                </c:pt>
                <c:pt idx="2">
                  <c:v>#N/A</c:v>
                </c:pt>
                <c:pt idx="3">
                  <c:v>#N/A</c:v>
                </c:pt>
                <c:pt idx="4">
                  <c:v>2448</c:v>
                </c:pt>
                <c:pt idx="5">
                  <c:v>#N/A</c:v>
                </c:pt>
                <c:pt idx="6">
                  <c:v>#N/A</c:v>
                </c:pt>
                <c:pt idx="7">
                  <c:v>2569</c:v>
                </c:pt>
                <c:pt idx="8">
                  <c:v>#N/A</c:v>
                </c:pt>
                <c:pt idx="9">
                  <c:v>#N/A</c:v>
                </c:pt>
                <c:pt idx="10">
                  <c:v>3218</c:v>
                </c:pt>
                <c:pt idx="11">
                  <c:v>#N/A</c:v>
                </c:pt>
                <c:pt idx="12">
                  <c:v>#N/A</c:v>
                </c:pt>
                <c:pt idx="13">
                  <c:v>2859</c:v>
                </c:pt>
                <c:pt idx="14">
                  <c:v>#N/A</c:v>
                </c:pt>
              </c:numCache>
            </c:numRef>
          </c:val>
          <c:smooth val="0"/>
          <c:extLst>
            <c:ext xmlns:c16="http://schemas.microsoft.com/office/drawing/2014/chart" uri="{C3380CC4-5D6E-409C-BE32-E72D297353CC}">
              <c16:uniqueId val="{00000008-049D-4CCA-A0B0-BBC62900B1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82474</c:v>
                </c:pt>
                <c:pt idx="5">
                  <c:v>80302</c:v>
                </c:pt>
                <c:pt idx="8">
                  <c:v>79904</c:v>
                </c:pt>
                <c:pt idx="11">
                  <c:v>77860</c:v>
                </c:pt>
                <c:pt idx="14">
                  <c:v>76821</c:v>
                </c:pt>
              </c:numCache>
            </c:numRef>
          </c:val>
          <c:extLst>
            <c:ext xmlns:c16="http://schemas.microsoft.com/office/drawing/2014/chart" uri="{C3380CC4-5D6E-409C-BE32-E72D297353CC}">
              <c16:uniqueId val="{00000000-7F05-4280-A8C2-4F9B67A5EA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9113</c:v>
                </c:pt>
                <c:pt idx="5">
                  <c:v>8959</c:v>
                </c:pt>
                <c:pt idx="8">
                  <c:v>9390</c:v>
                </c:pt>
                <c:pt idx="11">
                  <c:v>9630</c:v>
                </c:pt>
                <c:pt idx="14">
                  <c:v>9694</c:v>
                </c:pt>
              </c:numCache>
            </c:numRef>
          </c:val>
          <c:extLst>
            <c:ext xmlns:c16="http://schemas.microsoft.com/office/drawing/2014/chart" uri="{C3380CC4-5D6E-409C-BE32-E72D297353CC}">
              <c16:uniqueId val="{00000001-7F05-4280-A8C2-4F9B67A5EA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5092</c:v>
                </c:pt>
                <c:pt idx="5">
                  <c:v>5119</c:v>
                </c:pt>
                <c:pt idx="8">
                  <c:v>5500</c:v>
                </c:pt>
                <c:pt idx="11">
                  <c:v>7471</c:v>
                </c:pt>
                <c:pt idx="14">
                  <c:v>7522</c:v>
                </c:pt>
              </c:numCache>
            </c:numRef>
          </c:val>
          <c:extLst>
            <c:ext xmlns:c16="http://schemas.microsoft.com/office/drawing/2014/chart" uri="{C3380CC4-5D6E-409C-BE32-E72D297353CC}">
              <c16:uniqueId val="{00000002-7F05-4280-A8C2-4F9B67A5EA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05-4280-A8C2-4F9B67A5EA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05-4280-A8C2-4F9B67A5EA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711</c:v>
                </c:pt>
                <c:pt idx="3">
                  <c:v>706</c:v>
                </c:pt>
                <c:pt idx="6">
                  <c:v>615</c:v>
                </c:pt>
                <c:pt idx="9">
                  <c:v>1879</c:v>
                </c:pt>
                <c:pt idx="12">
                  <c:v>1743</c:v>
                </c:pt>
              </c:numCache>
            </c:numRef>
          </c:val>
          <c:extLst>
            <c:ext xmlns:c16="http://schemas.microsoft.com/office/drawing/2014/chart" uri="{C3380CC4-5D6E-409C-BE32-E72D297353CC}">
              <c16:uniqueId val="{00000005-7F05-4280-A8C2-4F9B67A5EA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6645</c:v>
                </c:pt>
                <c:pt idx="3">
                  <c:v>6390</c:v>
                </c:pt>
                <c:pt idx="6">
                  <c:v>6200</c:v>
                </c:pt>
                <c:pt idx="9">
                  <c:v>6082</c:v>
                </c:pt>
                <c:pt idx="12">
                  <c:v>5921</c:v>
                </c:pt>
              </c:numCache>
            </c:numRef>
          </c:val>
          <c:extLst>
            <c:ext xmlns:c16="http://schemas.microsoft.com/office/drawing/2014/chart" uri="{C3380CC4-5D6E-409C-BE32-E72D297353CC}">
              <c16:uniqueId val="{00000006-7F05-4280-A8C2-4F9B67A5EA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9952</c:v>
                </c:pt>
                <c:pt idx="3">
                  <c:v>9807</c:v>
                </c:pt>
                <c:pt idx="6">
                  <c:v>9275</c:v>
                </c:pt>
                <c:pt idx="9">
                  <c:v>8451</c:v>
                </c:pt>
                <c:pt idx="12">
                  <c:v>7982</c:v>
                </c:pt>
              </c:numCache>
            </c:numRef>
          </c:val>
          <c:extLst>
            <c:ext xmlns:c16="http://schemas.microsoft.com/office/drawing/2014/chart" uri="{C3380CC4-5D6E-409C-BE32-E72D297353CC}">
              <c16:uniqueId val="{00000007-7F05-4280-A8C2-4F9B67A5EA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23811</c:v>
                </c:pt>
                <c:pt idx="3">
                  <c:v>23488</c:v>
                </c:pt>
                <c:pt idx="6">
                  <c:v>22077</c:v>
                </c:pt>
                <c:pt idx="9">
                  <c:v>23665</c:v>
                </c:pt>
                <c:pt idx="12">
                  <c:v>23341</c:v>
                </c:pt>
              </c:numCache>
            </c:numRef>
          </c:val>
          <c:extLst>
            <c:ext xmlns:c16="http://schemas.microsoft.com/office/drawing/2014/chart" uri="{C3380CC4-5D6E-409C-BE32-E72D297353CC}">
              <c16:uniqueId val="{00000008-7F05-4280-A8C2-4F9B67A5EA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429</c:v>
                </c:pt>
                <c:pt idx="3">
                  <c:v>388</c:v>
                </c:pt>
                <c:pt idx="6">
                  <c:v>347</c:v>
                </c:pt>
                <c:pt idx="9">
                  <c:v>306</c:v>
                </c:pt>
                <c:pt idx="12">
                  <c:v>265</c:v>
                </c:pt>
              </c:numCache>
            </c:numRef>
          </c:val>
          <c:extLst>
            <c:ext xmlns:c16="http://schemas.microsoft.com/office/drawing/2014/chart" uri="{C3380CC4-5D6E-409C-BE32-E72D297353CC}">
              <c16:uniqueId val="{00000009-7F05-4280-A8C2-4F9B67A5EA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84720</c:v>
                </c:pt>
                <c:pt idx="3">
                  <c:v>83651</c:v>
                </c:pt>
                <c:pt idx="6">
                  <c:v>85010</c:v>
                </c:pt>
                <c:pt idx="9">
                  <c:v>84315</c:v>
                </c:pt>
                <c:pt idx="12">
                  <c:v>84246</c:v>
                </c:pt>
              </c:numCache>
            </c:numRef>
          </c:val>
          <c:extLst>
            <c:ext xmlns:c16="http://schemas.microsoft.com/office/drawing/2014/chart" uri="{C3380CC4-5D6E-409C-BE32-E72D297353CC}">
              <c16:uniqueId val="{0000000A-7F05-4280-A8C2-4F9B67A5EA6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29588</c:v>
                </c:pt>
                <c:pt idx="2">
                  <c:v>#N/A</c:v>
                </c:pt>
                <c:pt idx="3">
                  <c:v>#N/A</c:v>
                </c:pt>
                <c:pt idx="4">
                  <c:v>30049</c:v>
                </c:pt>
                <c:pt idx="5">
                  <c:v>#N/A</c:v>
                </c:pt>
                <c:pt idx="6">
                  <c:v>#N/A</c:v>
                </c:pt>
                <c:pt idx="7">
                  <c:v>28729</c:v>
                </c:pt>
                <c:pt idx="8">
                  <c:v>#N/A</c:v>
                </c:pt>
                <c:pt idx="9">
                  <c:v>#N/A</c:v>
                </c:pt>
                <c:pt idx="10">
                  <c:v>29737</c:v>
                </c:pt>
                <c:pt idx="11">
                  <c:v>#N/A</c:v>
                </c:pt>
                <c:pt idx="12">
                  <c:v>#N/A</c:v>
                </c:pt>
                <c:pt idx="13">
                  <c:v>29462</c:v>
                </c:pt>
                <c:pt idx="14">
                  <c:v>#N/A</c:v>
                </c:pt>
              </c:numCache>
            </c:numRef>
          </c:val>
          <c:smooth val="0"/>
          <c:extLst>
            <c:ext xmlns:c16="http://schemas.microsoft.com/office/drawing/2014/chart" uri="{C3380CC4-5D6E-409C-BE32-E72D297353CC}">
              <c16:uniqueId val="{0000000B-7F05-4280-A8C2-4F9B67A5EA6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2235</c:v>
                </c:pt>
                <c:pt idx="1">
                  <c:v>2993</c:v>
                </c:pt>
                <c:pt idx="2">
                  <c:v>2991</c:v>
                </c:pt>
              </c:numCache>
            </c:numRef>
          </c:val>
          <c:extLst>
            <c:ext xmlns:c16="http://schemas.microsoft.com/office/drawing/2014/chart" uri="{C3380CC4-5D6E-409C-BE32-E72D297353CC}">
              <c16:uniqueId val="{00000000-69EB-407E-A3C8-DB0FA65CE0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739</c:v>
                </c:pt>
                <c:pt idx="2">
                  <c:v>739</c:v>
                </c:pt>
              </c:numCache>
            </c:numRef>
          </c:val>
          <c:extLst>
            <c:ext xmlns:c16="http://schemas.microsoft.com/office/drawing/2014/chart" uri="{C3380CC4-5D6E-409C-BE32-E72D297353CC}">
              <c16:uniqueId val="{00000001-69EB-407E-A3C8-DB0FA65CE0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4339</c:v>
                </c:pt>
                <c:pt idx="1">
                  <c:v>4546</c:v>
                </c:pt>
                <c:pt idx="2">
                  <c:v>4553</c:v>
                </c:pt>
              </c:numCache>
            </c:numRef>
          </c:val>
          <c:extLst>
            <c:ext xmlns:c16="http://schemas.microsoft.com/office/drawing/2014/chart" uri="{C3380CC4-5D6E-409C-BE32-E72D297353CC}">
              <c16:uniqueId val="{00000002-69EB-407E-A3C8-DB0FA65CE0E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{B992C1C9-64E3-4740-81F4-8535461EB444}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978-48FF-B169-4B978C3E01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{D5627CBB-DA93-4CCE-BC34-BD0C86AF0F88}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78-48FF-B169-4B978C3E01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{98B69758-F757-4DD0-A10E-70578A8F5315}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78-48FF-B169-4B978C3E01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{435CA1BE-A509-4BA9-8915-1B2724CF6DD3}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78-48FF-B169-4B978C3E01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{9A315B90-A85A-4B95-935F-71D0A2178E7D}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78-48FF-B169-4B978C3E01D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{9FB65C6C-D8E6-40CC-B7E7-354A2AA4A5E4}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978-48FF-B169-4B978C3E01D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{54753674-9B3C-4B49-81FD-142DCD0D6D87}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978-48FF-B169-4B978C3E01D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{B5D5F91B-A3C3-4A55-B1C0-03477E9106D1}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978-48FF-B169-4B978C3E01D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{57504EEB-F136-48AB-B29C-3C9BBD465748}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978-48FF-B169-4B978C3E01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60.3</c:v>
                </c:pt>
                <c:pt idx="16">
                  <c:v>61.1</c:v>
                </c:pt>
                <c:pt idx="24">
                  <c:v>62.2</c:v>
                </c:pt>
                <c:pt idx="32">
                  <c:v>63.3</c:v>
                </c:pt>
              </c:numCache>
            </c:numRef>
          </c:xVal>
          <c:yVal>
            <c:numRef>
              <c:f>公会計指標分析・財政指標組合せ分析表!$BP$51:$DC$51</c:f>
              <c:numCache>
                <c:formatCode>#,##0.0;"▲ "#,##0.0</c:formatCode>
                <c:ptCount val="40"/>
                <c:pt idx="0">
                  <c:v>124</c:v>
                </c:pt>
                <c:pt idx="8">
                  <c:v>125.7</c:v>
                </c:pt>
                <c:pt idx="16">
                  <c:v>116.7</c:v>
                </c:pt>
                <c:pt idx="24">
                  <c:v>114.6</c:v>
                </c:pt>
                <c:pt idx="32">
                  <c:v>115.6</c:v>
                </c:pt>
              </c:numCache>
            </c:numRef>
          </c:yVal>
          <c:smooth val="0"/>
          <c:extLst>
            <c:ext xmlns:c16="http://schemas.microsoft.com/office/drawing/2014/chart" uri="{C3380CC4-5D6E-409C-BE32-E72D297353CC}">
              <c16:uniqueId val="{00000009-9978-48FF-B169-4B978C3E01D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0681864182239581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{0FA3F0E7-FDD4-4B7E-A89E-EDBD44987375}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978-48FF-B169-4B978C3E01D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{0F354AE1-DBB6-4753-B6DB-949A66E0EE0D}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78-48FF-B169-4B978C3E01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{21A949EC-E701-4B67-8D27-67AE544C547E}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78-48FF-B169-4B978C3E01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{DF6B8210-3A67-4D5C-8280-9B526A93EDCE}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78-48FF-B169-4B978C3E01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{E048BA7C-0D9F-4392-87EA-8BDFF29FE05A}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78-48FF-B169-4B978C3E01D1}"/>
                </c:ext>
              </c:extLst>
            </c:dLbl>
            <c:dLbl>
              <c:idx val="8"/>
              <c:layout>
                <c:manualLayout>
                  <c:x val="-3.3479086937566613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{3806E8DC-B336-4144-838B-88EFAB5F8460}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978-48FF-B169-4B978C3E01D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{8D1BD364-805B-4AB9-BA80-A884ACB5E6CA}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978-48FF-B169-4B978C3E01D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{3C126427-5EB2-4B39-9E03-1573BA05FBAA}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978-48FF-B169-4B978C3E01D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{A7DA1AA3-DD60-4B70-B4DB-8ABFA88B30BB}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978-48FF-B169-4B978C3E01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60.4</c:v>
                </c:pt>
                <c:pt idx="16">
                  <c:v>61.9</c:v>
                </c:pt>
                <c:pt idx="24">
                  <c:v>63</c:v>
                </c:pt>
                <c:pt idx="32">
                  <c:v>64.2</c:v>
                </c:pt>
              </c:numCache>
            </c:numRef>
          </c:xVal>
          <c:yVal>
            <c:numRef>
              <c:f>公会計指標分析・財政指標組合せ分析表!$BP$55:$DC$55</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9978-48FF-B169-4B978C3E01D1}"/>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{5031A55D-19FE-4998-A769-72134F7F0016}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183-4A41-B5B2-F38A40EB9E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{E10F1FD1-B448-4770-896F-4CADADE3E93C}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83-4A41-B5B2-F38A40EB9E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{72480980-9A21-4328-A7EE-F9D58CE7DCF5}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83-4A41-B5B2-F38A40EB9E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{6FDC844F-082A-41E4-96B2-FFA17AB7F9D9}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83-4A41-B5B2-F38A40EB9E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{BB52E9B1-3CE8-420E-9FB6-7B40F3B3E685}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83-4A41-B5B2-F38A40EB9EE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{82B6C087-000D-4A0A-8907-2298DFEDF96A}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183-4A41-B5B2-F38A40EB9EE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{2584158A-1138-4DF4-9FB6-3D022A544869}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183-4A41-B5B2-F38A40EB9EE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{05AF3938-3791-4312-8A2A-0C7EA771BDC3}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183-4A41-B5B2-F38A40EB9EE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{00269399-0587-4154-9C9A-06D473A1DF5D}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183-4A41-B5B2-F38A40EB9E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10.7</c:v>
                </c:pt>
                <c:pt idx="16">
                  <c:v>10.5</c:v>
                </c:pt>
                <c:pt idx="24">
                  <c:v>11</c:v>
                </c:pt>
                <c:pt idx="32">
                  <c:v>11.3</c:v>
                </c:pt>
              </c:numCache>
            </c:numRef>
          </c:xVal>
          <c:yVal>
            <c:numRef>
              <c:f>公会計指標分析・財政指標組合せ分析表!$BP$73:$DC$73</c:f>
              <c:numCache>
                <c:formatCode>#,##0.0;"▲ "#,##0.0</c:formatCode>
                <c:ptCount val="40"/>
                <c:pt idx="0">
                  <c:v>124</c:v>
                </c:pt>
                <c:pt idx="8">
                  <c:v>125.7</c:v>
                </c:pt>
                <c:pt idx="16">
                  <c:v>116.7</c:v>
                </c:pt>
                <c:pt idx="24">
                  <c:v>114.6</c:v>
                </c:pt>
                <c:pt idx="32">
                  <c:v>115.6</c:v>
                </c:pt>
              </c:numCache>
            </c:numRef>
          </c:yVal>
          <c:smooth val="0"/>
          <c:extLst>
            <c:ext xmlns:c16="http://schemas.microsoft.com/office/drawing/2014/chart" uri="{C3380CC4-5D6E-409C-BE32-E72D297353CC}">
              <c16:uniqueId val="{00000009-7183-4A41-B5B2-F38A40EB9EE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3468945565572323E-2"/>
                  <c:y val="-6.8012551484443892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{E3088386-70E7-411A-B4EF-7B2FD75628D9}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183-4A41-B5B2-F38A40EB9EE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{446B19C1-E420-455D-B879-D8FDAC35A4B6}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83-4A41-B5B2-F38A40EB9E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{E2804480-ABAB-4CAD-8889-BAF275ADF279}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83-4A41-B5B2-F38A40EB9E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{A1F513D5-3A5F-4449-9D52-937EFD85C6D3}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83-4A41-B5B2-F38A40EB9E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{9B82217F-A11B-4013-8A1F-C538487010B4}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83-4A41-B5B2-F38A40EB9EEC}"/>
                </c:ext>
              </c:extLst>
            </c:dLbl>
            <c:dLbl>
              <c:idx val="8"/>
              <c:layout>
                <c:manualLayout>
                  <c:x val="-3.9799388778614025E-2"/>
                  <c:y val="-0.1036658499479761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{56E974C0-C1B9-4096-88E7-1A19CAB51BAE}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183-4A41-B5B2-F38A40EB9EEC}"/>
                </c:ext>
              </c:extLst>
            </c:dLbl>
            <c:dLbl>
              <c:idx val="16"/>
              <c:layout>
                <c:manualLayout>
                  <c:x val="-3.1570342725075584E-2"/>
                  <c:y val="-9.5343059523654586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{94E6EDC8-A4E6-4E50-8E4A-30D9590AFB60}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183-4A41-B5B2-F38A40EB9EEC}"/>
                </c:ext>
              </c:extLst>
            </c:dLbl>
            <c:dLbl>
              <c:idx val="24"/>
              <c:layout>
                <c:manualLayout>
                  <c:x val="-3.1570342725075584E-2"/>
                  <c:y val="-1.2483500661343497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{11C5E99B-AACB-4189-A73F-772774F2FC5A}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183-4A41-B5B2-F38A40EB9EEC}"/>
                </c:ext>
              </c:extLst>
            </c:dLbl>
            <c:dLbl>
              <c:idx val="32"/>
              <c:layout>
                <c:manualLayout>
                  <c:x val="-3.1570342725075584E-2"/>
                  <c:y val="-3.2577931333982256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{433DB658-FAB2-4F21-A366-0D6345F93091}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183-4A41-B5B2-F38A40EB9E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5.0999999999999996</c:v>
                </c:pt>
                <c:pt idx="16">
                  <c:v>5.2</c:v>
                </c:pt>
                <c:pt idx="24">
                  <c:v>5.0999999999999996</c:v>
                </c:pt>
                <c:pt idx="32">
                  <c:v>5.2</c:v>
                </c:pt>
              </c:numCache>
            </c:numRef>
          </c:xVal>
          <c:yVal>
            <c:numRef>
              <c:f>公会計指標分析・財政指標組合せ分析表!$BP$77:$DC$77</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7183-4A41-B5B2-F38A40EB9EEC}"/>
            </c:ext>
          </c:extLst>
        </c:ser>
        <c:dLbls>
          <c:showLegendKey val="0"/>
          <c:showVal val="1"/>
          <c:showCatName val="0"/>
          <c:showSerName val="0"/>
          <c:showPercent val="0"/>
          <c:showBubbleSize val="0"/>
        </c:dLbls>
        <c:axId val="84219776"/>
        <c:axId val="84234240"/>
      </c:scatterChart>
      <c:valAx>
        <c:axId val="84219776"/>
        <c:scaling>
          <c:orientation val="maxMin"/>
          <c:max val="12"/>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A2C6859-9500-4C05-86D1-8CEDB0EA977E}"/>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09770F9-DA40-4CB4-B3EA-372B5E484C76}"/>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81D9D8A-E3A6-4A6A-BA71-6544E7A5FEF5}"/>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A49D23B-BE10-4453-B2D0-378FF902FE53}"/>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0E47003-9898-4D88-B14C-92F2E24E59DF}"/>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09F406B-41C4-4E05-B85A-7D2CE983FB0A}"/>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5481542-90A9-4926-8F4A-D484FC58CD67}"/>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666323A0-D4DB-4148-A368-253E15D5F2DA}"/>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464C2F9-CAA6-4D65-AE7E-DFD8CA34C1D5}"/>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56AC4852-9E34-422F-B5CC-84C24FA4FE74}"/>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112,916
111,333
754.92
62,341,123
60,544,242
1,207,297
32,109,084
84,245,999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B566AD9-47F9-4FD0-BF7B-E8D5222B9897}"/>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01DE6AF-3ABA-4151-B981-4ADDCD97209A}"/>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5C1EC19-A90C-4B2A-B9F0-5C0F65F98F4C}"/>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0046BD9-CDE6-4E4B-8693-2C8F39058C18}"/>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A4FE4862-FDB6-4315-9B35-FAF30AC3DCEA}"/>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58F6C60-5560-4849-BC4A-2B59A33DCB9F}"/>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B2A5A20-95C1-48DB-B403-1CC8BA567B24}"/>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5774B7A-8C54-477C-9E30-4A4C3EFE7109}"/>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DEE672D-AB71-4D63-A180-5F3E3FC81251}"/>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689044F-5171-4E78-9F1D-2827C86EF0E5}"/>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D697E79-C345-47CA-99E7-AA94F32B89C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6A58B42-123B-4425-AE50-F740521DBAAD}"/>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BC2F0B0-4300-4E67-ACC1-835152DE544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8ED13AF-9022-4ACA-B334-830A4762DC24}"/>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FE446B2A-C6D6-40E3-A834-477B35A740C5}"/>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A8C8FF9-C848-4EE8-8B95-A7634C72897B}"/>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873F4C5-C811-4A74-BE75-845CB6005EAF}"/>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6F66CFA-2116-49E7-B82A-7EF698CD71C3}"/>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E0449DA9-527C-44A8-88B0-D25B0ECA88A4}"/>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740CC6B-4B77-42CF-9BC3-AF0B7406645D}"/>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561A2261-46CE-4A47-951B-1BD7154CA3B5}"/>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49C5EC0-38AA-44FF-B172-DEC1EA6912A6}"/>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E101262-6515-4E92-9494-A30DAD3249BC}"/>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6C8D33C0-07E7-467C-A061-D1E52534E815}"/>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2EC0B6B-1870-42C1-B83B-FD31D3EBED89}"/>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DFBD1ABA-8FDF-492F-A956-D5E8BF21478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DECD0D9C-6EFD-4B73-867C-2124C00F39AA}"/>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0013D4B-C09B-4D6C-808C-B5DD082D86ED}"/>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C1BE125-327E-41E5-9863-4AC362612586}"/>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2C918F1-0113-410B-8ED0-237C9DF99D0A}"/>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E1EBDA4-1F95-4BB2-B331-387604F504FC}"/>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47789BA-7500-406D-9601-775A85017955}"/>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F8A53AA1-0ECF-4F7D-BC36-AEF2E530FE4F}"/>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4BEA105-BD19-4C14-ABD8-209E9713AF18}"/>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F6AE329-9F61-40CE-A589-44E5471BCF92}"/>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B5B0DA5-86A1-4D2B-8CD8-E06ED0724D01}"/>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75E057CD-4794-440C-AFC8-91483DB95C5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全国平均及び石川県平均は上回っているものの、類似団体平均との比較では</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下回っている。令和２年度以降は下降傾向にある。</a:t>
          </a:r>
        </a:p>
        <a:p>
          <a:r>
            <a:rPr kumimoji="1" lang="ja-JP" altLang="en-US" sz="1300">
              <a:latin typeface="ＭＳ Ｐゴシック" panose="020B0600070205080204" pitchFamily="50" charset="-128"/>
              <a:ea typeface="ＭＳ Ｐゴシック" panose="020B0600070205080204" pitchFamily="50" charset="-128"/>
            </a:rPr>
            <a:t>今後も歳出削減に努めるとともに、企業立地の促進や区画整理事業等の定住人口対策を推進し、税収増等による歳入確保に努める。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E85D9C08-232C-4469-8A20-A2B64F5C76F6}"/>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62C0E6A1-7D64-44A9-817C-B3A32888CD8D}"/>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C35D7367-D8BB-420D-AB22-C86019A8C1A5}"/>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E2CB6B26-8A6F-45C9-9682-1DF9055B9A46}"/>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A6831F6C-D177-4DCF-9CCC-E0655FFB3F9B}"/>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3B8268C0-5D8A-434E-AC1B-B3405DC0E74A}"/>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7BAA252B-4862-4E73-8CF2-FB7059A8ED89}"/>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61A9025E-A6B1-4DF0-80C3-D10B3EAC1A06}"/>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C5598E84-0D70-4B01-B4B5-02FC7B2BE4F7}"/>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B4888A2A-5395-4035-AEC5-8F594136EF56}"/>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9F51CE93-365A-4F36-9990-796071636635}"/>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64277026-F02C-4EA3-B6F8-79F8ED005E66}"/>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DD55DE8B-BD13-406C-99D0-662DE461715B}"/>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90C435FA-5ED5-458F-A4EA-6C157A6E06F6}"/>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DCFF05A-EB97-4085-A441-5DB62E39D6B1}"/>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B61BB71D-12E4-4857-871A-E725D8FB5A75}"/>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EB3FFD16-6F25-45AB-B108-8033D7621617}"/>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F7D3E7CB-272F-4697-8F81-1BC0936917EA}"/>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CC118BE7-222A-4B4E-8288-9E069CAE02C3}"/>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1ECC5F48-2BAC-4315-98C0-929C601B382B}"/>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85725</xdr:rowOff>
    </xdr:to>
    <xdr:cxnSp macro="">
      <xdr:nvCxnSpPr>
        <xdr:cNvPr id="69" name="直線コネクタ 68">
          <a:extLst>
            <a:ext uri="{FF2B5EF4-FFF2-40B4-BE49-F238E27FC236}">
              <a16:creationId xmlns:a16="http://schemas.microsoft.com/office/drawing/2014/main" id="{07DE4FDB-AD01-45D3-B60C-49298552793D}"/>
            </a:ext>
          </a:extLst>
        </xdr:cNvPr>
        <xdr:cNvCxnSpPr/>
      </xdr:nvCxnSpPr>
      <xdr:spPr>
        <a:xfrm>
          <a:off x="4114800" y="72464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a:extLst>
            <a:ext uri="{FF2B5EF4-FFF2-40B4-BE49-F238E27FC236}">
              <a16:creationId xmlns:a16="http://schemas.microsoft.com/office/drawing/2014/main" id="{CECB10B3-4E37-462B-97A1-BD652849F9CE}"/>
            </a:ext>
          </a:extLst>
        </xdr:cNvPr>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EC2DA80D-978D-4F2A-BB85-647903782705}"/>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45508</xdr:rowOff>
    </xdr:to>
    <xdr:cxnSp macro="">
      <xdr:nvCxnSpPr>
        <xdr:cNvPr id="72" name="直線コネクタ 71">
          <a:extLst>
            <a:ext uri="{FF2B5EF4-FFF2-40B4-BE49-F238E27FC236}">
              <a16:creationId xmlns:a16="http://schemas.microsoft.com/office/drawing/2014/main" id="{DEA298C0-8567-442D-A490-762E10152A7B}"/>
            </a:ext>
          </a:extLst>
        </xdr:cNvPr>
        <xdr:cNvCxnSpPr/>
      </xdr:nvCxnSpPr>
      <xdr:spPr>
        <a:xfrm>
          <a:off x="3225800" y="72061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93F4136C-BEAC-434D-8700-F9AF8E3DED6F}"/>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a:extLst>
            <a:ext uri="{FF2B5EF4-FFF2-40B4-BE49-F238E27FC236}">
              <a16:creationId xmlns:a16="http://schemas.microsoft.com/office/drawing/2014/main" id="{1EBA82D2-015F-4D2B-916F-3EF9F9BD9114}"/>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42</xdr:row>
      <xdr:rowOff>5292</xdr:rowOff>
    </xdr:to>
    <xdr:cxnSp macro="">
      <xdr:nvCxnSpPr>
        <xdr:cNvPr id="75" name="直線コネクタ 74">
          <a:extLst>
            <a:ext uri="{FF2B5EF4-FFF2-40B4-BE49-F238E27FC236}">
              <a16:creationId xmlns:a16="http://schemas.microsoft.com/office/drawing/2014/main" id="{B620DC32-B566-4AC7-A51A-9B101ABB2769}"/>
            </a:ext>
          </a:extLst>
        </xdr:cNvPr>
        <xdr:cNvCxnSpPr/>
      </xdr:nvCxnSpPr>
      <xdr:spPr>
        <a:xfrm>
          <a:off x="2336800" y="716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a:extLst>
            <a:ext uri="{FF2B5EF4-FFF2-40B4-BE49-F238E27FC236}">
              <a16:creationId xmlns:a16="http://schemas.microsoft.com/office/drawing/2014/main" id="{3209511D-16B5-4068-982B-F99D43E226A4}"/>
            </a:ext>
          </a:extLst>
        </xdr:cNvPr>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77" name="テキスト ボックス 76">
          <a:extLst>
            <a:ext uri="{FF2B5EF4-FFF2-40B4-BE49-F238E27FC236}">
              <a16:creationId xmlns:a16="http://schemas.microsoft.com/office/drawing/2014/main" id="{844DF9B2-BDA2-4C80-9B4E-DFDA89FD59B9}"/>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8F66DCBD-E1FB-4240-9D96-D714CB8F82B1}"/>
            </a:ext>
          </a:extLst>
        </xdr:cNvPr>
        <xdr:cNvCxnSpPr/>
      </xdr:nvCxnSpPr>
      <xdr:spPr>
        <a:xfrm flipV="1">
          <a:off x="1447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a:extLst>
            <a:ext uri="{FF2B5EF4-FFF2-40B4-BE49-F238E27FC236}">
              <a16:creationId xmlns:a16="http://schemas.microsoft.com/office/drawing/2014/main" id="{D7240E04-05CB-49F4-AB90-6CDCF0D94812}"/>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a:extLst>
            <a:ext uri="{FF2B5EF4-FFF2-40B4-BE49-F238E27FC236}">
              <a16:creationId xmlns:a16="http://schemas.microsoft.com/office/drawing/2014/main" id="{2D3D80E2-FBC4-499F-83A6-427DFA3F7822}"/>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a:extLst>
            <a:ext uri="{FF2B5EF4-FFF2-40B4-BE49-F238E27FC236}">
              <a16:creationId xmlns:a16="http://schemas.microsoft.com/office/drawing/2014/main" id="{F3E67194-FFAB-497B-9715-4D858FCE04CA}"/>
            </a:ext>
          </a:extLst>
        </xdr:cNvPr>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82" name="テキスト ボックス 81">
          <a:extLst>
            <a:ext uri="{FF2B5EF4-FFF2-40B4-BE49-F238E27FC236}">
              <a16:creationId xmlns:a16="http://schemas.microsoft.com/office/drawing/2014/main" id="{BB96ACB6-BD82-4D2F-B05D-D7A92CA9A1BB}"/>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7A85D877-9F60-40A2-A278-4E565C0F74D2}"/>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28E2A5F2-3ADB-4FB3-8CA8-C5BDD6C36652}"/>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73CBCCFA-E36E-41EE-9EF4-42F0D166A6C2}"/>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8D7BBF51-EAAB-4F16-9B6B-9D417B6445E9}"/>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94E2E1B7-96C7-4678-8557-2742FBF530CE}"/>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a:extLst>
            <a:ext uri="{FF2B5EF4-FFF2-40B4-BE49-F238E27FC236}">
              <a16:creationId xmlns:a16="http://schemas.microsoft.com/office/drawing/2014/main" id="{47E7FB9D-96AA-48B5-AA6F-32B0439A1BBF}"/>
            </a:ext>
          </a:extLst>
        </xdr:cNvPr>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a:extLst>
            <a:ext uri="{FF2B5EF4-FFF2-40B4-BE49-F238E27FC236}">
              <a16:creationId xmlns:a16="http://schemas.microsoft.com/office/drawing/2014/main" id="{FBE2035C-3F82-44E0-9A82-3220A1B2ECDF}"/>
            </a:ext>
          </a:extLst>
        </xdr:cNvPr>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a:extLst>
            <a:ext uri="{FF2B5EF4-FFF2-40B4-BE49-F238E27FC236}">
              <a16:creationId xmlns:a16="http://schemas.microsoft.com/office/drawing/2014/main" id="{4F719C86-5B11-4803-9DCE-75AA56448C31}"/>
            </a:ext>
          </a:extLst>
        </xdr:cNvPr>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81085</xdr:rowOff>
    </xdr:from>
    <xdr:ext cx="736600" cy="259045"/>
    <xdr:sp macro="" textlink="">
      <xdr:nvSpPr>
        <xdr:cNvPr id="91" name="テキスト ボックス 90">
          <a:extLst>
            <a:ext uri="{FF2B5EF4-FFF2-40B4-BE49-F238E27FC236}">
              <a16:creationId xmlns:a16="http://schemas.microsoft.com/office/drawing/2014/main" id="{1E3A8060-F8E6-4797-82C7-21E3A05DA897}"/>
            </a:ext>
          </a:extLst>
        </xdr:cNvPr>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a:extLst>
            <a:ext uri="{FF2B5EF4-FFF2-40B4-BE49-F238E27FC236}">
              <a16:creationId xmlns:a16="http://schemas.microsoft.com/office/drawing/2014/main" id="{E20E08F3-EB28-49E5-994C-A4CFAA795C04}"/>
            </a:ext>
          </a:extLst>
        </xdr:cNvPr>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a:extLst>
            <a:ext uri="{FF2B5EF4-FFF2-40B4-BE49-F238E27FC236}">
              <a16:creationId xmlns:a16="http://schemas.microsoft.com/office/drawing/2014/main" id="{395A465E-1505-4E80-AF1A-FFA3C4B2F6FE}"/>
            </a:ext>
          </a:extLst>
        </xdr:cNvPr>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a:extLst>
            <a:ext uri="{FF2B5EF4-FFF2-40B4-BE49-F238E27FC236}">
              <a16:creationId xmlns:a16="http://schemas.microsoft.com/office/drawing/2014/main" id="{F1702C77-0D79-4EB2-A7A1-1C1B2CFEEF7B}"/>
            </a:ext>
          </a:extLst>
        </xdr:cNvPr>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95" name="テキスト ボックス 94">
          <a:extLst>
            <a:ext uri="{FF2B5EF4-FFF2-40B4-BE49-F238E27FC236}">
              <a16:creationId xmlns:a16="http://schemas.microsoft.com/office/drawing/2014/main" id="{B412229E-2A54-4733-B2F2-869182BA9F24}"/>
            </a:ext>
          </a:extLst>
        </xdr:cNvPr>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751913C0-286A-4A07-B2C9-D033D86AD381}"/>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a:extLst>
            <a:ext uri="{FF2B5EF4-FFF2-40B4-BE49-F238E27FC236}">
              <a16:creationId xmlns:a16="http://schemas.microsoft.com/office/drawing/2014/main" id="{B7CC35D4-4C43-4780-AAC9-12D55EBC2CEB}"/>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16BDBFB-F85A-449E-A638-A579119A3073}"/>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B0E8E8C1-7C3C-4A36-B44B-3D934D626801}"/>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F749AD24-1184-4C7F-A763-083BC3C3D1EC}"/>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2389E982-F492-4B45-B41A-0AE19B61A491}"/>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A19D2C1E-1751-4B4F-B4E6-CDAA15541008}"/>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53BB24CB-DCB0-4EFA-871C-7CF12BFE7D83}"/>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ECA32434-C57F-4B12-AC7B-E6D607EAB1AA}"/>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F4AB8D56-3793-4F3E-9E06-D0ADA04D9AF9}"/>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A9556E09-9752-44B8-A1A8-2E8317D85C18}"/>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136FDC07-CD9F-4FA3-8E07-E59E3739A25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AA05E384-9DF0-435E-A845-5A6ADF6B1AA5}"/>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32B69D89-BABC-48A2-9DCF-4EB81A0DC2F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68192D1A-53E5-4B4D-8279-95AAFC29568D}"/>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年度は、地方税の増収や地方消費税交付金等の増加、地方交付税の追加交付などの影響により前年度より</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ポイント減少となったが、令和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年度はこれまでと同水準となった。</a:t>
          </a:r>
        </a:p>
        <a:p>
          <a:r>
            <a:rPr kumimoji="1" lang="ja-JP" altLang="en-US" sz="1300">
              <a:latin typeface="ＭＳ Ｐゴシック" panose="020B0600070205080204" pitchFamily="50" charset="-128"/>
              <a:ea typeface="ＭＳ Ｐゴシック" panose="020B0600070205080204" pitchFamily="50" charset="-128"/>
            </a:rPr>
            <a:t>行財政改革の取り組みにより毎年度改善を図っているところではあるが、依然として類似団体平均及び石川県平均のいずれと比較しても高い水準にある。</a:t>
          </a:r>
        </a:p>
        <a:p>
          <a:r>
            <a:rPr kumimoji="1" lang="ja-JP" altLang="en-US" sz="1300">
              <a:latin typeface="ＭＳ Ｐゴシック" panose="020B0600070205080204" pitchFamily="50" charset="-128"/>
              <a:ea typeface="ＭＳ Ｐゴシック" panose="020B0600070205080204" pitchFamily="50" charset="-128"/>
            </a:rPr>
            <a:t>今後も、社会保障費や公共施設の維持管理費などに財政需要の増嵩が見込まれることから、これまで以上に事務事業の効率化・適正化を図り、経常経費の抑制に努める。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FF161CE0-1B0A-4522-A829-899AA067789F}"/>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5BF25CA7-139A-4D56-BF47-84ED56579B93}"/>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25BFA58E-C0DF-4331-BDE1-156381D465AC}"/>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7E38CEA9-A5E7-4D01-B2E8-DDADB647A6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E0ACB252-DA23-44A5-B3FF-29A87F0F2D07}"/>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60B63469-A1EF-44DA-8DA9-0C628D03A88A}"/>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CA0115C8-7518-4495-9D30-35AE74D88896}"/>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39172801-267C-4B08-BDE8-26ED5571462D}"/>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310A011-C740-45E2-90FB-7B55FAC7E5C7}"/>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DFB23DB1-C310-40EB-AC5F-2BCBD4B78881}"/>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78EFC85B-24A9-4492-9E26-DD05E4709929}"/>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8A306A76-FB52-4B14-8804-E01059550C17}"/>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F9331862-C5D8-43CC-ACBD-DE659945E67E}"/>
            </a:ext>
          </a:extLst>
        </xdr:cNvPr>
        <xdr:cNvCxnSpPr/>
      </xdr:nvCxnSpPr>
      <xdr:spPr>
        <a:xfrm flipV="1">
          <a:off x="4953000" y="10227945"/>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AE20856A-B30F-432E-BB6D-A7A5799C6E9F}"/>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31FE5AAB-688D-48CE-8EE3-E0F970AB8DBB}"/>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6" name="財政構造の弾力性最大値テキスト">
          <a:extLst>
            <a:ext uri="{FF2B5EF4-FFF2-40B4-BE49-F238E27FC236}">
              <a16:creationId xmlns:a16="http://schemas.microsoft.com/office/drawing/2014/main" id="{99F96423-1EDA-4DB5-891E-2C24C8AE34EE}"/>
            </a:ext>
          </a:extLst>
        </xdr:cNvPr>
        <xdr:cNvSpPr txBox="1"/>
      </xdr:nvSpPr>
      <xdr:spPr>
        <a:xfrm>
          <a:off x="5041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7" name="直線コネクタ 126">
          <a:extLst>
            <a:ext uri="{FF2B5EF4-FFF2-40B4-BE49-F238E27FC236}">
              <a16:creationId xmlns:a16="http://schemas.microsoft.com/office/drawing/2014/main" id="{7F6C63DF-38B3-40CB-9EAE-817DA1DB5C58}"/>
            </a:ext>
          </a:extLst>
        </xdr:cNvPr>
        <xdr:cNvCxnSpPr/>
      </xdr:nvCxnSpPr>
      <xdr:spPr>
        <a:xfrm>
          <a:off x="4864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56515</xdr:rowOff>
    </xdr:from>
    <xdr:to>
      <xdr:col>23</xdr:col>
      <xdr:colOff>133350</xdr:colOff>
      <xdr:row>64</xdr:row>
      <xdr:rowOff>117793</xdr:rowOff>
    </xdr:to>
    <xdr:cxnSp macro="">
      <xdr:nvCxnSpPr>
        <xdr:cNvPr id="128" name="直線コネクタ 127">
          <a:extLst>
            <a:ext uri="{FF2B5EF4-FFF2-40B4-BE49-F238E27FC236}">
              <a16:creationId xmlns:a16="http://schemas.microsoft.com/office/drawing/2014/main" id="{EA85C0C7-2E73-4DBE-AF09-4C9A19445587}"/>
            </a:ext>
          </a:extLst>
        </xdr:cNvPr>
        <xdr:cNvCxnSpPr/>
      </xdr:nvCxnSpPr>
      <xdr:spPr>
        <a:xfrm>
          <a:off x="4114800" y="10686415"/>
          <a:ext cx="838200" cy="40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142892</xdr:rowOff>
    </xdr:from>
    <xdr:ext cx="762000" cy="259045"/>
    <xdr:sp macro="" textlink="">
      <xdr:nvSpPr>
        <xdr:cNvPr id="129" name="財政構造の弾力性平均値テキスト">
          <a:extLst>
            <a:ext uri="{FF2B5EF4-FFF2-40B4-BE49-F238E27FC236}">
              <a16:creationId xmlns:a16="http://schemas.microsoft.com/office/drawing/2014/main" id="{383DB6EA-BC22-43A8-9261-D046ECFE4D52}"/>
            </a:ext>
          </a:extLst>
        </xdr:cNvPr>
        <xdr:cNvSpPr txBox="1"/>
      </xdr:nvSpPr>
      <xdr:spPr>
        <a:xfrm>
          <a:off x="5041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a:extLst>
            <a:ext uri="{FF2B5EF4-FFF2-40B4-BE49-F238E27FC236}">
              <a16:creationId xmlns:a16="http://schemas.microsoft.com/office/drawing/2014/main" id="{721B777D-E8C6-45CE-BA1C-4209E961E87C}"/>
            </a:ext>
          </a:extLst>
        </xdr:cNvPr>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56515</xdr:rowOff>
    </xdr:from>
    <xdr:to>
      <xdr:col>19</xdr:col>
      <xdr:colOff>133350</xdr:colOff>
      <xdr:row>64</xdr:row>
      <xdr:rowOff>105728</xdr:rowOff>
    </xdr:to>
    <xdr:cxnSp macro="">
      <xdr:nvCxnSpPr>
        <xdr:cNvPr id="131" name="直線コネクタ 130">
          <a:extLst>
            <a:ext uri="{FF2B5EF4-FFF2-40B4-BE49-F238E27FC236}">
              <a16:creationId xmlns:a16="http://schemas.microsoft.com/office/drawing/2014/main" id="{B71662B6-8862-4EAA-81C7-17169E063B3B}"/>
            </a:ext>
          </a:extLst>
        </xdr:cNvPr>
        <xdr:cNvCxnSpPr/>
      </xdr:nvCxnSpPr>
      <xdr:spPr>
        <a:xfrm flipV="1">
          <a:off x="3225800" y="10686415"/>
          <a:ext cx="889000" cy="39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62547</xdr:rowOff>
    </xdr:from>
    <xdr:to>
      <xdr:col>19</xdr:col>
      <xdr:colOff>184150</xdr:colOff>
      <xdr:row>61</xdr:row>
      <xdr:rowOff>164147</xdr:rowOff>
    </xdr:to>
    <xdr:sp macro="" textlink="">
      <xdr:nvSpPr>
        <xdr:cNvPr id="132" name="フローチャート: 判断 131">
          <a:extLst>
            <a:ext uri="{FF2B5EF4-FFF2-40B4-BE49-F238E27FC236}">
              <a16:creationId xmlns:a16="http://schemas.microsoft.com/office/drawing/2014/main" id="{70CAEEBA-BC87-4B60-BDBF-F8463D71DFBB}"/>
            </a:ext>
          </a:extLst>
        </xdr:cNvPr>
        <xdr:cNvSpPr/>
      </xdr:nvSpPr>
      <xdr:spPr>
        <a:xfrm>
          <a:off x="4064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2874</xdr:rowOff>
    </xdr:from>
    <xdr:ext cx="736600" cy="259045"/>
    <xdr:sp macro="" textlink="">
      <xdr:nvSpPr>
        <xdr:cNvPr id="133" name="テキスト ボックス 132">
          <a:extLst>
            <a:ext uri="{FF2B5EF4-FFF2-40B4-BE49-F238E27FC236}">
              <a16:creationId xmlns:a16="http://schemas.microsoft.com/office/drawing/2014/main" id="{CCC1171D-1783-460E-AA1B-8E8168124403}"/>
            </a:ext>
          </a:extLst>
        </xdr:cNvPr>
        <xdr:cNvSpPr txBox="1"/>
      </xdr:nvSpPr>
      <xdr:spPr>
        <a:xfrm>
          <a:off x="3733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105728</xdr:rowOff>
    </xdr:from>
    <xdr:to>
      <xdr:col>15</xdr:col>
      <xdr:colOff>82550</xdr:colOff>
      <xdr:row>65</xdr:row>
      <xdr:rowOff>60960</xdr:rowOff>
    </xdr:to>
    <xdr:cxnSp macro="">
      <xdr:nvCxnSpPr>
        <xdr:cNvPr id="134" name="直線コネクタ 133">
          <a:extLst>
            <a:ext uri="{FF2B5EF4-FFF2-40B4-BE49-F238E27FC236}">
              <a16:creationId xmlns:a16="http://schemas.microsoft.com/office/drawing/2014/main" id="{E4740477-0A57-49FE-8CA2-F0FCFAE941E2}"/>
            </a:ext>
          </a:extLst>
        </xdr:cNvPr>
        <xdr:cNvCxnSpPr/>
      </xdr:nvCxnSpPr>
      <xdr:spPr>
        <a:xfrm flipV="1">
          <a:off x="2336800" y="1107852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B91A7B12-D5D1-4C85-9418-388496E39884}"/>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a:extLst>
            <a:ext uri="{FF2B5EF4-FFF2-40B4-BE49-F238E27FC236}">
              <a16:creationId xmlns:a16="http://schemas.microsoft.com/office/drawing/2014/main" id="{DCD4AE7A-A68A-4B59-A913-84FC01B4B833}"/>
            </a:ext>
          </a:extLst>
        </xdr:cNvPr>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135890</xdr:rowOff>
    </xdr:from>
    <xdr:to>
      <xdr:col>11</xdr:col>
      <xdr:colOff>31750</xdr:colOff>
      <xdr:row>65</xdr:row>
      <xdr:rowOff>60960</xdr:rowOff>
    </xdr:to>
    <xdr:cxnSp macro="">
      <xdr:nvCxnSpPr>
        <xdr:cNvPr id="137" name="直線コネクタ 136">
          <a:extLst>
            <a:ext uri="{FF2B5EF4-FFF2-40B4-BE49-F238E27FC236}">
              <a16:creationId xmlns:a16="http://schemas.microsoft.com/office/drawing/2014/main" id="{633947EE-8BB4-42BF-8053-B9205406BBA9}"/>
            </a:ext>
          </a:extLst>
        </xdr:cNvPr>
        <xdr:cNvCxnSpPr/>
      </xdr:nvCxnSpPr>
      <xdr:spPr>
        <a:xfrm>
          <a:off x="1447800" y="111086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9207</xdr:rowOff>
    </xdr:from>
    <xdr:to>
      <xdr:col>11</xdr:col>
      <xdr:colOff>82550</xdr:colOff>
      <xdr:row>63</xdr:row>
      <xdr:rowOff>110807</xdr:rowOff>
    </xdr:to>
    <xdr:sp macro="" textlink="">
      <xdr:nvSpPr>
        <xdr:cNvPr id="138" name="フローチャート: 判断 137">
          <a:extLst>
            <a:ext uri="{FF2B5EF4-FFF2-40B4-BE49-F238E27FC236}">
              <a16:creationId xmlns:a16="http://schemas.microsoft.com/office/drawing/2014/main" id="{FC2DA0EC-2AA2-47DB-AEE9-5F7E882972E1}"/>
            </a:ext>
          </a:extLst>
        </xdr:cNvPr>
        <xdr:cNvSpPr/>
      </xdr:nvSpPr>
      <xdr:spPr>
        <a:xfrm>
          <a:off x="2286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120984</xdr:rowOff>
    </xdr:from>
    <xdr:ext cx="762000" cy="259045"/>
    <xdr:sp macro="" textlink="">
      <xdr:nvSpPr>
        <xdr:cNvPr id="139" name="テキスト ボックス 138">
          <a:extLst>
            <a:ext uri="{FF2B5EF4-FFF2-40B4-BE49-F238E27FC236}">
              <a16:creationId xmlns:a16="http://schemas.microsoft.com/office/drawing/2014/main" id="{B32A0B11-1B36-4D5B-BA7F-31C4BE555611}"/>
            </a:ext>
          </a:extLst>
        </xdr:cNvPr>
        <xdr:cNvSpPr txBox="1"/>
      </xdr:nvSpPr>
      <xdr:spPr>
        <a:xfrm>
          <a:off x="1955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0" name="フローチャート: 判断 139">
          <a:extLst>
            <a:ext uri="{FF2B5EF4-FFF2-40B4-BE49-F238E27FC236}">
              <a16:creationId xmlns:a16="http://schemas.microsoft.com/office/drawing/2014/main" id="{AD711C20-9281-4DBB-B5C1-ED0C4849C49E}"/>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1" name="テキスト ボックス 140">
          <a:extLst>
            <a:ext uri="{FF2B5EF4-FFF2-40B4-BE49-F238E27FC236}">
              <a16:creationId xmlns:a16="http://schemas.microsoft.com/office/drawing/2014/main" id="{B2694BC3-1AC9-4277-8253-1938A71CF301}"/>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68A9714C-E053-448A-8A95-C010B595EBD3}"/>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958CD40-48FC-4E94-9E68-D8674DE8ED42}"/>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53EAFC6F-F8D8-49FD-AED5-CB1ED85210A5}"/>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33C14F02-81B9-4D8E-9F51-7E4E7B1655FF}"/>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CDF64ECB-F90F-47D9-8E92-89E934CA3F06}"/>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66993</xdr:rowOff>
    </xdr:from>
    <xdr:to>
      <xdr:col>23</xdr:col>
      <xdr:colOff>184150</xdr:colOff>
      <xdr:row>64</xdr:row>
      <xdr:rowOff>168593</xdr:rowOff>
    </xdr:to>
    <xdr:sp macro="" textlink="">
      <xdr:nvSpPr>
        <xdr:cNvPr id="147" name="楕円 146">
          <a:extLst>
            <a:ext uri="{FF2B5EF4-FFF2-40B4-BE49-F238E27FC236}">
              <a16:creationId xmlns:a16="http://schemas.microsoft.com/office/drawing/2014/main" id="{B8D4ABBA-B737-498C-BA57-DCFC0EF3C6A2}"/>
            </a:ext>
          </a:extLst>
        </xdr:cNvPr>
        <xdr:cNvSpPr/>
      </xdr:nvSpPr>
      <xdr:spPr>
        <a:xfrm>
          <a:off x="49022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39070</xdr:rowOff>
    </xdr:from>
    <xdr:ext cx="762000" cy="259045"/>
    <xdr:sp macro="" textlink="">
      <xdr:nvSpPr>
        <xdr:cNvPr id="148" name="財政構造の弾力性該当値テキスト">
          <a:extLst>
            <a:ext uri="{FF2B5EF4-FFF2-40B4-BE49-F238E27FC236}">
              <a16:creationId xmlns:a16="http://schemas.microsoft.com/office/drawing/2014/main" id="{23A4FC37-CBF5-48FE-BFF4-AA37B6D30CE5}"/>
            </a:ext>
          </a:extLst>
        </xdr:cNvPr>
        <xdr:cNvSpPr txBox="1"/>
      </xdr:nvSpPr>
      <xdr:spPr>
        <a:xfrm>
          <a:off x="5041900" y="1101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5715</xdr:rowOff>
    </xdr:from>
    <xdr:to>
      <xdr:col>19</xdr:col>
      <xdr:colOff>184150</xdr:colOff>
      <xdr:row>62</xdr:row>
      <xdr:rowOff>107315</xdr:rowOff>
    </xdr:to>
    <xdr:sp macro="" textlink="">
      <xdr:nvSpPr>
        <xdr:cNvPr id="149" name="楕円 148">
          <a:extLst>
            <a:ext uri="{FF2B5EF4-FFF2-40B4-BE49-F238E27FC236}">
              <a16:creationId xmlns:a16="http://schemas.microsoft.com/office/drawing/2014/main" id="{D18792E5-B782-4F8B-98C7-0B33DFBFBCDE}"/>
            </a:ext>
          </a:extLst>
        </xdr:cNvPr>
        <xdr:cNvSpPr/>
      </xdr:nvSpPr>
      <xdr:spPr>
        <a:xfrm>
          <a:off x="4064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92092</xdr:rowOff>
    </xdr:from>
    <xdr:ext cx="736600" cy="259045"/>
    <xdr:sp macro="" textlink="">
      <xdr:nvSpPr>
        <xdr:cNvPr id="150" name="テキスト ボックス 149">
          <a:extLst>
            <a:ext uri="{FF2B5EF4-FFF2-40B4-BE49-F238E27FC236}">
              <a16:creationId xmlns:a16="http://schemas.microsoft.com/office/drawing/2014/main" id="{DCA6A571-7F70-43B0-82D8-68752E3279DC}"/>
            </a:ext>
          </a:extLst>
        </xdr:cNvPr>
        <xdr:cNvSpPr txBox="1"/>
      </xdr:nvSpPr>
      <xdr:spPr>
        <a:xfrm>
          <a:off x="3733800" y="1072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54928</xdr:rowOff>
    </xdr:from>
    <xdr:to>
      <xdr:col>15</xdr:col>
      <xdr:colOff>133350</xdr:colOff>
      <xdr:row>64</xdr:row>
      <xdr:rowOff>156528</xdr:rowOff>
    </xdr:to>
    <xdr:sp macro="" textlink="">
      <xdr:nvSpPr>
        <xdr:cNvPr id="151" name="楕円 150">
          <a:extLst>
            <a:ext uri="{FF2B5EF4-FFF2-40B4-BE49-F238E27FC236}">
              <a16:creationId xmlns:a16="http://schemas.microsoft.com/office/drawing/2014/main" id="{727AC725-C8A5-4DAF-981B-429095C207A7}"/>
            </a:ext>
          </a:extLst>
        </xdr:cNvPr>
        <xdr:cNvSpPr/>
      </xdr:nvSpPr>
      <xdr:spPr>
        <a:xfrm>
          <a:off x="3175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141305</xdr:rowOff>
    </xdr:from>
    <xdr:ext cx="762000" cy="259045"/>
    <xdr:sp macro="" textlink="">
      <xdr:nvSpPr>
        <xdr:cNvPr id="152" name="テキスト ボックス 151">
          <a:extLst>
            <a:ext uri="{FF2B5EF4-FFF2-40B4-BE49-F238E27FC236}">
              <a16:creationId xmlns:a16="http://schemas.microsoft.com/office/drawing/2014/main" id="{6BBEDE10-588B-4081-A2E0-A91A5F56A637}"/>
            </a:ext>
          </a:extLst>
        </xdr:cNvPr>
        <xdr:cNvSpPr txBox="1"/>
      </xdr:nvSpPr>
      <xdr:spPr>
        <a:xfrm>
          <a:off x="2844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3" name="楕円 152">
          <a:extLst>
            <a:ext uri="{FF2B5EF4-FFF2-40B4-BE49-F238E27FC236}">
              <a16:creationId xmlns:a16="http://schemas.microsoft.com/office/drawing/2014/main" id="{C07FD5E7-8F05-4FA9-9FFA-93C76079695B}"/>
            </a:ext>
          </a:extLst>
        </xdr:cNvPr>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4" name="テキスト ボックス 153">
          <a:extLst>
            <a:ext uri="{FF2B5EF4-FFF2-40B4-BE49-F238E27FC236}">
              <a16:creationId xmlns:a16="http://schemas.microsoft.com/office/drawing/2014/main" id="{F4B1E88E-BB20-48AF-85D0-146C19BCF948}"/>
            </a:ext>
          </a:extLst>
        </xdr:cNvPr>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5" name="楕円 154">
          <a:extLst>
            <a:ext uri="{FF2B5EF4-FFF2-40B4-BE49-F238E27FC236}">
              <a16:creationId xmlns:a16="http://schemas.microsoft.com/office/drawing/2014/main" id="{1C55A6B4-A693-45A6-B540-5E301B1CB57C}"/>
            </a:ext>
          </a:extLst>
        </xdr:cNvPr>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56" name="テキスト ボックス 155">
          <a:extLst>
            <a:ext uri="{FF2B5EF4-FFF2-40B4-BE49-F238E27FC236}">
              <a16:creationId xmlns:a16="http://schemas.microsoft.com/office/drawing/2014/main" id="{1D479764-8478-4F5B-AD19-46A3B24A3681}"/>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3FE5EFA1-4D95-4754-9678-D4364ACD3E93}"/>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EBC38BCE-A4A1-44A0-A4F8-3F18B4C2D323}"/>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C4A8E137-D209-4529-9BB1-B89881DFF9BB}"/>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6BEFD9D7-0284-428A-BCD7-B92E8C04CB22}"/>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2FCC4F0D-E358-4ADB-8A67-26F250441ECF}"/>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C1587C80-5537-42E2-8CFF-D07B07635F0A}"/>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62766A71-7723-4B43-ACAF-C773BDB3AAF6}"/>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7C57606A-CCD3-490C-92AD-345245BF9314}"/>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EA1AD033-5360-41E7-880C-27FB35D41E28}"/>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BBD3ECE0-00F1-47FF-AD7D-C10D38AE7A97}"/>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AC965502-8837-42B0-9C79-0058857B5026}"/>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8BCD1029-40BD-4021-8848-5915669D8C54}"/>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8C6755FB-2960-433B-8FE2-F11F451C8F2B}"/>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全国平均、石川県平均と比較すると下回っている状況である。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人件費については、平成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年の合併以降、職員数の減少に伴い人件費の抑制傾向が続いている。会計年度任用職員は増加しているが、正規職員の減少による影響が大きい。</a:t>
          </a:r>
        </a:p>
        <a:p>
          <a:r>
            <a:rPr kumimoji="1" lang="ja-JP" altLang="en-US" sz="1300">
              <a:latin typeface="ＭＳ Ｐゴシック" panose="020B0600070205080204" pitchFamily="50" charset="-128"/>
              <a:ea typeface="ＭＳ Ｐゴシック" panose="020B0600070205080204" pitchFamily="50" charset="-128"/>
            </a:rPr>
            <a:t>物件費については、物価高騰の影響による増加が想定されるため、引き続き、一層の事務事業の見直し、施設管理の見直しを進め、経費の抑制に努める。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4C8EE3A2-B5C0-4DE0-B5C1-52B30CF1A5FE}"/>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FB6235F9-204D-4B1E-BD2F-935D348EE243}"/>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A8A8AC29-1517-44FF-AA7F-50A7CBA1711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85B49604-BE1B-4FA7-B856-728C1C5946B9}"/>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86A15307-7E6C-49FE-BCA7-91D1A9F693D1}"/>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91B198A-F453-4F63-BD5E-2600A08D8FBA}"/>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F7F463A-ECF3-43E4-93D1-85A175F3E638}"/>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815EB9EA-2162-4A6C-85BB-802FAD430232}"/>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B1A9AB3A-0509-496C-BA82-E4EDD144F4C6}"/>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D7AC12CA-4374-4BD9-8A9D-7A5C4D4903C5}"/>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56935111-F774-45C0-8B6C-BCBCDB4DE4D4}"/>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9C120A57-88E6-47FE-BC40-3E9FFB65F49D}"/>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4D104752-72DC-4254-A674-3CC6AEE398B7}"/>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87D179E-E590-4DF9-A168-E58C89FAA0D2}"/>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C521B101-C1D4-4C81-9725-00085FF476F9}"/>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BB2D2EA8-E1EB-4FD4-AC9B-8EC3C14CB381}"/>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CFB2BA68-D9BD-42F5-942E-A4836545F0AB}"/>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C93F8859-7FD9-4C13-A194-F2FA8BE48617}"/>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73578</xdr:rowOff>
    </xdr:from>
    <xdr:to>
      <xdr:col>23</xdr:col>
      <xdr:colOff>133350</xdr:colOff>
      <xdr:row>89</xdr:row>
      <xdr:rowOff>493</xdr:rowOff>
    </xdr:to>
    <xdr:cxnSp macro="">
      <xdr:nvCxnSpPr>
        <xdr:cNvPr id="188" name="直線コネクタ 187">
          <a:extLst>
            <a:ext uri="{FF2B5EF4-FFF2-40B4-BE49-F238E27FC236}">
              <a16:creationId xmlns:a16="http://schemas.microsoft.com/office/drawing/2014/main" id="{71C6D0D0-A521-42FA-AEC7-BDDB5209E399}"/>
            </a:ext>
          </a:extLst>
        </xdr:cNvPr>
        <xdr:cNvCxnSpPr/>
      </xdr:nvCxnSpPr>
      <xdr:spPr>
        <a:xfrm flipV="1">
          <a:off x="4953000" y="13789578"/>
          <a:ext cx="0" cy="1469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144020</xdr:rowOff>
    </xdr:from>
    <xdr:ext cx="762000" cy="259045"/>
    <xdr:sp macro="" textlink="">
      <xdr:nvSpPr>
        <xdr:cNvPr id="189" name="人件費・物件費等の状況最小値テキスト">
          <a:extLst>
            <a:ext uri="{FF2B5EF4-FFF2-40B4-BE49-F238E27FC236}">
              <a16:creationId xmlns:a16="http://schemas.microsoft.com/office/drawing/2014/main" id="{B379DA09-DA1F-4748-8309-996B44A93819}"/>
            </a:ext>
          </a:extLst>
        </xdr:cNvPr>
        <xdr:cNvSpPr txBox="1"/>
      </xdr:nvSpPr>
      <xdr:spPr>
        <a:xfrm>
          <a:off x="5041900" y="152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493</xdr:rowOff>
    </xdr:from>
    <xdr:to>
      <xdr:col>24</xdr:col>
      <xdr:colOff>12700</xdr:colOff>
      <xdr:row>89</xdr:row>
      <xdr:rowOff>493</xdr:rowOff>
    </xdr:to>
    <xdr:cxnSp macro="">
      <xdr:nvCxnSpPr>
        <xdr:cNvPr id="190" name="直線コネクタ 189">
          <a:extLst>
            <a:ext uri="{FF2B5EF4-FFF2-40B4-BE49-F238E27FC236}">
              <a16:creationId xmlns:a16="http://schemas.microsoft.com/office/drawing/2014/main" id="{F5A88571-A7A7-4E4D-BD04-647803214A3E}"/>
            </a:ext>
          </a:extLst>
        </xdr:cNvPr>
        <xdr:cNvCxnSpPr/>
      </xdr:nvCxnSpPr>
      <xdr:spPr>
        <a:xfrm>
          <a:off x="4864100" y="1525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159955</xdr:rowOff>
    </xdr:from>
    <xdr:ext cx="762000" cy="259045"/>
    <xdr:sp macro="" textlink="">
      <xdr:nvSpPr>
        <xdr:cNvPr id="191" name="人件費・物件費等の状況最大値テキスト">
          <a:extLst>
            <a:ext uri="{FF2B5EF4-FFF2-40B4-BE49-F238E27FC236}">
              <a16:creationId xmlns:a16="http://schemas.microsoft.com/office/drawing/2014/main" id="{E534DE03-9548-4DF4-9637-F77599EC6A41}"/>
            </a:ext>
          </a:extLst>
        </xdr:cNvPr>
        <xdr:cNvSpPr txBox="1"/>
      </xdr:nvSpPr>
      <xdr:spPr>
        <a:xfrm>
          <a:off x="5041900" y="135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73578</xdr:rowOff>
    </xdr:from>
    <xdr:to>
      <xdr:col>24</xdr:col>
      <xdr:colOff>12700</xdr:colOff>
      <xdr:row>80</xdr:row>
      <xdr:rowOff>73578</xdr:rowOff>
    </xdr:to>
    <xdr:cxnSp macro="">
      <xdr:nvCxnSpPr>
        <xdr:cNvPr id="192" name="直線コネクタ 191">
          <a:extLst>
            <a:ext uri="{FF2B5EF4-FFF2-40B4-BE49-F238E27FC236}">
              <a16:creationId xmlns:a16="http://schemas.microsoft.com/office/drawing/2014/main" id="{5E8FF764-5D3C-450B-829C-FDDDBE68BA3A}"/>
            </a:ext>
          </a:extLst>
        </xdr:cNvPr>
        <xdr:cNvCxnSpPr/>
      </xdr:nvCxnSpPr>
      <xdr:spPr>
        <a:xfrm>
          <a:off x="4864100" y="1378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13734</xdr:rowOff>
    </xdr:from>
    <xdr:to>
      <xdr:col>23</xdr:col>
      <xdr:colOff>133350</xdr:colOff>
      <xdr:row>83</xdr:row>
      <xdr:rowOff>48102</xdr:rowOff>
    </xdr:to>
    <xdr:cxnSp macro="">
      <xdr:nvCxnSpPr>
        <xdr:cNvPr id="193" name="直線コネクタ 192">
          <a:extLst>
            <a:ext uri="{FF2B5EF4-FFF2-40B4-BE49-F238E27FC236}">
              <a16:creationId xmlns:a16="http://schemas.microsoft.com/office/drawing/2014/main" id="{908EED06-46F1-4624-90F8-BAA5751D8417}"/>
            </a:ext>
          </a:extLst>
        </xdr:cNvPr>
        <xdr:cNvCxnSpPr/>
      </xdr:nvCxnSpPr>
      <xdr:spPr>
        <a:xfrm>
          <a:off x="4114800" y="14244084"/>
          <a:ext cx="838200" cy="3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53799</xdr:rowOff>
    </xdr:from>
    <xdr:ext cx="762000" cy="259045"/>
    <xdr:sp macro="" textlink="">
      <xdr:nvSpPr>
        <xdr:cNvPr id="194" name="人件費・物件費等の状況平均値テキスト">
          <a:extLst>
            <a:ext uri="{FF2B5EF4-FFF2-40B4-BE49-F238E27FC236}">
              <a16:creationId xmlns:a16="http://schemas.microsoft.com/office/drawing/2014/main" id="{161DC5E8-B3E5-4920-A18A-9FD778954AFD}"/>
            </a:ext>
          </a:extLst>
        </xdr:cNvPr>
        <xdr:cNvSpPr txBox="1"/>
      </xdr:nvSpPr>
      <xdr:spPr>
        <a:xfrm>
          <a:off x="5041900" y="1428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81722</xdr:rowOff>
    </xdr:from>
    <xdr:to>
      <xdr:col>23</xdr:col>
      <xdr:colOff>184150</xdr:colOff>
      <xdr:row>84</xdr:row>
      <xdr:rowOff>11872</xdr:rowOff>
    </xdr:to>
    <xdr:sp macro="" textlink="">
      <xdr:nvSpPr>
        <xdr:cNvPr id="195" name="フローチャート: 判断 194">
          <a:extLst>
            <a:ext uri="{FF2B5EF4-FFF2-40B4-BE49-F238E27FC236}">
              <a16:creationId xmlns:a16="http://schemas.microsoft.com/office/drawing/2014/main" id="{A2C67348-C608-4D69-A12C-556EF1F0914F}"/>
            </a:ext>
          </a:extLst>
        </xdr:cNvPr>
        <xdr:cNvSpPr/>
      </xdr:nvSpPr>
      <xdr:spPr>
        <a:xfrm>
          <a:off x="4902200" y="1431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145076</xdr:rowOff>
    </xdr:from>
    <xdr:to>
      <xdr:col>19</xdr:col>
      <xdr:colOff>133350</xdr:colOff>
      <xdr:row>83</xdr:row>
      <xdr:rowOff>13734</xdr:rowOff>
    </xdr:to>
    <xdr:cxnSp macro="">
      <xdr:nvCxnSpPr>
        <xdr:cNvPr id="196" name="直線コネクタ 195">
          <a:extLst>
            <a:ext uri="{FF2B5EF4-FFF2-40B4-BE49-F238E27FC236}">
              <a16:creationId xmlns:a16="http://schemas.microsoft.com/office/drawing/2014/main" id="{857BC426-9BE5-4A67-900C-768FABADEE7B}"/>
            </a:ext>
          </a:extLst>
        </xdr:cNvPr>
        <xdr:cNvCxnSpPr/>
      </xdr:nvCxnSpPr>
      <xdr:spPr>
        <a:xfrm>
          <a:off x="3225800" y="14203976"/>
          <a:ext cx="889000" cy="4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16140</xdr:rowOff>
    </xdr:from>
    <xdr:to>
      <xdr:col>19</xdr:col>
      <xdr:colOff>184150</xdr:colOff>
      <xdr:row>83</xdr:row>
      <xdr:rowOff>117740</xdr:rowOff>
    </xdr:to>
    <xdr:sp macro="" textlink="">
      <xdr:nvSpPr>
        <xdr:cNvPr id="197" name="フローチャート: 判断 196">
          <a:extLst>
            <a:ext uri="{FF2B5EF4-FFF2-40B4-BE49-F238E27FC236}">
              <a16:creationId xmlns:a16="http://schemas.microsoft.com/office/drawing/2014/main" id="{D4691823-C6EE-4B63-A414-CAA3CA41081F}"/>
            </a:ext>
          </a:extLst>
        </xdr:cNvPr>
        <xdr:cNvSpPr/>
      </xdr:nvSpPr>
      <xdr:spPr>
        <a:xfrm>
          <a:off x="40640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102517</xdr:rowOff>
    </xdr:from>
    <xdr:ext cx="736600" cy="259045"/>
    <xdr:sp macro="" textlink="">
      <xdr:nvSpPr>
        <xdr:cNvPr id="198" name="テキスト ボックス 197">
          <a:extLst>
            <a:ext uri="{FF2B5EF4-FFF2-40B4-BE49-F238E27FC236}">
              <a16:creationId xmlns:a16="http://schemas.microsoft.com/office/drawing/2014/main" id="{F2C78DAC-0AF3-4E15-BB17-13402713B0F9}"/>
            </a:ext>
          </a:extLst>
        </xdr:cNvPr>
        <xdr:cNvSpPr txBox="1"/>
      </xdr:nvSpPr>
      <xdr:spPr>
        <a:xfrm>
          <a:off x="3733800" y="1433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144641</xdr:rowOff>
    </xdr:from>
    <xdr:to>
      <xdr:col>15</xdr:col>
      <xdr:colOff>82550</xdr:colOff>
      <xdr:row>82</xdr:row>
      <xdr:rowOff>145076</xdr:rowOff>
    </xdr:to>
    <xdr:cxnSp macro="">
      <xdr:nvCxnSpPr>
        <xdr:cNvPr id="199" name="直線コネクタ 198">
          <a:extLst>
            <a:ext uri="{FF2B5EF4-FFF2-40B4-BE49-F238E27FC236}">
              <a16:creationId xmlns:a16="http://schemas.microsoft.com/office/drawing/2014/main" id="{1E8CDAA0-EC37-4BA4-B4A6-EFBFC0977975}"/>
            </a:ext>
          </a:extLst>
        </xdr:cNvPr>
        <xdr:cNvCxnSpPr/>
      </xdr:nvCxnSpPr>
      <xdr:spPr>
        <a:xfrm>
          <a:off x="2336800" y="13860641"/>
          <a:ext cx="889000" cy="34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50774</xdr:rowOff>
    </xdr:from>
    <xdr:to>
      <xdr:col>15</xdr:col>
      <xdr:colOff>133350</xdr:colOff>
      <xdr:row>82</xdr:row>
      <xdr:rowOff>152374</xdr:rowOff>
    </xdr:to>
    <xdr:sp macro="" textlink="">
      <xdr:nvSpPr>
        <xdr:cNvPr id="200" name="フローチャート: 判断 199">
          <a:extLst>
            <a:ext uri="{FF2B5EF4-FFF2-40B4-BE49-F238E27FC236}">
              <a16:creationId xmlns:a16="http://schemas.microsoft.com/office/drawing/2014/main" id="{F19D995E-C358-4F09-8692-A518A8B2B0F2}"/>
            </a:ext>
          </a:extLst>
        </xdr:cNvPr>
        <xdr:cNvSpPr/>
      </xdr:nvSpPr>
      <xdr:spPr>
        <a:xfrm>
          <a:off x="3175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162551</xdr:rowOff>
    </xdr:from>
    <xdr:ext cx="762000" cy="259045"/>
    <xdr:sp macro="" textlink="">
      <xdr:nvSpPr>
        <xdr:cNvPr id="201" name="テキスト ボックス 200">
          <a:extLst>
            <a:ext uri="{FF2B5EF4-FFF2-40B4-BE49-F238E27FC236}">
              <a16:creationId xmlns:a16="http://schemas.microsoft.com/office/drawing/2014/main" id="{D6232C60-A67F-469F-B4FB-8FD82B0621EF}"/>
            </a:ext>
          </a:extLst>
        </xdr:cNvPr>
        <xdr:cNvSpPr txBox="1"/>
      </xdr:nvSpPr>
      <xdr:spPr>
        <a:xfrm>
          <a:off x="2844800" y="1387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143762</xdr:rowOff>
    </xdr:from>
    <xdr:to>
      <xdr:col>11</xdr:col>
      <xdr:colOff>31750</xdr:colOff>
      <xdr:row>80</xdr:row>
      <xdr:rowOff>144641</xdr:rowOff>
    </xdr:to>
    <xdr:cxnSp macro="">
      <xdr:nvCxnSpPr>
        <xdr:cNvPr id="202" name="直線コネクタ 201">
          <a:extLst>
            <a:ext uri="{FF2B5EF4-FFF2-40B4-BE49-F238E27FC236}">
              <a16:creationId xmlns:a16="http://schemas.microsoft.com/office/drawing/2014/main" id="{84DE0970-F83C-43BB-ADE9-965467F185E6}"/>
            </a:ext>
          </a:extLst>
        </xdr:cNvPr>
        <xdr:cNvCxnSpPr/>
      </xdr:nvCxnSpPr>
      <xdr:spPr>
        <a:xfrm>
          <a:off x="1447800" y="13859762"/>
          <a:ext cx="8890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102298</xdr:rowOff>
    </xdr:from>
    <xdr:to>
      <xdr:col>11</xdr:col>
      <xdr:colOff>82550</xdr:colOff>
      <xdr:row>82</xdr:row>
      <xdr:rowOff>32448</xdr:rowOff>
    </xdr:to>
    <xdr:sp macro="" textlink="">
      <xdr:nvSpPr>
        <xdr:cNvPr id="203" name="フローチャート: 判断 202">
          <a:extLst>
            <a:ext uri="{FF2B5EF4-FFF2-40B4-BE49-F238E27FC236}">
              <a16:creationId xmlns:a16="http://schemas.microsoft.com/office/drawing/2014/main" id="{E1918DC3-01DE-4FF6-8C8F-5BDC3F7E8F1B}"/>
            </a:ext>
          </a:extLst>
        </xdr:cNvPr>
        <xdr:cNvSpPr/>
      </xdr:nvSpPr>
      <xdr:spPr>
        <a:xfrm>
          <a:off x="2286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17225</xdr:rowOff>
    </xdr:from>
    <xdr:ext cx="762000" cy="259045"/>
    <xdr:sp macro="" textlink="">
      <xdr:nvSpPr>
        <xdr:cNvPr id="204" name="テキスト ボックス 203">
          <a:extLst>
            <a:ext uri="{FF2B5EF4-FFF2-40B4-BE49-F238E27FC236}">
              <a16:creationId xmlns:a16="http://schemas.microsoft.com/office/drawing/2014/main" id="{762634B2-6159-4CEB-A072-3A16C4A16981}"/>
            </a:ext>
          </a:extLst>
        </xdr:cNvPr>
        <xdr:cNvSpPr txBox="1"/>
      </xdr:nvSpPr>
      <xdr:spPr>
        <a:xfrm>
          <a:off x="1955800" y="140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31855</xdr:rowOff>
    </xdr:from>
    <xdr:to>
      <xdr:col>7</xdr:col>
      <xdr:colOff>31750</xdr:colOff>
      <xdr:row>81</xdr:row>
      <xdr:rowOff>133455</xdr:rowOff>
    </xdr:to>
    <xdr:sp macro="" textlink="">
      <xdr:nvSpPr>
        <xdr:cNvPr id="205" name="フローチャート: 判断 204">
          <a:extLst>
            <a:ext uri="{FF2B5EF4-FFF2-40B4-BE49-F238E27FC236}">
              <a16:creationId xmlns:a16="http://schemas.microsoft.com/office/drawing/2014/main" id="{A31E9803-9C40-475E-B407-84181859B288}"/>
            </a:ext>
          </a:extLst>
        </xdr:cNvPr>
        <xdr:cNvSpPr/>
      </xdr:nvSpPr>
      <xdr:spPr>
        <a:xfrm>
          <a:off x="1397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118232</xdr:rowOff>
    </xdr:from>
    <xdr:ext cx="762000" cy="259045"/>
    <xdr:sp macro="" textlink="">
      <xdr:nvSpPr>
        <xdr:cNvPr id="206" name="テキスト ボックス 205">
          <a:extLst>
            <a:ext uri="{FF2B5EF4-FFF2-40B4-BE49-F238E27FC236}">
              <a16:creationId xmlns:a16="http://schemas.microsoft.com/office/drawing/2014/main" id="{60565EB7-0F76-413B-99E8-D771D5CBF281}"/>
            </a:ext>
          </a:extLst>
        </xdr:cNvPr>
        <xdr:cNvSpPr txBox="1"/>
      </xdr:nvSpPr>
      <xdr:spPr>
        <a:xfrm>
          <a:off x="1066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846BE3A4-6449-4ECC-B9A0-E749E1CFBBBE}"/>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3C2C5545-9225-43C1-BAE0-C6C38F60D902}"/>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2737B072-2BD7-4645-8EC4-FD2F6B6C17C8}"/>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50016AFA-8637-456B-A46E-B91B0F1FCEC2}"/>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3614681-E7D9-47E7-92BB-94AF19BA8647}"/>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168752</xdr:rowOff>
    </xdr:from>
    <xdr:to>
      <xdr:col>23</xdr:col>
      <xdr:colOff>184150</xdr:colOff>
      <xdr:row>83</xdr:row>
      <xdr:rowOff>98902</xdr:rowOff>
    </xdr:to>
    <xdr:sp macro="" textlink="">
      <xdr:nvSpPr>
        <xdr:cNvPr id="212" name="楕円 211">
          <a:extLst>
            <a:ext uri="{FF2B5EF4-FFF2-40B4-BE49-F238E27FC236}">
              <a16:creationId xmlns:a16="http://schemas.microsoft.com/office/drawing/2014/main" id="{AE843AE1-458D-4040-BB41-C77BDF4314AA}"/>
            </a:ext>
          </a:extLst>
        </xdr:cNvPr>
        <xdr:cNvSpPr/>
      </xdr:nvSpPr>
      <xdr:spPr>
        <a:xfrm>
          <a:off x="4902200" y="1422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13829</xdr:rowOff>
    </xdr:from>
    <xdr:ext cx="762000" cy="259045"/>
    <xdr:sp macro="" textlink="">
      <xdr:nvSpPr>
        <xdr:cNvPr id="213" name="人件費・物件費等の状況該当値テキスト">
          <a:extLst>
            <a:ext uri="{FF2B5EF4-FFF2-40B4-BE49-F238E27FC236}">
              <a16:creationId xmlns:a16="http://schemas.microsoft.com/office/drawing/2014/main" id="{557CCD46-A0FE-415D-830E-B58C9264DDFB}"/>
            </a:ext>
          </a:extLst>
        </xdr:cNvPr>
        <xdr:cNvSpPr txBox="1"/>
      </xdr:nvSpPr>
      <xdr:spPr>
        <a:xfrm>
          <a:off x="5041900" y="1407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134384</xdr:rowOff>
    </xdr:from>
    <xdr:to>
      <xdr:col>19</xdr:col>
      <xdr:colOff>184150</xdr:colOff>
      <xdr:row>83</xdr:row>
      <xdr:rowOff>64534</xdr:rowOff>
    </xdr:to>
    <xdr:sp macro="" textlink="">
      <xdr:nvSpPr>
        <xdr:cNvPr id="214" name="楕円 213">
          <a:extLst>
            <a:ext uri="{FF2B5EF4-FFF2-40B4-BE49-F238E27FC236}">
              <a16:creationId xmlns:a16="http://schemas.microsoft.com/office/drawing/2014/main" id="{26C25966-3068-42E8-810B-E4860A741552}"/>
            </a:ext>
          </a:extLst>
        </xdr:cNvPr>
        <xdr:cNvSpPr/>
      </xdr:nvSpPr>
      <xdr:spPr>
        <a:xfrm>
          <a:off x="4064000" y="1419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74711</xdr:rowOff>
    </xdr:from>
    <xdr:ext cx="736600" cy="259045"/>
    <xdr:sp macro="" textlink="">
      <xdr:nvSpPr>
        <xdr:cNvPr id="215" name="テキスト ボックス 214">
          <a:extLst>
            <a:ext uri="{FF2B5EF4-FFF2-40B4-BE49-F238E27FC236}">
              <a16:creationId xmlns:a16="http://schemas.microsoft.com/office/drawing/2014/main" id="{ABAA6EF0-4040-4D80-8891-A4FACF239ABE}"/>
            </a:ext>
          </a:extLst>
        </xdr:cNvPr>
        <xdr:cNvSpPr txBox="1"/>
      </xdr:nvSpPr>
      <xdr:spPr>
        <a:xfrm>
          <a:off x="3733800" y="13962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94276</xdr:rowOff>
    </xdr:from>
    <xdr:to>
      <xdr:col>15</xdr:col>
      <xdr:colOff>133350</xdr:colOff>
      <xdr:row>83</xdr:row>
      <xdr:rowOff>24426</xdr:rowOff>
    </xdr:to>
    <xdr:sp macro="" textlink="">
      <xdr:nvSpPr>
        <xdr:cNvPr id="216" name="楕円 215">
          <a:extLst>
            <a:ext uri="{FF2B5EF4-FFF2-40B4-BE49-F238E27FC236}">
              <a16:creationId xmlns:a16="http://schemas.microsoft.com/office/drawing/2014/main" id="{4965F3D2-F74A-4031-94B2-7D70CA8B15BF}"/>
            </a:ext>
          </a:extLst>
        </xdr:cNvPr>
        <xdr:cNvSpPr/>
      </xdr:nvSpPr>
      <xdr:spPr>
        <a:xfrm>
          <a:off x="3175000" y="141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9203</xdr:rowOff>
    </xdr:from>
    <xdr:ext cx="762000" cy="259045"/>
    <xdr:sp macro="" textlink="">
      <xdr:nvSpPr>
        <xdr:cNvPr id="217" name="テキスト ボックス 216">
          <a:extLst>
            <a:ext uri="{FF2B5EF4-FFF2-40B4-BE49-F238E27FC236}">
              <a16:creationId xmlns:a16="http://schemas.microsoft.com/office/drawing/2014/main" id="{06F6805B-8DCE-4FD5-9332-BA46E7E21887}"/>
            </a:ext>
          </a:extLst>
        </xdr:cNvPr>
        <xdr:cNvSpPr txBox="1"/>
      </xdr:nvSpPr>
      <xdr:spPr>
        <a:xfrm>
          <a:off x="2844800" y="142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93841</xdr:rowOff>
    </xdr:from>
    <xdr:to>
      <xdr:col>11</xdr:col>
      <xdr:colOff>82550</xdr:colOff>
      <xdr:row>81</xdr:row>
      <xdr:rowOff>23991</xdr:rowOff>
    </xdr:to>
    <xdr:sp macro="" textlink="">
      <xdr:nvSpPr>
        <xdr:cNvPr id="218" name="楕円 217">
          <a:extLst>
            <a:ext uri="{FF2B5EF4-FFF2-40B4-BE49-F238E27FC236}">
              <a16:creationId xmlns:a16="http://schemas.microsoft.com/office/drawing/2014/main" id="{4B78373D-C36E-4065-8DE2-2B34D3B6C910}"/>
            </a:ext>
          </a:extLst>
        </xdr:cNvPr>
        <xdr:cNvSpPr/>
      </xdr:nvSpPr>
      <xdr:spPr>
        <a:xfrm>
          <a:off x="2286000" y="1380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34168</xdr:rowOff>
    </xdr:from>
    <xdr:ext cx="762000" cy="259045"/>
    <xdr:sp macro="" textlink="">
      <xdr:nvSpPr>
        <xdr:cNvPr id="219" name="テキスト ボックス 218">
          <a:extLst>
            <a:ext uri="{FF2B5EF4-FFF2-40B4-BE49-F238E27FC236}">
              <a16:creationId xmlns:a16="http://schemas.microsoft.com/office/drawing/2014/main" id="{CBB48A37-5404-4A5A-A749-63FB3ED9B856}"/>
            </a:ext>
          </a:extLst>
        </xdr:cNvPr>
        <xdr:cNvSpPr txBox="1"/>
      </xdr:nvSpPr>
      <xdr:spPr>
        <a:xfrm>
          <a:off x="1955800" y="13578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92962</xdr:rowOff>
    </xdr:from>
    <xdr:to>
      <xdr:col>7</xdr:col>
      <xdr:colOff>31750</xdr:colOff>
      <xdr:row>81</xdr:row>
      <xdr:rowOff>23112</xdr:rowOff>
    </xdr:to>
    <xdr:sp macro="" textlink="">
      <xdr:nvSpPr>
        <xdr:cNvPr id="220" name="楕円 219">
          <a:extLst>
            <a:ext uri="{FF2B5EF4-FFF2-40B4-BE49-F238E27FC236}">
              <a16:creationId xmlns:a16="http://schemas.microsoft.com/office/drawing/2014/main" id="{41BA2D70-1EC6-4AE2-8345-6772413641F0}"/>
            </a:ext>
          </a:extLst>
        </xdr:cNvPr>
        <xdr:cNvSpPr/>
      </xdr:nvSpPr>
      <xdr:spPr>
        <a:xfrm>
          <a:off x="1397000" y="1380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33289</xdr:rowOff>
    </xdr:from>
    <xdr:ext cx="762000" cy="259045"/>
    <xdr:sp macro="" textlink="">
      <xdr:nvSpPr>
        <xdr:cNvPr id="221" name="テキスト ボックス 220">
          <a:extLst>
            <a:ext uri="{FF2B5EF4-FFF2-40B4-BE49-F238E27FC236}">
              <a16:creationId xmlns:a16="http://schemas.microsoft.com/office/drawing/2014/main" id="{D55265C7-13CE-4CEF-98F1-6DD3FD3CB775}"/>
            </a:ext>
          </a:extLst>
        </xdr:cNvPr>
        <xdr:cNvSpPr txBox="1"/>
      </xdr:nvSpPr>
      <xdr:spPr>
        <a:xfrm>
          <a:off x="1066800" y="1357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C4BB95E8-81BB-4A5B-8B60-021D5887BA83}"/>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2B604895-F294-4DF1-986C-6F030A50E1C8}"/>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282D1788-5B27-4234-8709-6B1B95B0ED3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2DE51605-D717-41A2-B533-C119899CF88B}"/>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65A17A5A-DB59-4690-A9EA-25AAE83ED3E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546F624E-F700-40B6-8814-446AE868881A}"/>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4F73B918-6444-42FD-AAA3-3286FA54C9E4}"/>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80A85C5D-B454-4BAC-B9B3-5F61DEDE4951}"/>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48BEFC65-272C-482B-A7B0-4A99250DF095}"/>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724E5FC0-D9CF-4D32-8887-970B443175DC}"/>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F8A680B6-0953-438F-870C-CED691448156}"/>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6E8D6C1D-C209-4BCF-BBF1-10FE956E07CB}"/>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AD60376C-A025-4DFA-BD38-D62C3F8E7C56}"/>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昨年度とほぼ同水準であるが、類似団体平均や全国市平均と比較すると低い水準で推移している状況である。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E542DCBF-AF42-4021-9A31-F68E921094C1}"/>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738DBD4D-9A86-49B1-AE66-5AB05F3D1BD7}"/>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B1C84C45-42AA-4C1D-8EA0-D9AC07E6DFB2}"/>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3809241F-89A1-4B0F-B5B3-19B3224069D9}"/>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E6AABA3D-0863-480C-8D9C-E9E91F9EED6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23BD888C-19B9-4E6E-B5A4-749BBC93B5FA}"/>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176FE3D5-4A59-4B2B-BF05-810065C2F8CA}"/>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49E2FE08-134D-424A-8EBF-5A52965C4E62}"/>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15BC056B-F942-4D2A-83F4-F25676DB30A5}"/>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47D47729-4445-42A8-87F4-B90FE49F1C0E}"/>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3FE6C5F5-828F-46CC-B951-8ED597790847}"/>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B3367A10-512D-4AC5-B421-77A0A546183B}"/>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57F9A79A-172C-44F5-A1A6-C02428A83EB6}"/>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3E9019B1-8FF2-42D7-ACB6-1CF99C52577E}"/>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BDAFF25F-DBFD-48F3-9E28-62FAC6EEAF1A}"/>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0" name="直線コネクタ 249">
          <a:extLst>
            <a:ext uri="{FF2B5EF4-FFF2-40B4-BE49-F238E27FC236}">
              <a16:creationId xmlns:a16="http://schemas.microsoft.com/office/drawing/2014/main" id="{18F77C8B-BC93-46AC-8FBA-FDA6E6197EE5}"/>
            </a:ext>
          </a:extLst>
        </xdr:cNvPr>
        <xdr:cNvCxnSpPr/>
      </xdr:nvCxnSpPr>
      <xdr:spPr>
        <a:xfrm flipV="1">
          <a:off x="17018000" y="13881100"/>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1" name="給与水準   （国との比較）最小値テキスト">
          <a:extLst>
            <a:ext uri="{FF2B5EF4-FFF2-40B4-BE49-F238E27FC236}">
              <a16:creationId xmlns:a16="http://schemas.microsoft.com/office/drawing/2014/main" id="{6ADC8C8C-9A75-4ACC-8F38-50715915E065}"/>
            </a:ext>
          </a:extLst>
        </xdr:cNvPr>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2" name="直線コネクタ 251">
          <a:extLst>
            <a:ext uri="{FF2B5EF4-FFF2-40B4-BE49-F238E27FC236}">
              <a16:creationId xmlns:a16="http://schemas.microsoft.com/office/drawing/2014/main" id="{0B107659-863F-47B4-BD51-7A2D3A598ADB}"/>
            </a:ext>
          </a:extLst>
        </xdr:cNvPr>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a16="http://schemas.microsoft.com/office/drawing/2014/main" id="{777767BF-5DAE-43FF-85CC-2C5F926FC8BA}"/>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92F4624D-F2B5-4184-B90E-312529D58EC3}"/>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11641</xdr:rowOff>
    </xdr:to>
    <xdr:cxnSp macro="">
      <xdr:nvCxnSpPr>
        <xdr:cNvPr id="255" name="直線コネクタ 254">
          <a:extLst>
            <a:ext uri="{FF2B5EF4-FFF2-40B4-BE49-F238E27FC236}">
              <a16:creationId xmlns:a16="http://schemas.microsoft.com/office/drawing/2014/main" id="{EC8A1160-940A-40E7-8221-F0760C86DE41}"/>
            </a:ext>
          </a:extLst>
        </xdr:cNvPr>
        <xdr:cNvCxnSpPr/>
      </xdr:nvCxnSpPr>
      <xdr:spPr>
        <a:xfrm flipV="1">
          <a:off x="16179800" y="14564784"/>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63093</xdr:rowOff>
    </xdr:from>
    <xdr:ext cx="762000" cy="259045"/>
    <xdr:sp macro="" textlink="">
      <xdr:nvSpPr>
        <xdr:cNvPr id="256" name="給与水準   （国との比較）平均値テキスト">
          <a:extLst>
            <a:ext uri="{FF2B5EF4-FFF2-40B4-BE49-F238E27FC236}">
              <a16:creationId xmlns:a16="http://schemas.microsoft.com/office/drawing/2014/main" id="{35311A0E-B6D0-438B-A327-7725842D5351}"/>
            </a:ext>
          </a:extLst>
        </xdr:cNvPr>
        <xdr:cNvSpPr txBox="1"/>
      </xdr:nvSpPr>
      <xdr:spPr>
        <a:xfrm>
          <a:off x="17106900" y="14807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7" name="フローチャート: 判断 256">
          <a:extLst>
            <a:ext uri="{FF2B5EF4-FFF2-40B4-BE49-F238E27FC236}">
              <a16:creationId xmlns:a16="http://schemas.microsoft.com/office/drawing/2014/main" id="{4EE0F585-970F-4214-A2E8-691B1DE3BA1E}"/>
            </a:ext>
          </a:extLst>
        </xdr:cNvPr>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85</xdr:row>
      <xdr:rowOff>11641</xdr:rowOff>
    </xdr:to>
    <xdr:cxnSp macro="">
      <xdr:nvCxnSpPr>
        <xdr:cNvPr id="258" name="直線コネクタ 257">
          <a:extLst>
            <a:ext uri="{FF2B5EF4-FFF2-40B4-BE49-F238E27FC236}">
              <a16:creationId xmlns:a16="http://schemas.microsoft.com/office/drawing/2014/main" id="{0563021B-DBA0-4FD1-B90E-17A082D1E66E}"/>
            </a:ext>
          </a:extLst>
        </xdr:cNvPr>
        <xdr:cNvCxnSpPr/>
      </xdr:nvCxnSpPr>
      <xdr:spPr>
        <a:xfrm>
          <a:off x="15290800" y="1444413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59" name="フローチャート: 判断 258">
          <a:extLst>
            <a:ext uri="{FF2B5EF4-FFF2-40B4-BE49-F238E27FC236}">
              <a16:creationId xmlns:a16="http://schemas.microsoft.com/office/drawing/2014/main" id="{A1E19530-9EA3-4A3A-BEDC-4594F0121F46}"/>
            </a:ext>
          </a:extLst>
        </xdr:cNvPr>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0" name="テキスト ボックス 259">
          <a:extLst>
            <a:ext uri="{FF2B5EF4-FFF2-40B4-BE49-F238E27FC236}">
              <a16:creationId xmlns:a16="http://schemas.microsoft.com/office/drawing/2014/main" id="{22C5E141-7A07-4C3B-B427-0A25B02797F7}"/>
            </a:ext>
          </a:extLst>
        </xdr:cNvPr>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42334</xdr:rowOff>
    </xdr:to>
    <xdr:cxnSp macro="">
      <xdr:nvCxnSpPr>
        <xdr:cNvPr id="261" name="直線コネクタ 260">
          <a:extLst>
            <a:ext uri="{FF2B5EF4-FFF2-40B4-BE49-F238E27FC236}">
              <a16:creationId xmlns:a16="http://schemas.microsoft.com/office/drawing/2014/main" id="{ABC8BEAF-FBCA-4242-8BAD-86C0C735AFF4}"/>
            </a:ext>
          </a:extLst>
        </xdr:cNvPr>
        <xdr:cNvCxnSpPr/>
      </xdr:nvCxnSpPr>
      <xdr:spPr>
        <a:xfrm>
          <a:off x="14401800" y="144441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2" name="フローチャート: 判断 261">
          <a:extLst>
            <a:ext uri="{FF2B5EF4-FFF2-40B4-BE49-F238E27FC236}">
              <a16:creationId xmlns:a16="http://schemas.microsoft.com/office/drawing/2014/main" id="{7D3E1B6C-7DB5-4583-82C1-4C3C000E30F6}"/>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3" name="テキスト ボックス 262">
          <a:extLst>
            <a:ext uri="{FF2B5EF4-FFF2-40B4-BE49-F238E27FC236}">
              <a16:creationId xmlns:a16="http://schemas.microsoft.com/office/drawing/2014/main" id="{5A98C8FF-CFFF-484C-9C9D-718EA0BD440F}"/>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102659</xdr:rowOff>
    </xdr:to>
    <xdr:cxnSp macro="">
      <xdr:nvCxnSpPr>
        <xdr:cNvPr id="264" name="直線コネクタ 263">
          <a:extLst>
            <a:ext uri="{FF2B5EF4-FFF2-40B4-BE49-F238E27FC236}">
              <a16:creationId xmlns:a16="http://schemas.microsoft.com/office/drawing/2014/main" id="{6A78F8C8-EE2F-481E-BA40-769809FE8C16}"/>
            </a:ext>
          </a:extLst>
        </xdr:cNvPr>
        <xdr:cNvCxnSpPr/>
      </xdr:nvCxnSpPr>
      <xdr:spPr>
        <a:xfrm flipV="1">
          <a:off x="13512800" y="144441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a:extLst>
            <a:ext uri="{FF2B5EF4-FFF2-40B4-BE49-F238E27FC236}">
              <a16:creationId xmlns:a16="http://schemas.microsoft.com/office/drawing/2014/main" id="{897D5089-656C-4E7A-9A79-5FD870BA73D5}"/>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66" name="テキスト ボックス 265">
          <a:extLst>
            <a:ext uri="{FF2B5EF4-FFF2-40B4-BE49-F238E27FC236}">
              <a16:creationId xmlns:a16="http://schemas.microsoft.com/office/drawing/2014/main" id="{C1EACEF6-66B7-4677-8BD9-CF71614087DD}"/>
            </a:ext>
          </a:extLst>
        </xdr:cNvPr>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a:extLst>
            <a:ext uri="{FF2B5EF4-FFF2-40B4-BE49-F238E27FC236}">
              <a16:creationId xmlns:a16="http://schemas.microsoft.com/office/drawing/2014/main" id="{D8398045-2A09-42E6-BA36-FD96D1E4FE24}"/>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68" name="テキスト ボックス 267">
          <a:extLst>
            <a:ext uri="{FF2B5EF4-FFF2-40B4-BE49-F238E27FC236}">
              <a16:creationId xmlns:a16="http://schemas.microsoft.com/office/drawing/2014/main" id="{128CC663-5F5C-42FE-B229-071630DDD183}"/>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D12CB067-F1EB-44C2-871C-D2A28EB7241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E57E2954-747F-4602-832F-5C0BCBE6A246}"/>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4CB515B5-8EA5-4E43-809B-62FEE9D6700D}"/>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DF5B85A9-F9BF-4D93-85FF-37D82448BE95}"/>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178559EA-0856-4B22-9183-360811937AB3}"/>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4" name="楕円 273">
          <a:extLst>
            <a:ext uri="{FF2B5EF4-FFF2-40B4-BE49-F238E27FC236}">
              <a16:creationId xmlns:a16="http://schemas.microsoft.com/office/drawing/2014/main" id="{F60CBD5B-6083-4A57-8976-B5DE5EC78C38}"/>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5" name="給与水準   （国との比較）該当値テキスト">
          <a:extLst>
            <a:ext uri="{FF2B5EF4-FFF2-40B4-BE49-F238E27FC236}">
              <a16:creationId xmlns:a16="http://schemas.microsoft.com/office/drawing/2014/main" id="{93012058-BC6C-4FB5-9487-607856430823}"/>
            </a:ext>
          </a:extLst>
        </xdr:cNvPr>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76" name="楕円 275">
          <a:extLst>
            <a:ext uri="{FF2B5EF4-FFF2-40B4-BE49-F238E27FC236}">
              <a16:creationId xmlns:a16="http://schemas.microsoft.com/office/drawing/2014/main" id="{A4BB49CE-E586-4727-AEC6-A74F9869947E}"/>
            </a:ext>
          </a:extLst>
        </xdr:cNvPr>
        <xdr:cNvSpPr/>
      </xdr:nvSpPr>
      <xdr:spPr>
        <a:xfrm>
          <a:off x="16129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77" name="テキスト ボックス 276">
          <a:extLst>
            <a:ext uri="{FF2B5EF4-FFF2-40B4-BE49-F238E27FC236}">
              <a16:creationId xmlns:a16="http://schemas.microsoft.com/office/drawing/2014/main" id="{6673776E-9429-4E31-8497-A4B78E175821}"/>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78" name="楕円 277">
          <a:extLst>
            <a:ext uri="{FF2B5EF4-FFF2-40B4-BE49-F238E27FC236}">
              <a16:creationId xmlns:a16="http://schemas.microsoft.com/office/drawing/2014/main" id="{B5A8719B-D685-4A33-9889-097AF09B5F97}"/>
            </a:ext>
          </a:extLst>
        </xdr:cNvPr>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79" name="テキスト ボックス 278">
          <a:extLst>
            <a:ext uri="{FF2B5EF4-FFF2-40B4-BE49-F238E27FC236}">
              <a16:creationId xmlns:a16="http://schemas.microsoft.com/office/drawing/2014/main" id="{AB8265EF-83A7-408F-B455-FC90740F6F81}"/>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0" name="楕円 279">
          <a:extLst>
            <a:ext uri="{FF2B5EF4-FFF2-40B4-BE49-F238E27FC236}">
              <a16:creationId xmlns:a16="http://schemas.microsoft.com/office/drawing/2014/main" id="{73090801-3771-4977-A1A1-E89EF997FDE6}"/>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1" name="テキスト ボックス 280">
          <a:extLst>
            <a:ext uri="{FF2B5EF4-FFF2-40B4-BE49-F238E27FC236}">
              <a16:creationId xmlns:a16="http://schemas.microsoft.com/office/drawing/2014/main" id="{91EEAC7A-14DA-4745-8E08-2AF94C9C396A}"/>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82" name="楕円 281">
          <a:extLst>
            <a:ext uri="{FF2B5EF4-FFF2-40B4-BE49-F238E27FC236}">
              <a16:creationId xmlns:a16="http://schemas.microsoft.com/office/drawing/2014/main" id="{603665F6-736C-459A-80DE-D3DB18333038}"/>
            </a:ext>
          </a:extLst>
        </xdr:cNvPr>
        <xdr:cNvSpPr/>
      </xdr:nvSpPr>
      <xdr:spPr>
        <a:xfrm>
          <a:off x="13462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83" name="テキスト ボックス 282">
          <a:extLst>
            <a:ext uri="{FF2B5EF4-FFF2-40B4-BE49-F238E27FC236}">
              <a16:creationId xmlns:a16="http://schemas.microsoft.com/office/drawing/2014/main" id="{5B272DC6-1F31-458D-8640-12D7C1BC68BF}"/>
            </a:ext>
          </a:extLst>
        </xdr:cNvPr>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4BCF8C6A-EF2C-4B78-A8D5-E36FF3AAACCB}"/>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F829881F-1F59-447D-8AB5-4F1F00171E53}"/>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FE7EE8D-446F-4486-82D4-5B86F8DC8E43}"/>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4DA930B5-ECC7-4A23-9724-DB27C314ED74}"/>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40FD6CF4-31B7-47C7-8A1A-8D6FFA25F80C}"/>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7E32DD78-71A2-4B52-8127-AE567E10B9E1}"/>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A4BC8705-9966-47EF-92AC-39A8C9091FA5}"/>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F2538905-98D5-44BE-BAA8-A7946406D7BF}"/>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4A3332E3-C32C-436B-81CE-A1A823161166}"/>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EBEEFB51-89C1-4265-B364-D78C31BC29B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A7E84AAA-9AB3-47AF-8AA8-577F12DFE1F5}"/>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66E03052-BEBF-4DF1-BC20-EC8C24900F6F}"/>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B01C7A9-58AA-47B4-AB83-E2CB2D0DDF27}"/>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比率は緩やかな減少傾向が続いている。</a:t>
          </a:r>
        </a:p>
        <a:p>
          <a:r>
            <a:rPr kumimoji="1" lang="ja-JP" altLang="en-US" sz="1300">
              <a:latin typeface="ＭＳ Ｐゴシック" panose="020B0600070205080204" pitchFamily="50" charset="-128"/>
              <a:ea typeface="ＭＳ Ｐゴシック" panose="020B0600070205080204" pitchFamily="50" charset="-128"/>
            </a:rPr>
            <a:t>今後は、採用人数を増やし、職員数の適正化を図る。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64A60AD1-E130-4787-A367-63DB0B961AAB}"/>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27E576BB-26FB-4273-91E6-A29DE0204BB7}"/>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AFF9C8B1-9812-4898-A279-A3AAEF2B6449}"/>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52A3328D-6BEE-49FA-B85B-06068E0BBFBF}"/>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F1AAF1CD-9BCA-450A-A0F5-EC4D8B16B691}"/>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EBD181B0-FD32-4541-BB26-E43746D5E358}"/>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E91DF49C-2D37-4A9D-B079-2CBB7392796C}"/>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1B024E00-BD68-483D-B9CD-AF30C44626DB}"/>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973F5A52-2591-40F0-8209-A6426A18A704}"/>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F440106E-EEDF-4499-9FE2-54197DA13A5D}"/>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C559C86C-C1A7-42E2-BA4C-349D936B25A1}"/>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3F15D7FA-6727-4ACA-B64F-12ECD118B665}"/>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B4339D7D-AF09-4281-B217-B4DEB8F3C002}"/>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EAAABEBE-2883-4E6C-A79F-85144060C5E8}"/>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E36B65A1-8023-4051-8979-F148D3DADD38}"/>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BA86DAA5-CCB3-4B5E-AB6D-8C8BBDD93E74}"/>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76E4D9D-AEB2-4E4F-BE3F-F2ED9F4E0F93}"/>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7A9CA6C4-895E-4F06-926C-1594E613352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73116</xdr:rowOff>
    </xdr:to>
    <xdr:cxnSp macro="">
      <xdr:nvCxnSpPr>
        <xdr:cNvPr id="315" name="直線コネクタ 314">
          <a:extLst>
            <a:ext uri="{FF2B5EF4-FFF2-40B4-BE49-F238E27FC236}">
              <a16:creationId xmlns:a16="http://schemas.microsoft.com/office/drawing/2014/main" id="{ADB85C0B-4CB6-496E-B1BA-145B116341C2}"/>
            </a:ext>
          </a:extLst>
        </xdr:cNvPr>
        <xdr:cNvCxnSpPr/>
      </xdr:nvCxnSpPr>
      <xdr:spPr>
        <a:xfrm flipV="1">
          <a:off x="17018000" y="9895296"/>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45193</xdr:rowOff>
    </xdr:from>
    <xdr:ext cx="762000" cy="259045"/>
    <xdr:sp macro="" textlink="">
      <xdr:nvSpPr>
        <xdr:cNvPr id="316" name="定員管理の状況最小値テキスト">
          <a:extLst>
            <a:ext uri="{FF2B5EF4-FFF2-40B4-BE49-F238E27FC236}">
              <a16:creationId xmlns:a16="http://schemas.microsoft.com/office/drawing/2014/main" id="{CEFF37B0-994E-49DC-B8E0-9F85F633AEA3}"/>
            </a:ext>
          </a:extLst>
        </xdr:cNvPr>
        <xdr:cNvSpPr txBox="1"/>
      </xdr:nvSpPr>
      <xdr:spPr>
        <a:xfrm>
          <a:off x="17106900" y="1153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73116</xdr:rowOff>
    </xdr:from>
    <xdr:to>
      <xdr:col>81</xdr:col>
      <xdr:colOff>133350</xdr:colOff>
      <xdr:row>67</xdr:row>
      <xdr:rowOff>73116</xdr:rowOff>
    </xdr:to>
    <xdr:cxnSp macro="">
      <xdr:nvCxnSpPr>
        <xdr:cNvPr id="317" name="直線コネクタ 316">
          <a:extLst>
            <a:ext uri="{FF2B5EF4-FFF2-40B4-BE49-F238E27FC236}">
              <a16:creationId xmlns:a16="http://schemas.microsoft.com/office/drawing/2014/main" id="{EFF2A15F-9C36-4344-A6B5-0F82C38F920F}"/>
            </a:ext>
          </a:extLst>
        </xdr:cNvPr>
        <xdr:cNvCxnSpPr/>
      </xdr:nvCxnSpPr>
      <xdr:spPr>
        <a:xfrm>
          <a:off x="16929100" y="1156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18" name="定員管理の状況最大値テキスト">
          <a:extLst>
            <a:ext uri="{FF2B5EF4-FFF2-40B4-BE49-F238E27FC236}">
              <a16:creationId xmlns:a16="http://schemas.microsoft.com/office/drawing/2014/main" id="{00A16593-F709-49E9-9F53-3F06F2A24A60}"/>
            </a:ext>
          </a:extLst>
        </xdr:cNvPr>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19" name="直線コネクタ 318">
          <a:extLst>
            <a:ext uri="{FF2B5EF4-FFF2-40B4-BE49-F238E27FC236}">
              <a16:creationId xmlns:a16="http://schemas.microsoft.com/office/drawing/2014/main" id="{898E77EB-659A-42C3-97CE-4767914B7775}"/>
            </a:ext>
          </a:extLst>
        </xdr:cNvPr>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110672</xdr:rowOff>
    </xdr:from>
    <xdr:to>
      <xdr:col>81</xdr:col>
      <xdr:colOff>44450</xdr:colOff>
      <xdr:row>59</xdr:row>
      <xdr:rowOff>158931</xdr:rowOff>
    </xdr:to>
    <xdr:cxnSp macro="">
      <xdr:nvCxnSpPr>
        <xdr:cNvPr id="320" name="直線コネクタ 319">
          <a:extLst>
            <a:ext uri="{FF2B5EF4-FFF2-40B4-BE49-F238E27FC236}">
              <a16:creationId xmlns:a16="http://schemas.microsoft.com/office/drawing/2014/main" id="{C45C7CE3-4D3D-478F-B47B-F4DEDF938996}"/>
            </a:ext>
          </a:extLst>
        </xdr:cNvPr>
        <xdr:cNvCxnSpPr/>
      </xdr:nvCxnSpPr>
      <xdr:spPr>
        <a:xfrm flipV="1">
          <a:off x="16179800" y="10226222"/>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23421</xdr:rowOff>
    </xdr:from>
    <xdr:ext cx="762000" cy="259045"/>
    <xdr:sp macro="" textlink="">
      <xdr:nvSpPr>
        <xdr:cNvPr id="321" name="定員管理の状況平均値テキスト">
          <a:extLst>
            <a:ext uri="{FF2B5EF4-FFF2-40B4-BE49-F238E27FC236}">
              <a16:creationId xmlns:a16="http://schemas.microsoft.com/office/drawing/2014/main" id="{08E148C3-CB6F-4243-9282-AFF081E54696}"/>
            </a:ext>
          </a:extLst>
        </xdr:cNvPr>
        <xdr:cNvSpPr txBox="1"/>
      </xdr:nvSpPr>
      <xdr:spPr>
        <a:xfrm>
          <a:off x="17106900" y="10481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22" name="フローチャート: 判断 321">
          <a:extLst>
            <a:ext uri="{FF2B5EF4-FFF2-40B4-BE49-F238E27FC236}">
              <a16:creationId xmlns:a16="http://schemas.microsoft.com/office/drawing/2014/main" id="{2E238F2B-08DD-4575-A6F8-C8B0A3CBE85B}"/>
            </a:ext>
          </a:extLst>
        </xdr:cNvPr>
        <xdr:cNvSpPr/>
      </xdr:nvSpPr>
      <xdr:spPr>
        <a:xfrm>
          <a:off x="169672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152037</xdr:rowOff>
    </xdr:from>
    <xdr:to>
      <xdr:col>77</xdr:col>
      <xdr:colOff>44450</xdr:colOff>
      <xdr:row>59</xdr:row>
      <xdr:rowOff>158931</xdr:rowOff>
    </xdr:to>
    <xdr:cxnSp macro="">
      <xdr:nvCxnSpPr>
        <xdr:cNvPr id="323" name="直線コネクタ 322">
          <a:extLst>
            <a:ext uri="{FF2B5EF4-FFF2-40B4-BE49-F238E27FC236}">
              <a16:creationId xmlns:a16="http://schemas.microsoft.com/office/drawing/2014/main" id="{33D63858-B86E-4DB4-B663-805D096D29D4}"/>
            </a:ext>
          </a:extLst>
        </xdr:cNvPr>
        <xdr:cNvCxnSpPr/>
      </xdr:nvCxnSpPr>
      <xdr:spPr>
        <a:xfrm>
          <a:off x="15290800" y="1026758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41003</xdr:rowOff>
    </xdr:from>
    <xdr:to>
      <xdr:col>77</xdr:col>
      <xdr:colOff>95250</xdr:colOff>
      <xdr:row>61</xdr:row>
      <xdr:rowOff>142603</xdr:rowOff>
    </xdr:to>
    <xdr:sp macro="" textlink="">
      <xdr:nvSpPr>
        <xdr:cNvPr id="324" name="フローチャート: 判断 323">
          <a:extLst>
            <a:ext uri="{FF2B5EF4-FFF2-40B4-BE49-F238E27FC236}">
              <a16:creationId xmlns:a16="http://schemas.microsoft.com/office/drawing/2014/main" id="{2E683DF5-8AF1-4548-82B0-995EC779AFB9}"/>
            </a:ext>
          </a:extLst>
        </xdr:cNvPr>
        <xdr:cNvSpPr/>
      </xdr:nvSpPr>
      <xdr:spPr>
        <a:xfrm>
          <a:off x="16129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127380</xdr:rowOff>
    </xdr:from>
    <xdr:ext cx="736600" cy="259045"/>
    <xdr:sp macro="" textlink="">
      <xdr:nvSpPr>
        <xdr:cNvPr id="325" name="テキスト ボックス 324">
          <a:extLst>
            <a:ext uri="{FF2B5EF4-FFF2-40B4-BE49-F238E27FC236}">
              <a16:creationId xmlns:a16="http://schemas.microsoft.com/office/drawing/2014/main" id="{A62672D4-5E0E-4153-8B4A-F57A10561626}"/>
            </a:ext>
          </a:extLst>
        </xdr:cNvPr>
        <xdr:cNvSpPr txBox="1"/>
      </xdr:nvSpPr>
      <xdr:spPr>
        <a:xfrm>
          <a:off x="15798800" y="10585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152037</xdr:rowOff>
    </xdr:from>
    <xdr:to>
      <xdr:col>72</xdr:col>
      <xdr:colOff>203200</xdr:colOff>
      <xdr:row>60</xdr:row>
      <xdr:rowOff>49530</xdr:rowOff>
    </xdr:to>
    <xdr:cxnSp macro="">
      <xdr:nvCxnSpPr>
        <xdr:cNvPr id="326" name="直線コネクタ 325">
          <a:extLst>
            <a:ext uri="{FF2B5EF4-FFF2-40B4-BE49-F238E27FC236}">
              <a16:creationId xmlns:a16="http://schemas.microsoft.com/office/drawing/2014/main" id="{BCF9C5AE-2584-4E44-B008-190F25023A79}"/>
            </a:ext>
          </a:extLst>
        </xdr:cNvPr>
        <xdr:cNvCxnSpPr/>
      </xdr:nvCxnSpPr>
      <xdr:spPr>
        <a:xfrm flipV="1">
          <a:off x="14401800" y="1026758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27" name="フローチャート: 判断 326">
          <a:extLst>
            <a:ext uri="{FF2B5EF4-FFF2-40B4-BE49-F238E27FC236}">
              <a16:creationId xmlns:a16="http://schemas.microsoft.com/office/drawing/2014/main" id="{FD301B25-1ACD-458C-8F17-14D0B0BA5908}"/>
            </a:ext>
          </a:extLst>
        </xdr:cNvPr>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44649</xdr:rowOff>
    </xdr:from>
    <xdr:ext cx="762000" cy="259045"/>
    <xdr:sp macro="" textlink="">
      <xdr:nvSpPr>
        <xdr:cNvPr id="328" name="テキスト ボックス 327">
          <a:extLst>
            <a:ext uri="{FF2B5EF4-FFF2-40B4-BE49-F238E27FC236}">
              <a16:creationId xmlns:a16="http://schemas.microsoft.com/office/drawing/2014/main" id="{CD8D6BF6-E1C7-4418-B375-8781C00BAD4A}"/>
            </a:ext>
          </a:extLst>
        </xdr:cNvPr>
        <xdr:cNvSpPr txBox="1"/>
      </xdr:nvSpPr>
      <xdr:spPr>
        <a:xfrm>
          <a:off x="14909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49530</xdr:rowOff>
    </xdr:from>
    <xdr:to>
      <xdr:col>68</xdr:col>
      <xdr:colOff>152400</xdr:colOff>
      <xdr:row>60</xdr:row>
      <xdr:rowOff>77107</xdr:rowOff>
    </xdr:to>
    <xdr:cxnSp macro="">
      <xdr:nvCxnSpPr>
        <xdr:cNvPr id="329" name="直線コネクタ 328">
          <a:extLst>
            <a:ext uri="{FF2B5EF4-FFF2-40B4-BE49-F238E27FC236}">
              <a16:creationId xmlns:a16="http://schemas.microsoft.com/office/drawing/2014/main" id="{2AB59289-A274-4745-9AF2-12F25D59C9B0}"/>
            </a:ext>
          </a:extLst>
        </xdr:cNvPr>
        <xdr:cNvCxnSpPr/>
      </xdr:nvCxnSpPr>
      <xdr:spPr>
        <a:xfrm flipV="1">
          <a:off x="13512800" y="1033653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a:extLst>
            <a:ext uri="{FF2B5EF4-FFF2-40B4-BE49-F238E27FC236}">
              <a16:creationId xmlns:a16="http://schemas.microsoft.com/office/drawing/2014/main" id="{0619670E-07B9-410E-B22A-DAD78894AB5B}"/>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1" name="テキスト ボックス 330">
          <a:extLst>
            <a:ext uri="{FF2B5EF4-FFF2-40B4-BE49-F238E27FC236}">
              <a16:creationId xmlns:a16="http://schemas.microsoft.com/office/drawing/2014/main" id="{F9423F87-A884-4608-9686-7B6F82938AC4}"/>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2" name="フローチャート: 判断 331">
          <a:extLst>
            <a:ext uri="{FF2B5EF4-FFF2-40B4-BE49-F238E27FC236}">
              <a16:creationId xmlns:a16="http://schemas.microsoft.com/office/drawing/2014/main" id="{B36A6D5C-81D4-4CDD-85CF-A7682A719E23}"/>
            </a:ext>
          </a:extLst>
        </xdr:cNvPr>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30860</xdr:rowOff>
    </xdr:from>
    <xdr:ext cx="762000" cy="259045"/>
    <xdr:sp macro="" textlink="">
      <xdr:nvSpPr>
        <xdr:cNvPr id="333" name="テキスト ボックス 332">
          <a:extLst>
            <a:ext uri="{FF2B5EF4-FFF2-40B4-BE49-F238E27FC236}">
              <a16:creationId xmlns:a16="http://schemas.microsoft.com/office/drawing/2014/main" id="{85E4BCD7-D3B9-4575-8BF8-7A5832AEA8EE}"/>
            </a:ext>
          </a:extLst>
        </xdr:cNvPr>
        <xdr:cNvSpPr txBox="1"/>
      </xdr:nvSpPr>
      <xdr:spPr>
        <a:xfrm>
          <a:off x="13131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7352CC21-435D-481F-A463-A6C3AEEA7C13}"/>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8FA98A82-2287-484C-AB37-B57314349396}"/>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80512905-20D1-4437-A51D-28E61DD8DB73}"/>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420B4886-7F4C-41B7-A25D-F6E4B62A03E9}"/>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EDED7F04-1547-48C1-85A7-BD8F66A0D50F}"/>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59872</xdr:rowOff>
    </xdr:from>
    <xdr:to>
      <xdr:col>81</xdr:col>
      <xdr:colOff>95250</xdr:colOff>
      <xdr:row>59</xdr:row>
      <xdr:rowOff>161472</xdr:rowOff>
    </xdr:to>
    <xdr:sp macro="" textlink="">
      <xdr:nvSpPr>
        <xdr:cNvPr id="339" name="楕円 338">
          <a:extLst>
            <a:ext uri="{FF2B5EF4-FFF2-40B4-BE49-F238E27FC236}">
              <a16:creationId xmlns:a16="http://schemas.microsoft.com/office/drawing/2014/main" id="{7E23F30F-6ECD-42EB-86C1-15E2BCF426D4}"/>
            </a:ext>
          </a:extLst>
        </xdr:cNvPr>
        <xdr:cNvSpPr/>
      </xdr:nvSpPr>
      <xdr:spPr>
        <a:xfrm>
          <a:off x="169672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76399</xdr:rowOff>
    </xdr:from>
    <xdr:ext cx="762000" cy="259045"/>
    <xdr:sp macro="" textlink="">
      <xdr:nvSpPr>
        <xdr:cNvPr id="340" name="定員管理の状況該当値テキスト">
          <a:extLst>
            <a:ext uri="{FF2B5EF4-FFF2-40B4-BE49-F238E27FC236}">
              <a16:creationId xmlns:a16="http://schemas.microsoft.com/office/drawing/2014/main" id="{0AEAF715-8F66-4DBB-AD72-A0BD5A11E851}"/>
            </a:ext>
          </a:extLst>
        </xdr:cNvPr>
        <xdr:cNvSpPr txBox="1"/>
      </xdr:nvSpPr>
      <xdr:spPr>
        <a:xfrm>
          <a:off x="17106900" y="1002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108131</xdr:rowOff>
    </xdr:from>
    <xdr:to>
      <xdr:col>77</xdr:col>
      <xdr:colOff>95250</xdr:colOff>
      <xdr:row>60</xdr:row>
      <xdr:rowOff>38281</xdr:rowOff>
    </xdr:to>
    <xdr:sp macro="" textlink="">
      <xdr:nvSpPr>
        <xdr:cNvPr id="341" name="楕円 340">
          <a:extLst>
            <a:ext uri="{FF2B5EF4-FFF2-40B4-BE49-F238E27FC236}">
              <a16:creationId xmlns:a16="http://schemas.microsoft.com/office/drawing/2014/main" id="{D998899C-D37C-4A3F-AC6E-751F2877456C}"/>
            </a:ext>
          </a:extLst>
        </xdr:cNvPr>
        <xdr:cNvSpPr/>
      </xdr:nvSpPr>
      <xdr:spPr>
        <a:xfrm>
          <a:off x="16129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48458</xdr:rowOff>
    </xdr:from>
    <xdr:ext cx="736600" cy="259045"/>
    <xdr:sp macro="" textlink="">
      <xdr:nvSpPr>
        <xdr:cNvPr id="342" name="テキスト ボックス 341">
          <a:extLst>
            <a:ext uri="{FF2B5EF4-FFF2-40B4-BE49-F238E27FC236}">
              <a16:creationId xmlns:a16="http://schemas.microsoft.com/office/drawing/2014/main" id="{EE219C6F-9B8A-4C00-AC27-4893D451C16C}"/>
            </a:ext>
          </a:extLst>
        </xdr:cNvPr>
        <xdr:cNvSpPr txBox="1"/>
      </xdr:nvSpPr>
      <xdr:spPr>
        <a:xfrm>
          <a:off x="15798800" y="999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101237</xdr:rowOff>
    </xdr:from>
    <xdr:to>
      <xdr:col>73</xdr:col>
      <xdr:colOff>44450</xdr:colOff>
      <xdr:row>60</xdr:row>
      <xdr:rowOff>31387</xdr:rowOff>
    </xdr:to>
    <xdr:sp macro="" textlink="">
      <xdr:nvSpPr>
        <xdr:cNvPr id="343" name="楕円 342">
          <a:extLst>
            <a:ext uri="{FF2B5EF4-FFF2-40B4-BE49-F238E27FC236}">
              <a16:creationId xmlns:a16="http://schemas.microsoft.com/office/drawing/2014/main" id="{D1A5C231-7A6F-44A4-9662-919F92E5DC62}"/>
            </a:ext>
          </a:extLst>
        </xdr:cNvPr>
        <xdr:cNvSpPr/>
      </xdr:nvSpPr>
      <xdr:spPr>
        <a:xfrm>
          <a:off x="15240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41564</xdr:rowOff>
    </xdr:from>
    <xdr:ext cx="762000" cy="259045"/>
    <xdr:sp macro="" textlink="">
      <xdr:nvSpPr>
        <xdr:cNvPr id="344" name="テキスト ボックス 343">
          <a:extLst>
            <a:ext uri="{FF2B5EF4-FFF2-40B4-BE49-F238E27FC236}">
              <a16:creationId xmlns:a16="http://schemas.microsoft.com/office/drawing/2014/main" id="{3159CA0C-1BD7-43F4-A6E0-22DE98138270}"/>
            </a:ext>
          </a:extLst>
        </xdr:cNvPr>
        <xdr:cNvSpPr txBox="1"/>
      </xdr:nvSpPr>
      <xdr:spPr>
        <a:xfrm>
          <a:off x="14909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170180</xdr:rowOff>
    </xdr:from>
    <xdr:to>
      <xdr:col>68</xdr:col>
      <xdr:colOff>203200</xdr:colOff>
      <xdr:row>60</xdr:row>
      <xdr:rowOff>100330</xdr:rowOff>
    </xdr:to>
    <xdr:sp macro="" textlink="">
      <xdr:nvSpPr>
        <xdr:cNvPr id="345" name="楕円 344">
          <a:extLst>
            <a:ext uri="{FF2B5EF4-FFF2-40B4-BE49-F238E27FC236}">
              <a16:creationId xmlns:a16="http://schemas.microsoft.com/office/drawing/2014/main" id="{88A120A7-BA31-4F28-A0A6-CC8314003AD3}"/>
            </a:ext>
          </a:extLst>
        </xdr:cNvPr>
        <xdr:cNvSpPr/>
      </xdr:nvSpPr>
      <xdr:spPr>
        <a:xfrm>
          <a:off x="14351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110507</xdr:rowOff>
    </xdr:from>
    <xdr:ext cx="762000" cy="259045"/>
    <xdr:sp macro="" textlink="">
      <xdr:nvSpPr>
        <xdr:cNvPr id="346" name="テキスト ボックス 345">
          <a:extLst>
            <a:ext uri="{FF2B5EF4-FFF2-40B4-BE49-F238E27FC236}">
              <a16:creationId xmlns:a16="http://schemas.microsoft.com/office/drawing/2014/main" id="{D2262802-2C44-42D3-A8BA-BA49AB77225B}"/>
            </a:ext>
          </a:extLst>
        </xdr:cNvPr>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26307</xdr:rowOff>
    </xdr:from>
    <xdr:to>
      <xdr:col>64</xdr:col>
      <xdr:colOff>152400</xdr:colOff>
      <xdr:row>60</xdr:row>
      <xdr:rowOff>127907</xdr:rowOff>
    </xdr:to>
    <xdr:sp macro="" textlink="">
      <xdr:nvSpPr>
        <xdr:cNvPr id="347" name="楕円 346">
          <a:extLst>
            <a:ext uri="{FF2B5EF4-FFF2-40B4-BE49-F238E27FC236}">
              <a16:creationId xmlns:a16="http://schemas.microsoft.com/office/drawing/2014/main" id="{6D654F58-29C3-441A-9E96-3DEF785E1C41}"/>
            </a:ext>
          </a:extLst>
        </xdr:cNvPr>
        <xdr:cNvSpPr/>
      </xdr:nvSpPr>
      <xdr:spPr>
        <a:xfrm>
          <a:off x="13462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138084</xdr:rowOff>
    </xdr:from>
    <xdr:ext cx="762000" cy="259045"/>
    <xdr:sp macro="" textlink="">
      <xdr:nvSpPr>
        <xdr:cNvPr id="348" name="テキスト ボックス 347">
          <a:extLst>
            <a:ext uri="{FF2B5EF4-FFF2-40B4-BE49-F238E27FC236}">
              <a16:creationId xmlns:a16="http://schemas.microsoft.com/office/drawing/2014/main" id="{3907DD95-828C-4D03-B22E-AF48842F8135}"/>
            </a:ext>
          </a:extLst>
        </xdr:cNvPr>
        <xdr:cNvSpPr txBox="1"/>
      </xdr:nvSpPr>
      <xdr:spPr>
        <a:xfrm>
          <a:off x="13131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CA153552-536B-425B-BBEF-CC8ADDB38C9A}"/>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4374535F-6936-4D08-9FCB-DAB101A31A0E}"/>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9FBACB82-4B26-4A37-8048-CC1276EB4A3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7A8D8E7D-2AF4-4196-92FE-50BB64D1EE0E}"/>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24812601-A597-4974-9EB8-EB1DBA3EEFF9}"/>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E35640BA-ADD7-4215-9A60-CF884E33A062}"/>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5672125E-3D86-48DE-83DE-C06CBC819BA8}"/>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650D43E9-826E-469E-A978-7823E8C8515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3C005120-0EAB-4D11-8A37-6547477B797F}"/>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8FDF3C2E-7968-4C17-8142-FDAD2D04C46B}"/>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2B8AD6A-4966-4CEC-A555-B44D941962E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DECB20FA-F0DC-4585-9FBC-94A2B0B3A846}"/>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C45A5C38-2C73-495D-9134-27D450B0656B}"/>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公債費の償還額を占める割合のうち、旧合併特例債のような交付税措置が大きな市債の償還額が減少し、交付税措置が少ない市債の償還額が増えてきていることにより分子が徐々に大きくなってきている。</a:t>
          </a:r>
        </a:p>
        <a:p>
          <a:r>
            <a:rPr kumimoji="1" lang="ja-JP" altLang="en-US" sz="1300">
              <a:latin typeface="ＭＳ Ｐゴシック" panose="020B0600070205080204" pitchFamily="50" charset="-128"/>
              <a:ea typeface="ＭＳ Ｐゴシック" panose="020B0600070205080204" pitchFamily="50" charset="-128"/>
            </a:rPr>
            <a:t>全国平均、類似団体平均、石川県平均のいずれと比較しても、大きく上回る高い水準であるため、今後も一層の償還管理に努め、比率の抑制を図る。 </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37DBF005-91CB-429A-B549-A4637F764C34}"/>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D935BE6A-0891-40F2-AF28-8E626ABF21C9}"/>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7FBCDD0F-A343-4B04-8CDA-5AF7227F9F4D}"/>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BCDAE5A8-422B-48CA-93C4-D4D0C11962F2}"/>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B5837439-07CD-495F-A4EE-73CBFF39F7B4}"/>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EA18D58A-9210-43D7-BF4F-36AC15EAC9CE}"/>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92448F10-D7C0-470F-B33C-7319BD2CFD02}"/>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458D821F-12F9-49AF-892B-786BD768CCF9}"/>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FB003CD5-5BE6-40D7-AA30-E579B08549E1}"/>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19162152-3E4F-4ADD-A222-4DEA66248901}"/>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9D52DFED-FCCC-4EBF-B048-186D308063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30490F52-9C48-4DB0-B9FB-1FDDEACAB59C}"/>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DD7F5AD6-FAFC-4BB0-95EA-443BB2B6382A}"/>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3E0108BD-2289-4739-9193-534C18997EB6}"/>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A8C2EE85-21B5-494B-81B8-1D8CEF771402}"/>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45</xdr:row>
      <xdr:rowOff>33867</xdr:rowOff>
    </xdr:to>
    <xdr:cxnSp macro="">
      <xdr:nvCxnSpPr>
        <xdr:cNvPr id="377" name="直線コネクタ 376">
          <a:extLst>
            <a:ext uri="{FF2B5EF4-FFF2-40B4-BE49-F238E27FC236}">
              <a16:creationId xmlns:a16="http://schemas.microsoft.com/office/drawing/2014/main" id="{0357968D-A77A-444E-80D6-03DCEBE5846D}"/>
            </a:ext>
          </a:extLst>
        </xdr:cNvPr>
        <xdr:cNvCxnSpPr/>
      </xdr:nvCxnSpPr>
      <xdr:spPr>
        <a:xfrm flipV="1">
          <a:off x="17018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8" name="公債費負担の状況最小値テキスト">
          <a:extLst>
            <a:ext uri="{FF2B5EF4-FFF2-40B4-BE49-F238E27FC236}">
              <a16:creationId xmlns:a16="http://schemas.microsoft.com/office/drawing/2014/main" id="{408F1B9A-9C61-476F-AF16-C273F118CE47}"/>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9" name="直線コネクタ 378">
          <a:extLst>
            <a:ext uri="{FF2B5EF4-FFF2-40B4-BE49-F238E27FC236}">
              <a16:creationId xmlns:a16="http://schemas.microsoft.com/office/drawing/2014/main" id="{7FB75936-46B5-4D5D-BD2D-D9D767404D31}"/>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0" name="公債費負担の状況最大値テキスト">
          <a:extLst>
            <a:ext uri="{FF2B5EF4-FFF2-40B4-BE49-F238E27FC236}">
              <a16:creationId xmlns:a16="http://schemas.microsoft.com/office/drawing/2014/main" id="{5B33A71A-1EAF-4F3C-AFA5-F86D0E0D74F1}"/>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1" name="直線コネクタ 380">
          <a:extLst>
            <a:ext uri="{FF2B5EF4-FFF2-40B4-BE49-F238E27FC236}">
              <a16:creationId xmlns:a16="http://schemas.microsoft.com/office/drawing/2014/main" id="{530765C4-B68F-4DDC-943B-E0E1AF4BD3B5}"/>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111478</xdr:rowOff>
    </xdr:from>
    <xdr:to>
      <xdr:col>81</xdr:col>
      <xdr:colOff>44450</xdr:colOff>
      <xdr:row>44</xdr:row>
      <xdr:rowOff>151695</xdr:rowOff>
    </xdr:to>
    <xdr:cxnSp macro="">
      <xdr:nvCxnSpPr>
        <xdr:cNvPr id="382" name="直線コネクタ 381">
          <a:extLst>
            <a:ext uri="{FF2B5EF4-FFF2-40B4-BE49-F238E27FC236}">
              <a16:creationId xmlns:a16="http://schemas.microsoft.com/office/drawing/2014/main" id="{58A851C6-4C47-42A6-ABB3-C9394996079F}"/>
            </a:ext>
          </a:extLst>
        </xdr:cNvPr>
        <xdr:cNvCxnSpPr/>
      </xdr:nvCxnSpPr>
      <xdr:spPr>
        <a:xfrm>
          <a:off x="16179800" y="765527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156932</xdr:rowOff>
    </xdr:from>
    <xdr:ext cx="762000" cy="259045"/>
    <xdr:sp macro="" textlink="">
      <xdr:nvSpPr>
        <xdr:cNvPr id="383" name="公債費負担の状況平均値テキスト">
          <a:extLst>
            <a:ext uri="{FF2B5EF4-FFF2-40B4-BE49-F238E27FC236}">
              <a16:creationId xmlns:a16="http://schemas.microsoft.com/office/drawing/2014/main" id="{189FA9B8-C64A-4A6B-A1F2-2575078F5553}"/>
            </a:ext>
          </a:extLst>
        </xdr:cNvPr>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4" name="フローチャート: 判断 383">
          <a:extLst>
            <a:ext uri="{FF2B5EF4-FFF2-40B4-BE49-F238E27FC236}">
              <a16:creationId xmlns:a16="http://schemas.microsoft.com/office/drawing/2014/main" id="{269C0188-0267-474E-8D3F-53FD6C954FDD}"/>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44450</xdr:rowOff>
    </xdr:from>
    <xdr:to>
      <xdr:col>77</xdr:col>
      <xdr:colOff>44450</xdr:colOff>
      <xdr:row>44</xdr:row>
      <xdr:rowOff>111478</xdr:rowOff>
    </xdr:to>
    <xdr:cxnSp macro="">
      <xdr:nvCxnSpPr>
        <xdr:cNvPr id="385" name="直線コネクタ 384">
          <a:extLst>
            <a:ext uri="{FF2B5EF4-FFF2-40B4-BE49-F238E27FC236}">
              <a16:creationId xmlns:a16="http://schemas.microsoft.com/office/drawing/2014/main" id="{3447D1F1-B561-442C-A8A7-7F0844DAFF70}"/>
            </a:ext>
          </a:extLst>
        </xdr:cNvPr>
        <xdr:cNvCxnSpPr/>
      </xdr:nvCxnSpPr>
      <xdr:spPr>
        <a:xfrm>
          <a:off x="15290800" y="75882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6" name="フローチャート: 判断 385">
          <a:extLst>
            <a:ext uri="{FF2B5EF4-FFF2-40B4-BE49-F238E27FC236}">
              <a16:creationId xmlns:a16="http://schemas.microsoft.com/office/drawing/2014/main" id="{45DFEB76-186F-48EA-8AEE-B582C4875442}"/>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7" name="テキスト ボックス 386">
          <a:extLst>
            <a:ext uri="{FF2B5EF4-FFF2-40B4-BE49-F238E27FC236}">
              <a16:creationId xmlns:a16="http://schemas.microsoft.com/office/drawing/2014/main" id="{0E85EC0F-B27E-4B7C-ABBD-2864CBF0E739}"/>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44450</xdr:rowOff>
    </xdr:from>
    <xdr:to>
      <xdr:col>72</xdr:col>
      <xdr:colOff>203200</xdr:colOff>
      <xdr:row>44</xdr:row>
      <xdr:rowOff>71261</xdr:rowOff>
    </xdr:to>
    <xdr:cxnSp macro="">
      <xdr:nvCxnSpPr>
        <xdr:cNvPr id="388" name="直線コネクタ 387">
          <a:extLst>
            <a:ext uri="{FF2B5EF4-FFF2-40B4-BE49-F238E27FC236}">
              <a16:creationId xmlns:a16="http://schemas.microsoft.com/office/drawing/2014/main" id="{FF80A814-DC4A-4705-8EDE-AD7E3A612EDD}"/>
            </a:ext>
          </a:extLst>
        </xdr:cNvPr>
        <xdr:cNvCxnSpPr/>
      </xdr:nvCxnSpPr>
      <xdr:spPr>
        <a:xfrm flipV="1">
          <a:off x="14401800" y="75882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140405</xdr:rowOff>
    </xdr:from>
    <xdr:to>
      <xdr:col>73</xdr:col>
      <xdr:colOff>44450</xdr:colOff>
      <xdr:row>40</xdr:row>
      <xdr:rowOff>70555</xdr:rowOff>
    </xdr:to>
    <xdr:sp macro="" textlink="">
      <xdr:nvSpPr>
        <xdr:cNvPr id="389" name="フローチャート: 判断 388">
          <a:extLst>
            <a:ext uri="{FF2B5EF4-FFF2-40B4-BE49-F238E27FC236}">
              <a16:creationId xmlns:a16="http://schemas.microsoft.com/office/drawing/2014/main" id="{BBC75C63-A7F2-4CE1-95EE-4D97B142123F}"/>
            </a:ext>
          </a:extLst>
        </xdr:cNvPr>
        <xdr:cNvSpPr/>
      </xdr:nvSpPr>
      <xdr:spPr>
        <a:xfrm>
          <a:off x="15240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80732</xdr:rowOff>
    </xdr:from>
    <xdr:ext cx="762000" cy="259045"/>
    <xdr:sp macro="" textlink="">
      <xdr:nvSpPr>
        <xdr:cNvPr id="390" name="テキスト ボックス 389">
          <a:extLst>
            <a:ext uri="{FF2B5EF4-FFF2-40B4-BE49-F238E27FC236}">
              <a16:creationId xmlns:a16="http://schemas.microsoft.com/office/drawing/2014/main" id="{445DF4BD-530B-4B5D-A8AD-4735FC17F235}"/>
            </a:ext>
          </a:extLst>
        </xdr:cNvPr>
        <xdr:cNvSpPr txBox="1"/>
      </xdr:nvSpPr>
      <xdr:spPr>
        <a:xfrm>
          <a:off x="14909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71261</xdr:rowOff>
    </xdr:from>
    <xdr:to>
      <xdr:col>68</xdr:col>
      <xdr:colOff>152400</xdr:colOff>
      <xdr:row>44</xdr:row>
      <xdr:rowOff>111478</xdr:rowOff>
    </xdr:to>
    <xdr:cxnSp macro="">
      <xdr:nvCxnSpPr>
        <xdr:cNvPr id="391" name="直線コネクタ 390">
          <a:extLst>
            <a:ext uri="{FF2B5EF4-FFF2-40B4-BE49-F238E27FC236}">
              <a16:creationId xmlns:a16="http://schemas.microsoft.com/office/drawing/2014/main" id="{C6D8EE94-50F2-46D4-87CA-2B6AF45D9DA8}"/>
            </a:ext>
          </a:extLst>
        </xdr:cNvPr>
        <xdr:cNvCxnSpPr/>
      </xdr:nvCxnSpPr>
      <xdr:spPr>
        <a:xfrm flipV="1">
          <a:off x="13512800" y="76150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2" name="フローチャート: 判断 391">
          <a:extLst>
            <a:ext uri="{FF2B5EF4-FFF2-40B4-BE49-F238E27FC236}">
              <a16:creationId xmlns:a16="http://schemas.microsoft.com/office/drawing/2014/main" id="{4657BFC4-BD58-4EAD-8FAA-938B86A762D6}"/>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3" name="テキスト ボックス 392">
          <a:extLst>
            <a:ext uri="{FF2B5EF4-FFF2-40B4-BE49-F238E27FC236}">
              <a16:creationId xmlns:a16="http://schemas.microsoft.com/office/drawing/2014/main" id="{391A0CED-E8CA-4468-B60D-68DA509A3CAE}"/>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113595</xdr:rowOff>
    </xdr:from>
    <xdr:to>
      <xdr:col>64</xdr:col>
      <xdr:colOff>152400</xdr:colOff>
      <xdr:row>40</xdr:row>
      <xdr:rowOff>43745</xdr:rowOff>
    </xdr:to>
    <xdr:sp macro="" textlink="">
      <xdr:nvSpPr>
        <xdr:cNvPr id="394" name="フローチャート: 判断 393">
          <a:extLst>
            <a:ext uri="{FF2B5EF4-FFF2-40B4-BE49-F238E27FC236}">
              <a16:creationId xmlns:a16="http://schemas.microsoft.com/office/drawing/2014/main" id="{EA3ECC71-54E7-42FB-A7BE-4915A9F3C67E}"/>
            </a:ext>
          </a:extLst>
        </xdr:cNvPr>
        <xdr:cNvSpPr/>
      </xdr:nvSpPr>
      <xdr:spPr>
        <a:xfrm>
          <a:off x="13462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53922</xdr:rowOff>
    </xdr:from>
    <xdr:ext cx="762000" cy="259045"/>
    <xdr:sp macro="" textlink="">
      <xdr:nvSpPr>
        <xdr:cNvPr id="395" name="テキスト ボックス 394">
          <a:extLst>
            <a:ext uri="{FF2B5EF4-FFF2-40B4-BE49-F238E27FC236}">
              <a16:creationId xmlns:a16="http://schemas.microsoft.com/office/drawing/2014/main" id="{86DE7796-32D8-4430-BBE0-1D2865B6C54C}"/>
            </a:ext>
          </a:extLst>
        </xdr:cNvPr>
        <xdr:cNvSpPr txBox="1"/>
      </xdr:nvSpPr>
      <xdr:spPr>
        <a:xfrm>
          <a:off x="13131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1CB5599F-10BB-4CCC-BFDC-867F34059C81}"/>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FA4E5EC0-E98B-484D-9814-A3B4F4E2FE5D}"/>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978AC4E-941A-4FFA-BF3D-F8ED1B0BE20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1DD0C92B-029A-4BB5-814F-F20CDAC938BD}"/>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FE8249D8-CBC8-4BC0-A34B-E747CB737885}"/>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100895</xdr:rowOff>
    </xdr:from>
    <xdr:to>
      <xdr:col>81</xdr:col>
      <xdr:colOff>95250</xdr:colOff>
      <xdr:row>45</xdr:row>
      <xdr:rowOff>31045</xdr:rowOff>
    </xdr:to>
    <xdr:sp macro="" textlink="">
      <xdr:nvSpPr>
        <xdr:cNvPr id="401" name="楕円 400">
          <a:extLst>
            <a:ext uri="{FF2B5EF4-FFF2-40B4-BE49-F238E27FC236}">
              <a16:creationId xmlns:a16="http://schemas.microsoft.com/office/drawing/2014/main" id="{77D05DB4-20AE-42CF-B5F5-1F3F94FF4189}"/>
            </a:ext>
          </a:extLst>
        </xdr:cNvPr>
        <xdr:cNvSpPr/>
      </xdr:nvSpPr>
      <xdr:spPr>
        <a:xfrm>
          <a:off x="169672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168222</xdr:rowOff>
    </xdr:from>
    <xdr:ext cx="762000" cy="259045"/>
    <xdr:sp macro="" textlink="">
      <xdr:nvSpPr>
        <xdr:cNvPr id="402" name="公債費負担の状況該当値テキスト">
          <a:extLst>
            <a:ext uri="{FF2B5EF4-FFF2-40B4-BE49-F238E27FC236}">
              <a16:creationId xmlns:a16="http://schemas.microsoft.com/office/drawing/2014/main" id="{F7BF8442-3C83-4C85-B2C0-E447890E971A}"/>
            </a:ext>
          </a:extLst>
        </xdr:cNvPr>
        <xdr:cNvSpPr txBox="1"/>
      </xdr:nvSpPr>
      <xdr:spPr>
        <a:xfrm>
          <a:off x="17106900" y="754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60678</xdr:rowOff>
    </xdr:from>
    <xdr:to>
      <xdr:col>77</xdr:col>
      <xdr:colOff>95250</xdr:colOff>
      <xdr:row>44</xdr:row>
      <xdr:rowOff>162278</xdr:rowOff>
    </xdr:to>
    <xdr:sp macro="" textlink="">
      <xdr:nvSpPr>
        <xdr:cNvPr id="403" name="楕円 402">
          <a:extLst>
            <a:ext uri="{FF2B5EF4-FFF2-40B4-BE49-F238E27FC236}">
              <a16:creationId xmlns:a16="http://schemas.microsoft.com/office/drawing/2014/main" id="{FBD54A7C-AF05-4D1A-AF01-DB5E240538CE}"/>
            </a:ext>
          </a:extLst>
        </xdr:cNvPr>
        <xdr:cNvSpPr/>
      </xdr:nvSpPr>
      <xdr:spPr>
        <a:xfrm>
          <a:off x="16129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147055</xdr:rowOff>
    </xdr:from>
    <xdr:ext cx="736600" cy="259045"/>
    <xdr:sp macro="" textlink="">
      <xdr:nvSpPr>
        <xdr:cNvPr id="404" name="テキスト ボックス 403">
          <a:extLst>
            <a:ext uri="{FF2B5EF4-FFF2-40B4-BE49-F238E27FC236}">
              <a16:creationId xmlns:a16="http://schemas.microsoft.com/office/drawing/2014/main" id="{9D94AE2D-A55A-4F14-BA1C-346B30FA3838}"/>
            </a:ext>
          </a:extLst>
        </xdr:cNvPr>
        <xdr:cNvSpPr txBox="1"/>
      </xdr:nvSpPr>
      <xdr:spPr>
        <a:xfrm>
          <a:off x="15798800" y="7690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165100</xdr:rowOff>
    </xdr:from>
    <xdr:to>
      <xdr:col>73</xdr:col>
      <xdr:colOff>44450</xdr:colOff>
      <xdr:row>44</xdr:row>
      <xdr:rowOff>95250</xdr:rowOff>
    </xdr:to>
    <xdr:sp macro="" textlink="">
      <xdr:nvSpPr>
        <xdr:cNvPr id="405" name="楕円 404">
          <a:extLst>
            <a:ext uri="{FF2B5EF4-FFF2-40B4-BE49-F238E27FC236}">
              <a16:creationId xmlns:a16="http://schemas.microsoft.com/office/drawing/2014/main" id="{9D930C8E-0EDA-4E82-A412-3CBBD5DEAC45}"/>
            </a:ext>
          </a:extLst>
        </xdr:cNvPr>
        <xdr:cNvSpPr/>
      </xdr:nvSpPr>
      <xdr:spPr>
        <a:xfrm>
          <a:off x="15240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80027</xdr:rowOff>
    </xdr:from>
    <xdr:ext cx="762000" cy="259045"/>
    <xdr:sp macro="" textlink="">
      <xdr:nvSpPr>
        <xdr:cNvPr id="406" name="テキスト ボックス 405">
          <a:extLst>
            <a:ext uri="{FF2B5EF4-FFF2-40B4-BE49-F238E27FC236}">
              <a16:creationId xmlns:a16="http://schemas.microsoft.com/office/drawing/2014/main" id="{5CA5AFE3-C6A8-4CC2-9ABA-F6B51560EBA8}"/>
            </a:ext>
          </a:extLst>
        </xdr:cNvPr>
        <xdr:cNvSpPr txBox="1"/>
      </xdr:nvSpPr>
      <xdr:spPr>
        <a:xfrm>
          <a:off x="14909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20461</xdr:rowOff>
    </xdr:from>
    <xdr:to>
      <xdr:col>68</xdr:col>
      <xdr:colOff>203200</xdr:colOff>
      <xdr:row>44</xdr:row>
      <xdr:rowOff>122061</xdr:rowOff>
    </xdr:to>
    <xdr:sp macro="" textlink="">
      <xdr:nvSpPr>
        <xdr:cNvPr id="407" name="楕円 406">
          <a:extLst>
            <a:ext uri="{FF2B5EF4-FFF2-40B4-BE49-F238E27FC236}">
              <a16:creationId xmlns:a16="http://schemas.microsoft.com/office/drawing/2014/main" id="{A30707CE-5255-472B-B648-840E2B077C29}"/>
            </a:ext>
          </a:extLst>
        </xdr:cNvPr>
        <xdr:cNvSpPr/>
      </xdr:nvSpPr>
      <xdr:spPr>
        <a:xfrm>
          <a:off x="14351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106838</xdr:rowOff>
    </xdr:from>
    <xdr:ext cx="762000" cy="259045"/>
    <xdr:sp macro="" textlink="">
      <xdr:nvSpPr>
        <xdr:cNvPr id="408" name="テキスト ボックス 407">
          <a:extLst>
            <a:ext uri="{FF2B5EF4-FFF2-40B4-BE49-F238E27FC236}">
              <a16:creationId xmlns:a16="http://schemas.microsoft.com/office/drawing/2014/main" id="{F81DDB91-78BB-4278-8EC2-6C6FFF716661}"/>
            </a:ext>
          </a:extLst>
        </xdr:cNvPr>
        <xdr:cNvSpPr txBox="1"/>
      </xdr:nvSpPr>
      <xdr:spPr>
        <a:xfrm>
          <a:off x="14020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60678</xdr:rowOff>
    </xdr:from>
    <xdr:to>
      <xdr:col>64</xdr:col>
      <xdr:colOff>152400</xdr:colOff>
      <xdr:row>44</xdr:row>
      <xdr:rowOff>162278</xdr:rowOff>
    </xdr:to>
    <xdr:sp macro="" textlink="">
      <xdr:nvSpPr>
        <xdr:cNvPr id="409" name="楕円 408">
          <a:extLst>
            <a:ext uri="{FF2B5EF4-FFF2-40B4-BE49-F238E27FC236}">
              <a16:creationId xmlns:a16="http://schemas.microsoft.com/office/drawing/2014/main" id="{434E2E4E-2ADA-4D24-9C2C-5EBDA69FDD61}"/>
            </a:ext>
          </a:extLst>
        </xdr:cNvPr>
        <xdr:cNvSpPr/>
      </xdr:nvSpPr>
      <xdr:spPr>
        <a:xfrm>
          <a:off x="13462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147055</xdr:rowOff>
    </xdr:from>
    <xdr:ext cx="762000" cy="259045"/>
    <xdr:sp macro="" textlink="">
      <xdr:nvSpPr>
        <xdr:cNvPr id="410" name="テキスト ボックス 409">
          <a:extLst>
            <a:ext uri="{FF2B5EF4-FFF2-40B4-BE49-F238E27FC236}">
              <a16:creationId xmlns:a16="http://schemas.microsoft.com/office/drawing/2014/main" id="{73040664-4661-4555-878E-3AE7BDFBF12F}"/>
            </a:ext>
          </a:extLst>
        </xdr:cNvPr>
        <xdr:cNvSpPr txBox="1"/>
      </xdr:nvSpPr>
      <xdr:spPr>
        <a:xfrm>
          <a:off x="13131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E5BE007D-5F98-4749-A406-217599ED191C}"/>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25DCA530-2A4A-4B2C-B21C-B4E3883930DE}"/>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6C397D3-A6E3-482B-905E-CD001B8BE1C7}"/>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DB856559-514A-4ACE-861C-2DC7C76730C1}"/>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F95DB51C-2D90-4AC8-A08F-A49CF0DFA3AA}"/>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2719D47B-0591-4738-AF8A-9BECABD78012}"/>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DBE83C6B-8120-4E99-943F-0174794BE272}"/>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158A23B5-762B-4608-B373-A596AD5A2B19}"/>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3912901-54E2-476C-824E-2E099E5F5D21}"/>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79B016FD-3768-4115-AB8F-0570B1F76EFC}"/>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AF2AF9B9-57A2-4EA5-A6F8-744DC715109B}"/>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C1C3BAA5-A977-4D80-94EE-14C25859CAE1}"/>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F98D560E-2239-4A6B-9F40-72F543F9C9B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合併後の道路網の整備や小中学校の改築・地震補強等に係る地方債の発行により地方債残高が依然として多額となっている。</a:t>
          </a:r>
        </a:p>
        <a:p>
          <a:r>
            <a:rPr kumimoji="1" lang="ja-JP" altLang="en-US" sz="1300">
              <a:latin typeface="ＭＳ Ｐゴシック" panose="020B0600070205080204" pitchFamily="50" charset="-128"/>
              <a:ea typeface="ＭＳ Ｐゴシック" panose="020B0600070205080204" pitchFamily="50" charset="-128"/>
            </a:rPr>
            <a:t>近年は一般会計の地方債現在高は減少しているものの、公営企業会計の現在高が増加しているため、公営企業債等の償還に伴う負担見込額が若干増加しており、全体として横ばい傾向となっている。</a:t>
          </a:r>
        </a:p>
        <a:p>
          <a:r>
            <a:rPr kumimoji="1" lang="ja-JP" altLang="en-US" sz="1300">
              <a:latin typeface="ＭＳ Ｐゴシック" panose="020B0600070205080204" pitchFamily="50" charset="-128"/>
              <a:ea typeface="ＭＳ Ｐゴシック" panose="020B0600070205080204" pitchFamily="50" charset="-128"/>
            </a:rPr>
            <a:t>しかしながら類似団体平均、全国平均及び石川県平均のいずれも大きく上回る高い水準で推移していることから、一層の改善に努める。 </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F38CA68C-1FC0-48A4-AB8C-BE8E4A87DDC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1FFC2749-AAB4-4B75-AE39-EE22E7841E87}"/>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25300B8A-FBAE-45BB-8224-D2B8109B36B6}"/>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DF942BD-3718-4F3D-913C-1826D45D699E}"/>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8084B5BB-B8A4-41C1-8D84-0480071A6668}"/>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E64D911C-3E6F-4DCB-86D6-DBD0095097E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2DDD9491-ACF5-46F0-B994-B92C403E4A72}"/>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2F51EA0D-F71D-407B-8310-191165412C4E}"/>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BD48C723-D3B3-4E08-B95B-991FAC4A29C1}"/>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F4FF42FF-4BE5-43DB-8762-8BF94C60370F}"/>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4530FA26-7A9B-4EF9-8A5E-42F8838C7738}"/>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BA86B240-AC28-49EE-AEF3-43EE622E3839}"/>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C1F47469-8D3A-4708-8E6D-24D7648794D1}"/>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BF79C559-ED85-441A-94E2-8757744441BA}"/>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62E5A30C-7978-4A38-8BC6-D015E4FB39EB}"/>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148449</xdr:rowOff>
    </xdr:to>
    <xdr:cxnSp macro="">
      <xdr:nvCxnSpPr>
        <xdr:cNvPr id="439" name="直線コネクタ 438">
          <a:extLst>
            <a:ext uri="{FF2B5EF4-FFF2-40B4-BE49-F238E27FC236}">
              <a16:creationId xmlns:a16="http://schemas.microsoft.com/office/drawing/2014/main" id="{2AA6C6E0-7D2B-4A37-919D-B8C0D0DCA06D}"/>
            </a:ext>
          </a:extLst>
        </xdr:cNvPr>
        <xdr:cNvCxnSpPr/>
      </xdr:nvCxnSpPr>
      <xdr:spPr>
        <a:xfrm flipV="1">
          <a:off x="17018000" y="2370667"/>
          <a:ext cx="0" cy="154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120526</xdr:rowOff>
    </xdr:from>
    <xdr:ext cx="762000" cy="259045"/>
    <xdr:sp macro="" textlink="">
      <xdr:nvSpPr>
        <xdr:cNvPr id="440" name="将来負担の状況最小値テキスト">
          <a:extLst>
            <a:ext uri="{FF2B5EF4-FFF2-40B4-BE49-F238E27FC236}">
              <a16:creationId xmlns:a16="http://schemas.microsoft.com/office/drawing/2014/main" id="{1AFCE096-F73C-429C-9885-817EE16F1281}"/>
            </a:ext>
          </a:extLst>
        </xdr:cNvPr>
        <xdr:cNvSpPr txBox="1"/>
      </xdr:nvSpPr>
      <xdr:spPr>
        <a:xfrm>
          <a:off x="17106900" y="38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148449</xdr:rowOff>
    </xdr:from>
    <xdr:to>
      <xdr:col>81</xdr:col>
      <xdr:colOff>133350</xdr:colOff>
      <xdr:row>22</xdr:row>
      <xdr:rowOff>148449</xdr:rowOff>
    </xdr:to>
    <xdr:cxnSp macro="">
      <xdr:nvCxnSpPr>
        <xdr:cNvPr id="441" name="直線コネクタ 440">
          <a:extLst>
            <a:ext uri="{FF2B5EF4-FFF2-40B4-BE49-F238E27FC236}">
              <a16:creationId xmlns:a16="http://schemas.microsoft.com/office/drawing/2014/main" id="{31580EFE-9D01-4B78-A738-3ECFA55F5D92}"/>
            </a:ext>
          </a:extLst>
        </xdr:cNvPr>
        <xdr:cNvCxnSpPr/>
      </xdr:nvCxnSpPr>
      <xdr:spPr>
        <a:xfrm>
          <a:off x="16929100" y="392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FE3F2121-A9BA-429C-B3EE-E50F2A3D1D7E}"/>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9A8DDCA6-EA51-4CAD-B805-6209D59A308A}"/>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135043</xdr:rowOff>
    </xdr:from>
    <xdr:to>
      <xdr:col>81</xdr:col>
      <xdr:colOff>44450</xdr:colOff>
      <xdr:row>22</xdr:row>
      <xdr:rowOff>148449</xdr:rowOff>
    </xdr:to>
    <xdr:cxnSp macro="">
      <xdr:nvCxnSpPr>
        <xdr:cNvPr id="444" name="直線コネクタ 443">
          <a:extLst>
            <a:ext uri="{FF2B5EF4-FFF2-40B4-BE49-F238E27FC236}">
              <a16:creationId xmlns:a16="http://schemas.microsoft.com/office/drawing/2014/main" id="{7731BE18-3588-40C3-9126-236024CCA5FB}"/>
            </a:ext>
          </a:extLst>
        </xdr:cNvPr>
        <xdr:cNvCxnSpPr/>
      </xdr:nvCxnSpPr>
      <xdr:spPr>
        <a:xfrm>
          <a:off x="16179800" y="390694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a:extLst>
            <a:ext uri="{FF2B5EF4-FFF2-40B4-BE49-F238E27FC236}">
              <a16:creationId xmlns:a16="http://schemas.microsoft.com/office/drawing/2014/main" id="{C1B83E1B-8D65-4A1B-956A-42A4300D447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D1A0D08A-E79E-4A13-89BE-474ED179AB3D}"/>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135043</xdr:rowOff>
    </xdr:from>
    <xdr:to>
      <xdr:col>77</xdr:col>
      <xdr:colOff>44450</xdr:colOff>
      <xdr:row>22</xdr:row>
      <xdr:rowOff>163195</xdr:rowOff>
    </xdr:to>
    <xdr:cxnSp macro="">
      <xdr:nvCxnSpPr>
        <xdr:cNvPr id="447" name="直線コネクタ 446">
          <a:extLst>
            <a:ext uri="{FF2B5EF4-FFF2-40B4-BE49-F238E27FC236}">
              <a16:creationId xmlns:a16="http://schemas.microsoft.com/office/drawing/2014/main" id="{B5F7F8A2-F141-47F4-8420-D9E828968B56}"/>
            </a:ext>
          </a:extLst>
        </xdr:cNvPr>
        <xdr:cNvCxnSpPr/>
      </xdr:nvCxnSpPr>
      <xdr:spPr>
        <a:xfrm flipV="1">
          <a:off x="15290800" y="390694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145979</xdr:rowOff>
    </xdr:from>
    <xdr:to>
      <xdr:col>77</xdr:col>
      <xdr:colOff>95250</xdr:colOff>
      <xdr:row>14</xdr:row>
      <xdr:rowOff>76129</xdr:rowOff>
    </xdr:to>
    <xdr:sp macro="" textlink="">
      <xdr:nvSpPr>
        <xdr:cNvPr id="448" name="フローチャート: 判断 447">
          <a:extLst>
            <a:ext uri="{FF2B5EF4-FFF2-40B4-BE49-F238E27FC236}">
              <a16:creationId xmlns:a16="http://schemas.microsoft.com/office/drawing/2014/main" id="{65DCC231-5A39-4848-9DE6-714F0DDB3510}"/>
            </a:ext>
          </a:extLst>
        </xdr:cNvPr>
        <xdr:cNvSpPr/>
      </xdr:nvSpPr>
      <xdr:spPr>
        <a:xfrm>
          <a:off x="16129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86306</xdr:rowOff>
    </xdr:from>
    <xdr:ext cx="736600" cy="259045"/>
    <xdr:sp macro="" textlink="">
      <xdr:nvSpPr>
        <xdr:cNvPr id="449" name="テキスト ボックス 448">
          <a:extLst>
            <a:ext uri="{FF2B5EF4-FFF2-40B4-BE49-F238E27FC236}">
              <a16:creationId xmlns:a16="http://schemas.microsoft.com/office/drawing/2014/main" id="{FA8BD147-A56D-4EC9-A7C8-EEC08ADABCCD}"/>
            </a:ext>
          </a:extLst>
        </xdr:cNvPr>
        <xdr:cNvSpPr txBox="1"/>
      </xdr:nvSpPr>
      <xdr:spPr>
        <a:xfrm>
          <a:off x="15798800" y="214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163195</xdr:rowOff>
    </xdr:from>
    <xdr:to>
      <xdr:col>72</xdr:col>
      <xdr:colOff>203200</xdr:colOff>
      <xdr:row>23</xdr:row>
      <xdr:rowOff>112395</xdr:rowOff>
    </xdr:to>
    <xdr:cxnSp macro="">
      <xdr:nvCxnSpPr>
        <xdr:cNvPr id="450" name="直線コネクタ 449">
          <a:extLst>
            <a:ext uri="{FF2B5EF4-FFF2-40B4-BE49-F238E27FC236}">
              <a16:creationId xmlns:a16="http://schemas.microsoft.com/office/drawing/2014/main" id="{07135037-4057-415E-892B-ABA138C52FF7}"/>
            </a:ext>
          </a:extLst>
        </xdr:cNvPr>
        <xdr:cNvCxnSpPr/>
      </xdr:nvCxnSpPr>
      <xdr:spPr>
        <a:xfrm flipV="1">
          <a:off x="14401800" y="393509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170109</xdr:rowOff>
    </xdr:from>
    <xdr:to>
      <xdr:col>73</xdr:col>
      <xdr:colOff>44450</xdr:colOff>
      <xdr:row>14</xdr:row>
      <xdr:rowOff>100259</xdr:rowOff>
    </xdr:to>
    <xdr:sp macro="" textlink="">
      <xdr:nvSpPr>
        <xdr:cNvPr id="451" name="フローチャート: 判断 450">
          <a:extLst>
            <a:ext uri="{FF2B5EF4-FFF2-40B4-BE49-F238E27FC236}">
              <a16:creationId xmlns:a16="http://schemas.microsoft.com/office/drawing/2014/main" id="{BE08E49D-F16E-4A0A-8006-82598A9B4F4C}"/>
            </a:ext>
          </a:extLst>
        </xdr:cNvPr>
        <xdr:cNvSpPr/>
      </xdr:nvSpPr>
      <xdr:spPr>
        <a:xfrm>
          <a:off x="15240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110436</xdr:rowOff>
    </xdr:from>
    <xdr:ext cx="762000" cy="259045"/>
    <xdr:sp macro="" textlink="">
      <xdr:nvSpPr>
        <xdr:cNvPr id="452" name="テキスト ボックス 451">
          <a:extLst>
            <a:ext uri="{FF2B5EF4-FFF2-40B4-BE49-F238E27FC236}">
              <a16:creationId xmlns:a16="http://schemas.microsoft.com/office/drawing/2014/main" id="{D525EB16-9AEC-4AAD-8B2E-7C9D170B418B}"/>
            </a:ext>
          </a:extLst>
        </xdr:cNvPr>
        <xdr:cNvSpPr txBox="1"/>
      </xdr:nvSpPr>
      <xdr:spPr>
        <a:xfrm>
          <a:off x="14909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23</xdr:row>
      <xdr:rowOff>89605</xdr:rowOff>
    </xdr:from>
    <xdr:to>
      <xdr:col>68</xdr:col>
      <xdr:colOff>152400</xdr:colOff>
      <xdr:row>23</xdr:row>
      <xdr:rowOff>112395</xdr:rowOff>
    </xdr:to>
    <xdr:cxnSp macro="">
      <xdr:nvCxnSpPr>
        <xdr:cNvPr id="453" name="直線コネクタ 452">
          <a:extLst>
            <a:ext uri="{FF2B5EF4-FFF2-40B4-BE49-F238E27FC236}">
              <a16:creationId xmlns:a16="http://schemas.microsoft.com/office/drawing/2014/main" id="{CF764E7C-B602-4A4E-B76A-7D7DDBD83958}"/>
            </a:ext>
          </a:extLst>
        </xdr:cNvPr>
        <xdr:cNvCxnSpPr/>
      </xdr:nvCxnSpPr>
      <xdr:spPr>
        <a:xfrm>
          <a:off x="13512800" y="4032955"/>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97719</xdr:rowOff>
    </xdr:from>
    <xdr:to>
      <xdr:col>68</xdr:col>
      <xdr:colOff>203200</xdr:colOff>
      <xdr:row>14</xdr:row>
      <xdr:rowOff>27869</xdr:rowOff>
    </xdr:to>
    <xdr:sp macro="" textlink="">
      <xdr:nvSpPr>
        <xdr:cNvPr id="454" name="フローチャート: 判断 453">
          <a:extLst>
            <a:ext uri="{FF2B5EF4-FFF2-40B4-BE49-F238E27FC236}">
              <a16:creationId xmlns:a16="http://schemas.microsoft.com/office/drawing/2014/main" id="{201CDB25-35FB-41AE-8992-CE918F0BB6B0}"/>
            </a:ext>
          </a:extLst>
        </xdr:cNvPr>
        <xdr:cNvSpPr/>
      </xdr:nvSpPr>
      <xdr:spPr>
        <a:xfrm>
          <a:off x="14351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55" name="テキスト ボックス 454">
          <a:extLst>
            <a:ext uri="{FF2B5EF4-FFF2-40B4-BE49-F238E27FC236}">
              <a16:creationId xmlns:a16="http://schemas.microsoft.com/office/drawing/2014/main" id="{163FC3E6-8141-4022-8BE5-B47772336018}"/>
            </a:ext>
          </a:extLst>
        </xdr:cNvPr>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56" name="フローチャート: 判断 455">
          <a:extLst>
            <a:ext uri="{FF2B5EF4-FFF2-40B4-BE49-F238E27FC236}">
              <a16:creationId xmlns:a16="http://schemas.microsoft.com/office/drawing/2014/main" id="{3225402D-C5BA-45E9-BD70-178E817B2C24}"/>
            </a:ext>
          </a:extLst>
        </xdr:cNvPr>
        <xdr:cNvSpPr/>
      </xdr:nvSpPr>
      <xdr:spPr>
        <a:xfrm>
          <a:off x="13462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67539</xdr:rowOff>
    </xdr:from>
    <xdr:ext cx="762000" cy="259045"/>
    <xdr:sp macro="" textlink="">
      <xdr:nvSpPr>
        <xdr:cNvPr id="457" name="テキスト ボックス 456">
          <a:extLst>
            <a:ext uri="{FF2B5EF4-FFF2-40B4-BE49-F238E27FC236}">
              <a16:creationId xmlns:a16="http://schemas.microsoft.com/office/drawing/2014/main" id="{1495666D-4EBB-477D-8866-3E25671220EC}"/>
            </a:ext>
          </a:extLst>
        </xdr:cNvPr>
        <xdr:cNvSpPr txBox="1"/>
      </xdr:nvSpPr>
      <xdr:spPr>
        <a:xfrm>
          <a:off x="13131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B3983E8C-E5AF-46FC-95A0-00F5D56A3051}"/>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E6015239-3EA9-4533-8F5C-677F87C5FAA9}"/>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C660A2A8-977B-431F-8599-F5A685FB8452}"/>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FF014C3B-3342-4F46-9BCF-49A4AAE3123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AA3C56F5-345E-4CA9-A0C5-7A6B6A4EF4B2}"/>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97649</xdr:rowOff>
    </xdr:from>
    <xdr:to>
      <xdr:col>81</xdr:col>
      <xdr:colOff>95250</xdr:colOff>
      <xdr:row>23</xdr:row>
      <xdr:rowOff>27799</xdr:rowOff>
    </xdr:to>
    <xdr:sp macro="" textlink="">
      <xdr:nvSpPr>
        <xdr:cNvPr id="463" name="楕円 462">
          <a:extLst>
            <a:ext uri="{FF2B5EF4-FFF2-40B4-BE49-F238E27FC236}">
              <a16:creationId xmlns:a16="http://schemas.microsoft.com/office/drawing/2014/main" id="{7EE4C8E7-6FE9-4DFB-8CF8-6FDF318B27BB}"/>
            </a:ext>
          </a:extLst>
        </xdr:cNvPr>
        <xdr:cNvSpPr/>
      </xdr:nvSpPr>
      <xdr:spPr>
        <a:xfrm>
          <a:off x="16967200" y="386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164976</xdr:rowOff>
    </xdr:from>
    <xdr:ext cx="762000" cy="259045"/>
    <xdr:sp macro="" textlink="">
      <xdr:nvSpPr>
        <xdr:cNvPr id="464" name="将来負担の状況該当値テキスト">
          <a:extLst>
            <a:ext uri="{FF2B5EF4-FFF2-40B4-BE49-F238E27FC236}">
              <a16:creationId xmlns:a16="http://schemas.microsoft.com/office/drawing/2014/main" id="{074301D1-06E0-450E-924E-C695DA3F2547}"/>
            </a:ext>
          </a:extLst>
        </xdr:cNvPr>
        <xdr:cNvSpPr txBox="1"/>
      </xdr:nvSpPr>
      <xdr:spPr>
        <a:xfrm>
          <a:off x="17106900" y="3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84243</xdr:rowOff>
    </xdr:from>
    <xdr:to>
      <xdr:col>77</xdr:col>
      <xdr:colOff>95250</xdr:colOff>
      <xdr:row>23</xdr:row>
      <xdr:rowOff>14393</xdr:rowOff>
    </xdr:to>
    <xdr:sp macro="" textlink="">
      <xdr:nvSpPr>
        <xdr:cNvPr id="465" name="楕円 464">
          <a:extLst>
            <a:ext uri="{FF2B5EF4-FFF2-40B4-BE49-F238E27FC236}">
              <a16:creationId xmlns:a16="http://schemas.microsoft.com/office/drawing/2014/main" id="{DF5C8E53-B846-4F39-A5F6-38E3FFAE52DA}"/>
            </a:ext>
          </a:extLst>
        </xdr:cNvPr>
        <xdr:cNvSpPr/>
      </xdr:nvSpPr>
      <xdr:spPr>
        <a:xfrm>
          <a:off x="16129000" y="385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170620</xdr:rowOff>
    </xdr:from>
    <xdr:ext cx="736600" cy="259045"/>
    <xdr:sp macro="" textlink="">
      <xdr:nvSpPr>
        <xdr:cNvPr id="466" name="テキスト ボックス 465">
          <a:extLst>
            <a:ext uri="{FF2B5EF4-FFF2-40B4-BE49-F238E27FC236}">
              <a16:creationId xmlns:a16="http://schemas.microsoft.com/office/drawing/2014/main" id="{10A8014E-25B9-464E-9321-7304015BD3E3}"/>
            </a:ext>
          </a:extLst>
        </xdr:cNvPr>
        <xdr:cNvSpPr txBox="1"/>
      </xdr:nvSpPr>
      <xdr:spPr>
        <a:xfrm>
          <a:off x="15798800" y="394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112395</xdr:rowOff>
    </xdr:from>
    <xdr:to>
      <xdr:col>73</xdr:col>
      <xdr:colOff>44450</xdr:colOff>
      <xdr:row>23</xdr:row>
      <xdr:rowOff>42545</xdr:rowOff>
    </xdr:to>
    <xdr:sp macro="" textlink="">
      <xdr:nvSpPr>
        <xdr:cNvPr id="467" name="楕円 466">
          <a:extLst>
            <a:ext uri="{FF2B5EF4-FFF2-40B4-BE49-F238E27FC236}">
              <a16:creationId xmlns:a16="http://schemas.microsoft.com/office/drawing/2014/main" id="{5567C43E-4FE1-4022-9056-B7F20236EB1B}"/>
            </a:ext>
          </a:extLst>
        </xdr:cNvPr>
        <xdr:cNvSpPr/>
      </xdr:nvSpPr>
      <xdr:spPr>
        <a:xfrm>
          <a:off x="15240000" y="38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27322</xdr:rowOff>
    </xdr:from>
    <xdr:ext cx="762000" cy="259045"/>
    <xdr:sp macro="" textlink="">
      <xdr:nvSpPr>
        <xdr:cNvPr id="468" name="テキスト ボックス 467">
          <a:extLst>
            <a:ext uri="{FF2B5EF4-FFF2-40B4-BE49-F238E27FC236}">
              <a16:creationId xmlns:a16="http://schemas.microsoft.com/office/drawing/2014/main" id="{03CFB2D7-9D8C-4A0E-A64A-F2122A65C633}"/>
            </a:ext>
          </a:extLst>
        </xdr:cNvPr>
        <xdr:cNvSpPr txBox="1"/>
      </xdr:nvSpPr>
      <xdr:spPr>
        <a:xfrm>
          <a:off x="14909800" y="397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23</xdr:row>
      <xdr:rowOff>61595</xdr:rowOff>
    </xdr:from>
    <xdr:to>
      <xdr:col>68</xdr:col>
      <xdr:colOff>203200</xdr:colOff>
      <xdr:row>23</xdr:row>
      <xdr:rowOff>163195</xdr:rowOff>
    </xdr:to>
    <xdr:sp macro="" textlink="">
      <xdr:nvSpPr>
        <xdr:cNvPr id="469" name="楕円 468">
          <a:extLst>
            <a:ext uri="{FF2B5EF4-FFF2-40B4-BE49-F238E27FC236}">
              <a16:creationId xmlns:a16="http://schemas.microsoft.com/office/drawing/2014/main" id="{01C0CD99-E4EE-419D-84B2-5ABDB62C5836}"/>
            </a:ext>
          </a:extLst>
        </xdr:cNvPr>
        <xdr:cNvSpPr/>
      </xdr:nvSpPr>
      <xdr:spPr>
        <a:xfrm>
          <a:off x="14351000" y="400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147972</xdr:rowOff>
    </xdr:from>
    <xdr:ext cx="762000" cy="259045"/>
    <xdr:sp macro="" textlink="">
      <xdr:nvSpPr>
        <xdr:cNvPr id="470" name="テキスト ボックス 469">
          <a:extLst>
            <a:ext uri="{FF2B5EF4-FFF2-40B4-BE49-F238E27FC236}">
              <a16:creationId xmlns:a16="http://schemas.microsoft.com/office/drawing/2014/main" id="{9173D836-1353-49F4-B4C1-66C5AE06F587}"/>
            </a:ext>
          </a:extLst>
        </xdr:cNvPr>
        <xdr:cNvSpPr txBox="1"/>
      </xdr:nvSpPr>
      <xdr:spPr>
        <a:xfrm>
          <a:off x="14020800" y="409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38805</xdr:rowOff>
    </xdr:from>
    <xdr:to>
      <xdr:col>64</xdr:col>
      <xdr:colOff>152400</xdr:colOff>
      <xdr:row>23</xdr:row>
      <xdr:rowOff>140405</xdr:rowOff>
    </xdr:to>
    <xdr:sp macro="" textlink="">
      <xdr:nvSpPr>
        <xdr:cNvPr id="471" name="楕円 470">
          <a:extLst>
            <a:ext uri="{FF2B5EF4-FFF2-40B4-BE49-F238E27FC236}">
              <a16:creationId xmlns:a16="http://schemas.microsoft.com/office/drawing/2014/main" id="{1E0AB5EC-C53C-4888-921B-1A425D874C1E}"/>
            </a:ext>
          </a:extLst>
        </xdr:cNvPr>
        <xdr:cNvSpPr/>
      </xdr:nvSpPr>
      <xdr:spPr>
        <a:xfrm>
          <a:off x="13462000" y="39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125182</xdr:rowOff>
    </xdr:from>
    <xdr:ext cx="762000" cy="259045"/>
    <xdr:sp macro="" textlink="">
      <xdr:nvSpPr>
        <xdr:cNvPr id="472" name="テキスト ボックス 471">
          <a:extLst>
            <a:ext uri="{FF2B5EF4-FFF2-40B4-BE49-F238E27FC236}">
              <a16:creationId xmlns:a16="http://schemas.microsoft.com/office/drawing/2014/main" id="{E64A6D9D-785F-4FFF-9C35-34EBB8EC1BA2}"/>
            </a:ext>
          </a:extLst>
        </xdr:cNvPr>
        <xdr:cNvSpPr txBox="1"/>
      </xdr:nvSpPr>
      <xdr:spPr>
        <a:xfrm>
          <a:off x="13131800" y="406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112,916
111,333
754.92
62,341,123
60,544,242
1,207,297
32,109,084
84,245,999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職員数が減少しているため、類似団体平均や全国平均と比較しても低水準である。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今後は、採用人数を増やし、職員数の適正化を図る。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19050</xdr:rowOff>
    </xdr:from>
    <xdr:to>
      <xdr:col>24</xdr:col>
      <xdr:colOff>25400</xdr:colOff>
      <xdr:row>40</xdr:row>
      <xdr:rowOff>139700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769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111777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139700</xdr:rowOff>
    </xdr:from>
    <xdr:to>
      <xdr:col>24</xdr:col>
      <xdr:colOff>114300</xdr:colOff>
      <xdr:row>40</xdr:row>
      <xdr:rowOff>139700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105427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19050</xdr:rowOff>
    </xdr:from>
    <xdr:to>
      <xdr:col>24</xdr:col>
      <xdr:colOff>114300</xdr:colOff>
      <xdr:row>33</xdr:row>
      <xdr:rowOff>19050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6350</xdr:rowOff>
    </xdr:from>
    <xdr:to>
      <xdr:col>24</xdr:col>
      <xdr:colOff>25400</xdr:colOff>
      <xdr:row>33</xdr:row>
      <xdr:rowOff>133350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6642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71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6350</xdr:rowOff>
    </xdr:from>
    <xdr:to>
      <xdr:col>19</xdr:col>
      <xdr:colOff>187325</xdr:colOff>
      <xdr:row>34</xdr:row>
      <xdr:rowOff>114300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6642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63500</xdr:rowOff>
    </xdr:from>
    <xdr:to>
      <xdr:col>20</xdr:col>
      <xdr:colOff>38100</xdr:colOff>
      <xdr:row>36</xdr:row>
      <xdr:rowOff>165100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19050</xdr:rowOff>
    </xdr:from>
    <xdr:to>
      <xdr:col>15</xdr:col>
      <xdr:colOff>98425</xdr:colOff>
      <xdr:row>34</xdr:row>
      <xdr:rowOff>114300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676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127000</xdr:rowOff>
    </xdr:from>
    <xdr:to>
      <xdr:col>11</xdr:col>
      <xdr:colOff>9525</xdr:colOff>
      <xdr:row>33</xdr:row>
      <xdr:rowOff>19050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613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82550</xdr:rowOff>
    </xdr:from>
    <xdr:to>
      <xdr:col>24</xdr:col>
      <xdr:colOff>76200</xdr:colOff>
      <xdr:row>34</xdr:row>
      <xdr:rowOff>12700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127000</xdr:rowOff>
    </xdr:from>
    <xdr:to>
      <xdr:col>20</xdr:col>
      <xdr:colOff>38100</xdr:colOff>
      <xdr:row>33</xdr:row>
      <xdr:rowOff>57150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38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63500</xdr:rowOff>
    </xdr:from>
    <xdr:to>
      <xdr:col>15</xdr:col>
      <xdr:colOff>149225</xdr:colOff>
      <xdr:row>34</xdr:row>
      <xdr:rowOff>165100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139700</xdr:rowOff>
    </xdr:from>
    <xdr:to>
      <xdr:col>11</xdr:col>
      <xdr:colOff>60325</xdr:colOff>
      <xdr:row>33</xdr:row>
      <xdr:rowOff>69850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80027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76200</xdr:rowOff>
    </xdr:from>
    <xdr:to>
      <xdr:col>6</xdr:col>
      <xdr:colOff>171450</xdr:colOff>
      <xdr:row>33</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類似団体平均と比較すると低い水準で推移しているが、燃料費や電気料高騰の影響により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引き続き公共施設の維持管理費の縮減を図り、物件費の一層の抑制に努める。 </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4536</xdr:rowOff>
    </xdr:from>
    <xdr:to>
      <xdr:col>82</xdr:col>
      <xdr:colOff>107950</xdr:colOff>
      <xdr:row>14</xdr:row>
      <xdr:rowOff>29029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233386"/>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135363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3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4536</xdr:rowOff>
    </xdr:from>
    <xdr:to>
      <xdr:col>78</xdr:col>
      <xdr:colOff>69850</xdr:colOff>
      <xdr:row>13</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233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119034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1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14</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298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34670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83457</xdr:rowOff>
    </xdr:from>
    <xdr:to>
      <xdr:col>69</xdr:col>
      <xdr:colOff>92075</xdr:colOff>
      <xdr:row>14</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483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4734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149679</xdr:rowOff>
    </xdr:from>
    <xdr:to>
      <xdr:col>82</xdr:col>
      <xdr:colOff>158750</xdr:colOff>
      <xdr:row>14</xdr:row>
      <xdr:rowOff>79829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166206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125186</xdr:rowOff>
    </xdr:from>
    <xdr:to>
      <xdr:col>78</xdr:col>
      <xdr:colOff>120650</xdr:colOff>
      <xdr:row>13</xdr:row>
      <xdr:rowOff>55336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65513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195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32657</xdr:rowOff>
    </xdr:from>
    <xdr:to>
      <xdr:col>65</xdr:col>
      <xdr:colOff>53975</xdr:colOff>
      <xdr:row>14</xdr:row>
      <xdr:rowOff>134257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144434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自立支援給付費や法人保育園運営費など、障害者福祉・児童福祉分野の財政需要が増嵩していることが要因である。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今後も扶助費の増嵩は避けられないと認識しているが、財政運営への影響が最小限となるよう努める。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8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59</xdr:row>
      <xdr:rowOff>1270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5106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104157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149860</xdr:rowOff>
    </xdr:from>
    <xdr:to>
      <xdr:col>19</xdr:col>
      <xdr:colOff>187325</xdr:colOff>
      <xdr:row>58</xdr:row>
      <xdr:rowOff>35560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510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35560</xdr:rowOff>
    </xdr:from>
    <xdr:to>
      <xdr:col>15</xdr:col>
      <xdr:colOff>98425</xdr:colOff>
      <xdr:row>59</xdr:row>
      <xdr:rowOff>115570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796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149860</xdr:rowOff>
    </xdr:from>
    <xdr:to>
      <xdr:col>11</xdr:col>
      <xdr:colOff>9525</xdr:colOff>
      <xdr:row>59</xdr:row>
      <xdr:rowOff>115570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939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121920</xdr:rowOff>
    </xdr:from>
    <xdr:to>
      <xdr:col>11</xdr:col>
      <xdr:colOff>60325</xdr:colOff>
      <xdr:row>59</xdr:row>
      <xdr:rowOff>52070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62247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119397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121920</xdr:rowOff>
    </xdr:from>
    <xdr:to>
      <xdr:col>24</xdr:col>
      <xdr:colOff>76200</xdr:colOff>
      <xdr:row>59</xdr:row>
      <xdr:rowOff>52070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93997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156210</xdr:rowOff>
    </xdr:from>
    <xdr:to>
      <xdr:col>15</xdr:col>
      <xdr:colOff>149225</xdr:colOff>
      <xdr:row>58</xdr:row>
      <xdr:rowOff>86360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71137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64770</xdr:rowOff>
    </xdr:from>
    <xdr:to>
      <xdr:col>11</xdr:col>
      <xdr:colOff>60325</xdr:colOff>
      <xdr:row>59</xdr:row>
      <xdr:rowOff>166370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151147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99060</xdr:rowOff>
    </xdr:from>
    <xdr:to>
      <xdr:col>6</xdr:col>
      <xdr:colOff>171450</xdr:colOff>
      <xdr:row>59</xdr:row>
      <xdr:rowOff>29210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13987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ほぼ同水準で推移しており、類似団体内や全国平均と比較しても低水準を保っている。</a:t>
          </a:r>
        </a:p>
        <a:p>
          <a:r>
            <a:rPr kumimoji="1" lang="ja-JP" altLang="en-US" sz="1300">
              <a:latin typeface="ＭＳ Ｐゴシック" panose="020B0600070205080204" pitchFamily="50" charset="-128"/>
              <a:ea typeface="ＭＳ Ｐゴシック" panose="020B0600070205080204" pitchFamily="50" charset="-128"/>
            </a:rPr>
            <a:t>今後も、財政需要が増大する中、事務事業の見直しや事業の優先度を適切に判断し、歳出の抑制に努める。 </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61</xdr:row>
      <xdr:rowOff>6350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4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149877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6350</xdr:rowOff>
    </xdr:from>
    <xdr:to>
      <xdr:col>82</xdr:col>
      <xdr:colOff>196850</xdr:colOff>
      <xdr:row>61</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139700</xdr:rowOff>
    </xdr:from>
    <xdr:to>
      <xdr:col>82</xdr:col>
      <xdr:colOff>107950</xdr:colOff>
      <xdr:row>55</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398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139700</xdr:rowOff>
    </xdr:from>
    <xdr:to>
      <xdr:col>78</xdr:col>
      <xdr:colOff>69850</xdr:colOff>
      <xdr:row>55</xdr:row>
      <xdr:rowOff>57150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398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57150</xdr:rowOff>
    </xdr:from>
    <xdr:to>
      <xdr:col>73</xdr:col>
      <xdr:colOff>180975</xdr:colOff>
      <xdr:row>55</xdr:row>
      <xdr:rowOff>95250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48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95250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461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88900</xdr:rowOff>
    </xdr:from>
    <xdr:to>
      <xdr:col>78</xdr:col>
      <xdr:colOff>120650</xdr:colOff>
      <xdr:row>55</xdr:row>
      <xdr:rowOff>19050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29227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6350</xdr:rowOff>
    </xdr:from>
    <xdr:to>
      <xdr:col>74</xdr:col>
      <xdr:colOff>31750</xdr:colOff>
      <xdr:row>55</xdr:row>
      <xdr:rowOff>107950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118127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44450</xdr:rowOff>
    </xdr:from>
    <xdr:to>
      <xdr:col>69</xdr:col>
      <xdr:colOff>142875</xdr:colOff>
      <xdr:row>55</xdr:row>
      <xdr:rowOff>146050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156227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前年度より増加した要因は、令和３年度に負担金や補助金等が減少していたことによるもので、新型コロナウイルス感染症の影響による一時的な減少であると考えられる。</a:t>
          </a:r>
        </a:p>
        <a:p>
          <a:r>
            <a:rPr kumimoji="1" lang="ja-JP" altLang="en-US" sz="1300">
              <a:latin typeface="ＭＳ Ｐゴシック" panose="020B0600070205080204" pitchFamily="50" charset="-128"/>
              <a:ea typeface="ＭＳ Ｐゴシック" panose="020B0600070205080204" pitchFamily="50" charset="-128"/>
            </a:rPr>
            <a:t>類似団体平均や全国平均を大幅に上回る水準で推移しているため、補助金等の適正化により歳出削減に努める。 </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165100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8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100330</xdr:rowOff>
    </xdr:from>
    <xdr:to>
      <xdr:col>82</xdr:col>
      <xdr:colOff>107950</xdr:colOff>
      <xdr:row>38</xdr:row>
      <xdr:rowOff>58420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4439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119397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4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100330</xdr:rowOff>
    </xdr:from>
    <xdr:to>
      <xdr:col>78</xdr:col>
      <xdr:colOff>69850</xdr:colOff>
      <xdr:row>38</xdr:row>
      <xdr:rowOff>81280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4439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49530</xdr:rowOff>
    </xdr:from>
    <xdr:to>
      <xdr:col>78</xdr:col>
      <xdr:colOff>120650</xdr:colOff>
      <xdr:row>35</xdr:row>
      <xdr:rowOff>151130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161307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104140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596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102870</xdr:rowOff>
    </xdr:from>
    <xdr:to>
      <xdr:col>74</xdr:col>
      <xdr:colOff>31750</xdr:colOff>
      <xdr:row>36</xdr:row>
      <xdr:rowOff>33020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43197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38</xdr:row>
      <xdr:rowOff>119380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619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41910</xdr:rowOff>
    </xdr:from>
    <xdr:to>
      <xdr:col>69</xdr:col>
      <xdr:colOff>142875</xdr:colOff>
      <xdr:row>35</xdr:row>
      <xdr:rowOff>143510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49530</xdr:rowOff>
    </xdr:from>
    <xdr:to>
      <xdr:col>78</xdr:col>
      <xdr:colOff>120650</xdr:colOff>
      <xdr:row>37</xdr:row>
      <xdr:rowOff>151130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135907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68580</xdr:rowOff>
    </xdr:from>
    <xdr:to>
      <xdr:col>65</xdr:col>
      <xdr:colOff>53975</xdr:colOff>
      <xdr:row>38</xdr:row>
      <xdr:rowOff>170180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154957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ほぼ横ばい傾向であるが、類似団体平均や全国平均と比較するときわめて高い水準にあることから、引き続き一層の地方債発行額の抑制及び計画的な償還管理に努める。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79</xdr:row>
      <xdr:rowOff>83565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45720"/>
          <a:ext cx="0" cy="882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55642</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60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83565</xdr:rowOff>
    </xdr:from>
    <xdr:to>
      <xdr:col>24</xdr:col>
      <xdr:colOff>114300</xdr:colOff>
      <xdr:row>79</xdr:row>
      <xdr:rowOff>83565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6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83565</xdr:rowOff>
    </xdr:from>
    <xdr:to>
      <xdr:col>24</xdr:col>
      <xdr:colOff>25400</xdr:colOff>
      <xdr:row>79</xdr:row>
      <xdr:rowOff>92711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6281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92711</xdr:rowOff>
    </xdr:from>
    <xdr:to>
      <xdr:col>19</xdr:col>
      <xdr:colOff>187325</xdr:colOff>
      <xdr:row>79</xdr:row>
      <xdr:rowOff>92711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637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167639</xdr:rowOff>
    </xdr:from>
    <xdr:to>
      <xdr:col>20</xdr:col>
      <xdr:colOff>38100</xdr:colOff>
      <xdr:row>77</xdr:row>
      <xdr:rowOff>97789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92711</xdr:rowOff>
    </xdr:from>
    <xdr:to>
      <xdr:col>15</xdr:col>
      <xdr:colOff>98425</xdr:colOff>
      <xdr:row>79</xdr:row>
      <xdr:rowOff>110998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6372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110998</xdr:rowOff>
    </xdr:from>
    <xdr:to>
      <xdr:col>11</xdr:col>
      <xdr:colOff>9525</xdr:colOff>
      <xdr:row>79</xdr:row>
      <xdr:rowOff>120142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6555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32765</xdr:rowOff>
    </xdr:from>
    <xdr:to>
      <xdr:col>24</xdr:col>
      <xdr:colOff>76200</xdr:colOff>
      <xdr:row>79</xdr:row>
      <xdr:rowOff>134365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112792</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48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41911</xdr:rowOff>
    </xdr:from>
    <xdr:to>
      <xdr:col>20</xdr:col>
      <xdr:colOff>38100</xdr:colOff>
      <xdr:row>79</xdr:row>
      <xdr:rowOff>143511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128288</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41911</xdr:rowOff>
    </xdr:from>
    <xdr:to>
      <xdr:col>15</xdr:col>
      <xdr:colOff>149225</xdr:colOff>
      <xdr:row>79</xdr:row>
      <xdr:rowOff>143511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128288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60198</xdr:rowOff>
    </xdr:from>
    <xdr:to>
      <xdr:col>11</xdr:col>
      <xdr:colOff>60325</xdr:colOff>
      <xdr:row>79</xdr:row>
      <xdr:rowOff>161798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146575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69342</xdr:rowOff>
    </xdr:from>
    <xdr:to>
      <xdr:col>6</xdr:col>
      <xdr:colOff>171450</xdr:colOff>
      <xdr:row>79</xdr:row>
      <xdr:rowOff>170942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155719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類似団体平均を下回っているものの、扶助費や補助費等の増加により財政構造の硬直化が進んでいるため、改善に向け、より一層の経常経費の削減に努める。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136144</xdr:rowOff>
    </xdr:from>
    <xdr:to>
      <xdr:col>82</xdr:col>
      <xdr:colOff>107950</xdr:colOff>
      <xdr:row>76</xdr:row>
      <xdr:rowOff>108713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823444"/>
          <a:ext cx="838200" cy="3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136144</xdr:rowOff>
    </xdr:from>
    <xdr:to>
      <xdr:col>78</xdr:col>
      <xdr:colOff>69850</xdr:colOff>
      <xdr:row>76</xdr:row>
      <xdr:rowOff>90424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823444"/>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90424</xdr:rowOff>
    </xdr:from>
    <xdr:to>
      <xdr:col>73</xdr:col>
      <xdr:colOff>180975</xdr:colOff>
      <xdr:row>76</xdr:row>
      <xdr:rowOff>168148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1206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76</xdr:row>
      <xdr:rowOff>168148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1160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57913</xdr:rowOff>
    </xdr:from>
    <xdr:to>
      <xdr:col>82</xdr:col>
      <xdr:colOff>158750</xdr:colOff>
      <xdr:row>76</xdr:row>
      <xdr:rowOff>159513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74439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85344</xdr:rowOff>
    </xdr:from>
    <xdr:to>
      <xdr:col>78</xdr:col>
      <xdr:colOff>120650</xdr:colOff>
      <xdr:row>75</xdr:row>
      <xdr:rowOff>15494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25671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54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39624</xdr:rowOff>
    </xdr:from>
    <xdr:to>
      <xdr:col>74</xdr:col>
      <xdr:colOff>31750</xdr:colOff>
      <xdr:row>76</xdr:row>
      <xdr:rowOff>141224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117348</xdr:rowOff>
    </xdr:from>
    <xdr:to>
      <xdr:col>69</xdr:col>
      <xdr:colOff>142875</xdr:colOff>
      <xdr:row>77</xdr:row>
      <xdr:rowOff>47498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115841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3194</xdr:rowOff>
    </xdr:from>
    <xdr:to>
      <xdr:col>29</xdr:col>
      <xdr:colOff>127000</xdr:colOff>
      <xdr:row>17</xdr:row>
      <xdr:rowOff>28245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65469"/>
          <a:ext cx="647700" cy="25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110158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146869</xdr:rowOff>
    </xdr:from>
    <xdr:to>
      <xdr:col>26</xdr:col>
      <xdr:colOff>50800</xdr:colOff>
      <xdr:row>17</xdr:row>
      <xdr:rowOff>28245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37694"/>
          <a:ext cx="698500" cy="52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43483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6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146869</xdr:rowOff>
    </xdr:from>
    <xdr:to>
      <xdr:col>22</xdr:col>
      <xdr:colOff>114300</xdr:colOff>
      <xdr:row>17</xdr:row>
      <xdr:rowOff>79032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37694"/>
          <a:ext cx="698500" cy="103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78833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4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79032</xdr:rowOff>
    </xdr:from>
    <xdr:to>
      <xdr:col>18</xdr:col>
      <xdr:colOff>177800</xdr:colOff>
      <xdr:row>17</xdr:row>
      <xdr:rowOff>86595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41307"/>
          <a:ext cx="698500" cy="7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125341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139317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123844</xdr:rowOff>
    </xdr:from>
    <xdr:to>
      <xdr:col>29</xdr:col>
      <xdr:colOff>177800</xdr:colOff>
      <xdr:row>17</xdr:row>
      <xdr:rowOff>53994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14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95921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8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148895</xdr:rowOff>
    </xdr:from>
    <xdr:to>
      <xdr:col>26</xdr:col>
      <xdr:colOff>101600</xdr:colOff>
      <xdr:row>17</xdr:row>
      <xdr:rowOff>79045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39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63822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2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96069</xdr:rowOff>
    </xdr:from>
    <xdr:to>
      <xdr:col>22</xdr:col>
      <xdr:colOff>165100</xdr:colOff>
      <xdr:row>17</xdr:row>
      <xdr:rowOff>26219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86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36396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5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28232</xdr:rowOff>
    </xdr:from>
    <xdr:to>
      <xdr:col>19</xdr:col>
      <xdr:colOff>38100</xdr:colOff>
      <xdr:row>17</xdr:row>
      <xdr:rowOff>129832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90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114609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7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35795</xdr:rowOff>
    </xdr:from>
    <xdr:to>
      <xdr:col>15</xdr:col>
      <xdr:colOff>101600</xdr:colOff>
      <xdr:row>17</xdr:row>
      <xdr:rowOff>137395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98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147572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66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314098</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255153</xdr:rowOff>
    </xdr:from>
    <xdr:to>
      <xdr:col>29</xdr:col>
      <xdr:colOff>127000</xdr:colOff>
      <xdr:row>34</xdr:row>
      <xdr:rowOff>55677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179703"/>
          <a:ext cx="647700" cy="143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285335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95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255153</xdr:rowOff>
    </xdr:from>
    <xdr:to>
      <xdr:col>26</xdr:col>
      <xdr:colOff>50800</xdr:colOff>
      <xdr:row>34</xdr:row>
      <xdr:rowOff>177978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179703"/>
          <a:ext cx="698500" cy="265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71228</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24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177978</xdr:rowOff>
    </xdr:from>
    <xdr:to>
      <xdr:col>22</xdr:col>
      <xdr:colOff>114300</xdr:colOff>
      <xdr:row>34</xdr:row>
      <xdr:rowOff>228270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445428"/>
          <a:ext cx="698500" cy="50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103827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151277</xdr:rowOff>
    </xdr:from>
    <xdr:to>
      <xdr:col>18</xdr:col>
      <xdr:colOff>177800</xdr:colOff>
      <xdr:row>34</xdr:row>
      <xdr:rowOff>228270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418727"/>
          <a:ext cx="698500" cy="7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114343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151330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4877</xdr:rowOff>
    </xdr:from>
    <xdr:to>
      <xdr:col>29</xdr:col>
      <xdr:colOff>177800</xdr:colOff>
      <xdr:row>34</xdr:row>
      <xdr:rowOff>106477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272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294454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21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204353</xdr:rowOff>
    </xdr:from>
    <xdr:to>
      <xdr:col>26</xdr:col>
      <xdr:colOff>101600</xdr:colOff>
      <xdr:row>33</xdr:row>
      <xdr:rowOff>305953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128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144680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5897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127178</xdr:rowOff>
    </xdr:from>
    <xdr:to>
      <xdr:col>22</xdr:col>
      <xdr:colOff>165100</xdr:colOff>
      <xdr:row>34</xdr:row>
      <xdr:rowOff>228778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394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238955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16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177470</xdr:rowOff>
    </xdr:from>
    <xdr:to>
      <xdr:col>19</xdr:col>
      <xdr:colOff>38100</xdr:colOff>
      <xdr:row>34</xdr:row>
      <xdr:rowOff>279070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444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289247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2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100477</xdr:rowOff>
    </xdr:from>
    <xdr:to>
      <xdr:col>15</xdr:col>
      <xdr:colOff>101600</xdr:colOff>
      <xdr:row>34</xdr:row>
      <xdr:rowOff>202077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367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212254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136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112,916
111,333
754.92
62,341,123
60,544,242
1,207,297
32,109,084
84,245,999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42393</xdr:rowOff>
    </xdr:from>
    <xdr:to>
      <xdr:col>24</xdr:col>
      <xdr:colOff>62865</xdr:colOff>
      <xdr:row>39</xdr:row>
      <xdr:rowOff>38430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5893"/>
          <a:ext cx="1270" cy="153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42257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38430</xdr:rowOff>
    </xdr:from>
    <xdr:to>
      <xdr:col>24</xdr:col>
      <xdr:colOff>152400</xdr:colOff>
      <xdr:row>39</xdr:row>
      <xdr:rowOff>38430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160520</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42393</xdr:rowOff>
    </xdr:from>
    <xdr:to>
      <xdr:col>24</xdr:col>
      <xdr:colOff>152400</xdr:colOff>
      <xdr:row>30</xdr:row>
      <xdr:rowOff>42393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130708</xdr:rowOff>
    </xdr:from>
    <xdr:to>
      <xdr:col>24</xdr:col>
      <xdr:colOff>63500</xdr:colOff>
      <xdr:row>36</xdr:row>
      <xdr:rowOff>169037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02908"/>
          <a:ext cx="8382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83316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60439</xdr:rowOff>
    </xdr:from>
    <xdr:to>
      <xdr:col>24</xdr:col>
      <xdr:colOff>114300</xdr:colOff>
      <xdr:row>35</xdr:row>
      <xdr:rowOff>162039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120345</xdr:rowOff>
    </xdr:from>
    <xdr:to>
      <xdr:col>19</xdr:col>
      <xdr:colOff>177800</xdr:colOff>
      <xdr:row>36</xdr:row>
      <xdr:rowOff>130708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92545"/>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61049</xdr:rowOff>
    </xdr:from>
    <xdr:to>
      <xdr:col>20</xdr:col>
      <xdr:colOff>38100</xdr:colOff>
      <xdr:row>35</xdr:row>
      <xdr:rowOff>162649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7726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120345</xdr:rowOff>
    </xdr:from>
    <xdr:to>
      <xdr:col>15</xdr:col>
      <xdr:colOff>50800</xdr:colOff>
      <xdr:row>38</xdr:row>
      <xdr:rowOff>92570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92545"/>
          <a:ext cx="889000" cy="3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171005</xdr:rowOff>
    </xdr:from>
    <xdr:to>
      <xdr:col>15</xdr:col>
      <xdr:colOff>101600</xdr:colOff>
      <xdr:row>36</xdr:row>
      <xdr:rowOff>101155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117682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92570</xdr:rowOff>
    </xdr:from>
    <xdr:to>
      <xdr:col>10</xdr:col>
      <xdr:colOff>114300</xdr:colOff>
      <xdr:row>38</xdr:row>
      <xdr:rowOff>119888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07670"/>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82309</xdr:rowOff>
    </xdr:from>
    <xdr:to>
      <xdr:col>10</xdr:col>
      <xdr:colOff>165100</xdr:colOff>
      <xdr:row>38</xdr:row>
      <xdr:rowOff>12458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28986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0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106464</xdr:rowOff>
    </xdr:from>
    <xdr:to>
      <xdr:col>6</xdr:col>
      <xdr:colOff>38100</xdr:colOff>
      <xdr:row>38</xdr:row>
      <xdr:rowOff>36614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53141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118237</xdr:rowOff>
    </xdr:from>
    <xdr:to>
      <xdr:col>24</xdr:col>
      <xdr:colOff>114300</xdr:colOff>
      <xdr:row>37</xdr:row>
      <xdr:rowOff>48387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96664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79908</xdr:rowOff>
    </xdr:from>
    <xdr:to>
      <xdr:col>20</xdr:col>
      <xdr:colOff>38100</xdr:colOff>
      <xdr:row>37</xdr:row>
      <xdr:rowOff>10058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1185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4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69545</xdr:rowOff>
    </xdr:from>
    <xdr:to>
      <xdr:col>15</xdr:col>
      <xdr:colOff>101600</xdr:colOff>
      <xdr:row>36</xdr:row>
      <xdr:rowOff>171145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162272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41770</xdr:rowOff>
    </xdr:from>
    <xdr:to>
      <xdr:col>10</xdr:col>
      <xdr:colOff>165100</xdr:colOff>
      <xdr:row>38</xdr:row>
      <xdr:rowOff>143370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134497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4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69088</xdr:rowOff>
    </xdr:from>
    <xdr:to>
      <xdr:col>6</xdr:col>
      <xdr:colOff>38100</xdr:colOff>
      <xdr:row>38</xdr:row>
      <xdr:rowOff>170688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161815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7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48750</xdr:rowOff>
    </xdr:from>
    <xdr:to>
      <xdr:col>24</xdr:col>
      <xdr:colOff>62865</xdr:colOff>
      <xdr:row>59</xdr:row>
      <xdr:rowOff>115370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92700"/>
          <a:ext cx="1270" cy="143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115370</xdr:rowOff>
    </xdr:from>
    <xdr:to>
      <xdr:col>24</xdr:col>
      <xdr:colOff>152400</xdr:colOff>
      <xdr:row>59</xdr:row>
      <xdr:rowOff>115370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166877</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48750</xdr:rowOff>
    </xdr:from>
    <xdr:to>
      <xdr:col>24</xdr:col>
      <xdr:colOff>152400</xdr:colOff>
      <xdr:row>51</xdr:row>
      <xdr:rowOff>48750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76019</xdr:rowOff>
    </xdr:from>
    <xdr:to>
      <xdr:col>24</xdr:col>
      <xdr:colOff>63500</xdr:colOff>
      <xdr:row>55</xdr:row>
      <xdr:rowOff>126964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05769"/>
          <a:ext cx="8382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149689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79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171262</xdr:rowOff>
    </xdr:from>
    <xdr:to>
      <xdr:col>24</xdr:col>
      <xdr:colOff>114300</xdr:colOff>
      <xdr:row>56</xdr:row>
      <xdr:rowOff>101412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126964</xdr:rowOff>
    </xdr:from>
    <xdr:to>
      <xdr:col>19</xdr:col>
      <xdr:colOff>177800</xdr:colOff>
      <xdr:row>56</xdr:row>
      <xdr:rowOff>58579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56714"/>
          <a:ext cx="889000" cy="10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113622</xdr:rowOff>
    </xdr:from>
    <xdr:to>
      <xdr:col>20</xdr:col>
      <xdr:colOff>38100</xdr:colOff>
      <xdr:row>57</xdr:row>
      <xdr:rowOff>43772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1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34899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0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58579</xdr:rowOff>
    </xdr:from>
    <xdr:to>
      <xdr:col>15</xdr:col>
      <xdr:colOff>50800</xdr:colOff>
      <xdr:row>58</xdr:row>
      <xdr:rowOff>52342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59779"/>
          <a:ext cx="889000" cy="33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94713</xdr:rowOff>
    </xdr:from>
    <xdr:to>
      <xdr:col>15</xdr:col>
      <xdr:colOff>101600</xdr:colOff>
      <xdr:row>58</xdr:row>
      <xdr:rowOff>24863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6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15990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6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51395</xdr:rowOff>
    </xdr:from>
    <xdr:to>
      <xdr:col>10</xdr:col>
      <xdr:colOff>114300</xdr:colOff>
      <xdr:row>58</xdr:row>
      <xdr:rowOff>52342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95495"/>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95431</xdr:rowOff>
    </xdr:from>
    <xdr:to>
      <xdr:col>10</xdr:col>
      <xdr:colOff>165100</xdr:colOff>
      <xdr:row>58</xdr:row>
      <xdr:rowOff>25581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42108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4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20124</xdr:rowOff>
    </xdr:from>
    <xdr:to>
      <xdr:col>6</xdr:col>
      <xdr:colOff>38100</xdr:colOff>
      <xdr:row>58</xdr:row>
      <xdr:rowOff>121724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112851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25219</xdr:rowOff>
    </xdr:from>
    <xdr:to>
      <xdr:col>24</xdr:col>
      <xdr:colOff>114300</xdr:colOff>
      <xdr:row>55</xdr:row>
      <xdr:rowOff>126819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5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48096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0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76164</xdr:rowOff>
    </xdr:from>
    <xdr:to>
      <xdr:col>20</xdr:col>
      <xdr:colOff>38100</xdr:colOff>
      <xdr:row>56</xdr:row>
      <xdr:rowOff>6314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0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22841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7779</xdr:rowOff>
    </xdr:from>
    <xdr:to>
      <xdr:col>15</xdr:col>
      <xdr:colOff>101600</xdr:colOff>
      <xdr:row>56</xdr:row>
      <xdr:rowOff>109379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125906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8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1542</xdr:rowOff>
    </xdr:from>
    <xdr:to>
      <xdr:col>10</xdr:col>
      <xdr:colOff>165100</xdr:colOff>
      <xdr:row>58</xdr:row>
      <xdr:rowOff>103142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4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94269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3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595</xdr:rowOff>
    </xdr:from>
    <xdr:to>
      <xdr:col>6</xdr:col>
      <xdr:colOff>38100</xdr:colOff>
      <xdr:row>58</xdr:row>
      <xdr:rowOff>102195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118722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xdr:rowOff>
    </xdr:from>
    <xdr:to>
      <xdr:col>24</xdr:col>
      <xdr:colOff>62865</xdr:colOff>
      <xdr:row>78</xdr:row>
      <xdr:rowOff>31114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02897"/>
          <a:ext cx="127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34941</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31114</xdr:rowOff>
    </xdr:from>
    <xdr:to>
      <xdr:col>24</xdr:col>
      <xdr:colOff>152400</xdr:colOff>
      <xdr:row>78</xdr:row>
      <xdr:rowOff>31114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0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119524</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1397</xdr:rowOff>
    </xdr:from>
    <xdr:to>
      <xdr:col>24</xdr:col>
      <xdr:colOff>152400</xdr:colOff>
      <xdr:row>70</xdr:row>
      <xdr:rowOff>1397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121920</xdr:rowOff>
    </xdr:from>
    <xdr:to>
      <xdr:col>24</xdr:col>
      <xdr:colOff>63500</xdr:colOff>
      <xdr:row>78</xdr:row>
      <xdr:rowOff>12446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23570"/>
          <a:ext cx="838200" cy="6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101617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8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78740</xdr:rowOff>
    </xdr:from>
    <xdr:to>
      <xdr:col>24</xdr:col>
      <xdr:colOff>114300</xdr:colOff>
      <xdr:row>76</xdr:row>
      <xdr:rowOff>8889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12446</xdr:rowOff>
    </xdr:from>
    <xdr:to>
      <xdr:col>19</xdr:col>
      <xdr:colOff>177800</xdr:colOff>
      <xdr:row>78</xdr:row>
      <xdr:rowOff>24512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8554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87376</xdr:rowOff>
    </xdr:from>
    <xdr:to>
      <xdr:col>20</xdr:col>
      <xdr:colOff>38100</xdr:colOff>
      <xdr:row>76</xdr:row>
      <xdr:rowOff>17526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34053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24512</xdr:rowOff>
    </xdr:from>
    <xdr:to>
      <xdr:col>15</xdr:col>
      <xdr:colOff>50800</xdr:colOff>
      <xdr:row>78</xdr:row>
      <xdr:rowOff>41021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97612"/>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148717</xdr:rowOff>
    </xdr:from>
    <xdr:to>
      <xdr:col>15</xdr:col>
      <xdr:colOff>101600</xdr:colOff>
      <xdr:row>76</xdr:row>
      <xdr:rowOff>78867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95394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17018</xdr:rowOff>
    </xdr:from>
    <xdr:to>
      <xdr:col>10</xdr:col>
      <xdr:colOff>114300</xdr:colOff>
      <xdr:row>78</xdr:row>
      <xdr:rowOff>41021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90118"/>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156463</xdr:rowOff>
    </xdr:from>
    <xdr:to>
      <xdr:col>10</xdr:col>
      <xdr:colOff>165100</xdr:colOff>
      <xdr:row>76</xdr:row>
      <xdr:rowOff>86613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103141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86377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77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71120</xdr:rowOff>
    </xdr:from>
    <xdr:to>
      <xdr:col>24</xdr:col>
      <xdr:colOff>114300</xdr:colOff>
      <xdr:row>78</xdr:row>
      <xdr:rowOff>1270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157497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8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133096</xdr:rowOff>
    </xdr:from>
    <xdr:to>
      <xdr:col>20</xdr:col>
      <xdr:colOff>38100</xdr:colOff>
      <xdr:row>78</xdr:row>
      <xdr:rowOff>63246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54373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2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145162</xdr:rowOff>
    </xdr:from>
    <xdr:to>
      <xdr:col>15</xdr:col>
      <xdr:colOff>101600</xdr:colOff>
      <xdr:row>78</xdr:row>
      <xdr:rowOff>75312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4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66439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3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161671</xdr:rowOff>
    </xdr:from>
    <xdr:to>
      <xdr:col>10</xdr:col>
      <xdr:colOff>165100</xdr:colOff>
      <xdr:row>78</xdr:row>
      <xdr:rowOff>91821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6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82948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5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137668</xdr:rowOff>
    </xdr:from>
    <xdr:to>
      <xdr:col>6</xdr:col>
      <xdr:colOff>38100</xdr:colOff>
      <xdr:row>78</xdr:row>
      <xdr:rowOff>67818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3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58945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3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46431</xdr:rowOff>
    </xdr:from>
    <xdr:to>
      <xdr:col>24</xdr:col>
      <xdr:colOff>62865</xdr:colOff>
      <xdr:row>98</xdr:row>
      <xdr:rowOff>111277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76931"/>
          <a:ext cx="1270" cy="143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115104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1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111277</xdr:rowOff>
    </xdr:from>
    <xdr:to>
      <xdr:col>24</xdr:col>
      <xdr:colOff>152400</xdr:colOff>
      <xdr:row>98</xdr:row>
      <xdr:rowOff>111277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1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164558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46431</xdr:rowOff>
    </xdr:from>
    <xdr:to>
      <xdr:col>24</xdr:col>
      <xdr:colOff>152400</xdr:colOff>
      <xdr:row>90</xdr:row>
      <xdr:rowOff>46431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7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56338</xdr:rowOff>
    </xdr:from>
    <xdr:to>
      <xdr:col>24</xdr:col>
      <xdr:colOff>63500</xdr:colOff>
      <xdr:row>93</xdr:row>
      <xdr:rowOff>131166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5486838"/>
          <a:ext cx="838200" cy="58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51134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674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72707</xdr:rowOff>
    </xdr:from>
    <xdr:to>
      <xdr:col>24</xdr:col>
      <xdr:colOff>114300</xdr:colOff>
      <xdr:row>95</xdr:row>
      <xdr:rowOff>2857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8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56338</xdr:rowOff>
    </xdr:from>
    <xdr:to>
      <xdr:col>19</xdr:col>
      <xdr:colOff>177800</xdr:colOff>
      <xdr:row>95</xdr:row>
      <xdr:rowOff>120078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486838"/>
          <a:ext cx="889000" cy="92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122580</xdr:rowOff>
    </xdr:from>
    <xdr:to>
      <xdr:col>20</xdr:col>
      <xdr:colOff>38100</xdr:colOff>
      <xdr:row>92</xdr:row>
      <xdr:rowOff>52730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57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43857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581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120078</xdr:rowOff>
    </xdr:from>
    <xdr:to>
      <xdr:col>15</xdr:col>
      <xdr:colOff>50800</xdr:colOff>
      <xdr:row>96</xdr:row>
      <xdr:rowOff>61404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07828"/>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163957</xdr:rowOff>
    </xdr:from>
    <xdr:to>
      <xdr:col>15</xdr:col>
      <xdr:colOff>101600</xdr:colOff>
      <xdr:row>97</xdr:row>
      <xdr:rowOff>94107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85234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7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61404</xdr:rowOff>
    </xdr:from>
    <xdr:to>
      <xdr:col>10</xdr:col>
      <xdr:colOff>114300</xdr:colOff>
      <xdr:row>97</xdr:row>
      <xdr:rowOff>10313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20604"/>
          <a:ext cx="889000" cy="12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138545</xdr:rowOff>
    </xdr:from>
    <xdr:to>
      <xdr:col>10</xdr:col>
      <xdr:colOff>165100</xdr:colOff>
      <xdr:row>98</xdr:row>
      <xdr:rowOff>68695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59822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6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1918</xdr:rowOff>
    </xdr:from>
    <xdr:to>
      <xdr:col>6</xdr:col>
      <xdr:colOff>38100</xdr:colOff>
      <xdr:row>99</xdr:row>
      <xdr:rowOff>103518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7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94645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6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80366</xdr:rowOff>
    </xdr:from>
    <xdr:to>
      <xdr:col>24</xdr:col>
      <xdr:colOff>114300</xdr:colOff>
      <xdr:row>94</xdr:row>
      <xdr:rowOff>10516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103243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7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5538</xdr:rowOff>
    </xdr:from>
    <xdr:to>
      <xdr:col>20</xdr:col>
      <xdr:colOff>38100</xdr:colOff>
      <xdr:row>90</xdr:row>
      <xdr:rowOff>107138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43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123665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21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69278</xdr:rowOff>
    </xdr:from>
    <xdr:to>
      <xdr:col>15</xdr:col>
      <xdr:colOff>101600</xdr:colOff>
      <xdr:row>95</xdr:row>
      <xdr:rowOff>170878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5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15955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13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10604</xdr:rowOff>
    </xdr:from>
    <xdr:to>
      <xdr:col>10</xdr:col>
      <xdr:colOff>165100</xdr:colOff>
      <xdr:row>96</xdr:row>
      <xdr:rowOff>112204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6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128731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24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130963</xdr:rowOff>
    </xdr:from>
    <xdr:to>
      <xdr:col>6</xdr:col>
      <xdr:colOff>38100</xdr:colOff>
      <xdr:row>97</xdr:row>
      <xdr:rowOff>61113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9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77640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36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67778</xdr:rowOff>
    </xdr:from>
    <xdr:to>
      <xdr:col>54</xdr:col>
      <xdr:colOff>189865</xdr:colOff>
      <xdr:row>38</xdr:row>
      <xdr:rowOff>25162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11278"/>
          <a:ext cx="1270" cy="132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28989</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4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25162</xdr:rowOff>
    </xdr:from>
    <xdr:to>
      <xdr:col>55</xdr:col>
      <xdr:colOff>88900</xdr:colOff>
      <xdr:row>38</xdr:row>
      <xdr:rowOff>25162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4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14455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67778</xdr:rowOff>
    </xdr:from>
    <xdr:to>
      <xdr:col>55</xdr:col>
      <xdr:colOff>88900</xdr:colOff>
      <xdr:row>30</xdr:row>
      <xdr:rowOff>67778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120383</xdr:rowOff>
    </xdr:from>
    <xdr:to>
      <xdr:col>55</xdr:col>
      <xdr:colOff>0</xdr:colOff>
      <xdr:row>36</xdr:row>
      <xdr:rowOff>149205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92583"/>
          <a:ext cx="838200" cy="2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165616</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33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15739</xdr:rowOff>
    </xdr:from>
    <xdr:to>
      <xdr:col>55</xdr:col>
      <xdr:colOff>50800</xdr:colOff>
      <xdr:row>37</xdr:row>
      <xdr:rowOff>117339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5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45380</xdr:rowOff>
    </xdr:from>
    <xdr:to>
      <xdr:col>50</xdr:col>
      <xdr:colOff>114300</xdr:colOff>
      <xdr:row>36</xdr:row>
      <xdr:rowOff>149205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874680"/>
          <a:ext cx="889000" cy="44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23721</xdr:rowOff>
    </xdr:from>
    <xdr:to>
      <xdr:col>50</xdr:col>
      <xdr:colOff>165100</xdr:colOff>
      <xdr:row>37</xdr:row>
      <xdr:rowOff>125321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116448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46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45380</xdr:rowOff>
    </xdr:from>
    <xdr:to>
      <xdr:col>45</xdr:col>
      <xdr:colOff>177800</xdr:colOff>
      <xdr:row>37</xdr:row>
      <xdr:rowOff>5173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874680"/>
          <a:ext cx="889000" cy="47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86303</xdr:rowOff>
    </xdr:from>
    <xdr:to>
      <xdr:col>46</xdr:col>
      <xdr:colOff>38100</xdr:colOff>
      <xdr:row>35</xdr:row>
      <xdr:rowOff>16453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600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5173</xdr:rowOff>
    </xdr:from>
    <xdr:to>
      <xdr:col>41</xdr:col>
      <xdr:colOff>50800</xdr:colOff>
      <xdr:row>37</xdr:row>
      <xdr:rowOff>11364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48823"/>
          <a:ext cx="889000" cy="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74727</xdr:rowOff>
    </xdr:from>
    <xdr:to>
      <xdr:col>41</xdr:col>
      <xdr:colOff>101600</xdr:colOff>
      <xdr:row>38</xdr:row>
      <xdr:rowOff>4877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167453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5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87917</xdr:rowOff>
    </xdr:from>
    <xdr:to>
      <xdr:col>36</xdr:col>
      <xdr:colOff>165100</xdr:colOff>
      <xdr:row>38</xdr:row>
      <xdr:rowOff>18067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9194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5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69583</xdr:rowOff>
    </xdr:from>
    <xdr:to>
      <xdr:col>55</xdr:col>
      <xdr:colOff>50800</xdr:colOff>
      <xdr:row>36</xdr:row>
      <xdr:rowOff>171183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4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92460</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09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98405</xdr:rowOff>
    </xdr:from>
    <xdr:to>
      <xdr:col>50</xdr:col>
      <xdr:colOff>165100</xdr:colOff>
      <xdr:row>37</xdr:row>
      <xdr:rowOff>28555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7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45082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04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166030</xdr:rowOff>
    </xdr:from>
    <xdr:to>
      <xdr:col>46</xdr:col>
      <xdr:colOff>38100</xdr:colOff>
      <xdr:row>34</xdr:row>
      <xdr:rowOff>96180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8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112707</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59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125823</xdr:rowOff>
    </xdr:from>
    <xdr:to>
      <xdr:col>41</xdr:col>
      <xdr:colOff>101600</xdr:colOff>
      <xdr:row>37</xdr:row>
      <xdr:rowOff>55973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9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72500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07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132014</xdr:rowOff>
    </xdr:from>
    <xdr:to>
      <xdr:col>36</xdr:col>
      <xdr:colOff>165100</xdr:colOff>
      <xdr:row>37</xdr:row>
      <xdr:rowOff>62164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78691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7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90189</xdr:rowOff>
    </xdr:from>
    <xdr:to>
      <xdr:col>54</xdr:col>
      <xdr:colOff>189865</xdr:colOff>
      <xdr:row>59</xdr:row>
      <xdr:rowOff>83941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62689"/>
          <a:ext cx="1270" cy="15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87768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2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83941</xdr:rowOff>
    </xdr:from>
    <xdr:to>
      <xdr:col>55</xdr:col>
      <xdr:colOff>88900</xdr:colOff>
      <xdr:row>59</xdr:row>
      <xdr:rowOff>83941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9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36866</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90189</xdr:rowOff>
    </xdr:from>
    <xdr:to>
      <xdr:col>55</xdr:col>
      <xdr:colOff>88900</xdr:colOff>
      <xdr:row>50</xdr:row>
      <xdr:rowOff>90189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6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90189</xdr:rowOff>
    </xdr:from>
    <xdr:to>
      <xdr:col>55</xdr:col>
      <xdr:colOff>0</xdr:colOff>
      <xdr:row>51</xdr:row>
      <xdr:rowOff>121565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8662689"/>
          <a:ext cx="838200" cy="20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101407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3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122980</xdr:rowOff>
    </xdr:from>
    <xdr:to>
      <xdr:col>55</xdr:col>
      <xdr:colOff>50800</xdr:colOff>
      <xdr:row>56</xdr:row>
      <xdr:rowOff>53130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79864</xdr:rowOff>
    </xdr:from>
    <xdr:to>
      <xdr:col>50</xdr:col>
      <xdr:colOff>114300</xdr:colOff>
      <xdr:row>51</xdr:row>
      <xdr:rowOff>121565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8823814"/>
          <a:ext cx="889000" cy="4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122866</xdr:rowOff>
    </xdr:from>
    <xdr:to>
      <xdr:col>50</xdr:col>
      <xdr:colOff>165100</xdr:colOff>
      <xdr:row>56</xdr:row>
      <xdr:rowOff>53016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5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44143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6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79864</xdr:rowOff>
    </xdr:from>
    <xdr:to>
      <xdr:col>45</xdr:col>
      <xdr:colOff>177800</xdr:colOff>
      <xdr:row>53</xdr:row>
      <xdr:rowOff>142310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8823814"/>
          <a:ext cx="889000" cy="40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157175</xdr:rowOff>
    </xdr:from>
    <xdr:to>
      <xdr:col>46</xdr:col>
      <xdr:colOff>38100</xdr:colOff>
      <xdr:row>55</xdr:row>
      <xdr:rowOff>87325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4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78452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0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142310</xdr:rowOff>
    </xdr:from>
    <xdr:to>
      <xdr:col>41</xdr:col>
      <xdr:colOff>50800</xdr:colOff>
      <xdr:row>54</xdr:row>
      <xdr:rowOff>112687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229160"/>
          <a:ext cx="889000" cy="14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139516</xdr:rowOff>
    </xdr:from>
    <xdr:to>
      <xdr:col>41</xdr:col>
      <xdr:colOff>101600</xdr:colOff>
      <xdr:row>54</xdr:row>
      <xdr:rowOff>69666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22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60793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31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5042</xdr:rowOff>
    </xdr:from>
    <xdr:to>
      <xdr:col>36</xdr:col>
      <xdr:colOff>165100</xdr:colOff>
      <xdr:row>56</xdr:row>
      <xdr:rowOff>106642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97769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6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39389</xdr:rowOff>
    </xdr:from>
    <xdr:to>
      <xdr:col>55</xdr:col>
      <xdr:colOff>50800</xdr:colOff>
      <xdr:row>50</xdr:row>
      <xdr:rowOff>140989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861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163866</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856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70765</xdr:rowOff>
    </xdr:from>
    <xdr:to>
      <xdr:col>50</xdr:col>
      <xdr:colOff>165100</xdr:colOff>
      <xdr:row>52</xdr:row>
      <xdr:rowOff>915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881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17442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858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29064</xdr:rowOff>
    </xdr:from>
    <xdr:to>
      <xdr:col>46</xdr:col>
      <xdr:colOff>38100</xdr:colOff>
      <xdr:row>51</xdr:row>
      <xdr:rowOff>130664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87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147191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854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91510</xdr:rowOff>
    </xdr:from>
    <xdr:to>
      <xdr:col>41</xdr:col>
      <xdr:colOff>101600</xdr:colOff>
      <xdr:row>54</xdr:row>
      <xdr:rowOff>21660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17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38187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895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61887</xdr:rowOff>
    </xdr:from>
    <xdr:to>
      <xdr:col>36</xdr:col>
      <xdr:colOff>165100</xdr:colOff>
      <xdr:row>54</xdr:row>
      <xdr:rowOff>163487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3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8564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09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72949</xdr:rowOff>
    </xdr:from>
    <xdr:to>
      <xdr:col>54</xdr:col>
      <xdr:colOff>189865</xdr:colOff>
      <xdr:row>79</xdr:row>
      <xdr:rowOff>43174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45899"/>
          <a:ext cx="1270" cy="134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47001</xdr:rowOff>
    </xdr:from>
    <xdr:ext cx="313932"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1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43174</xdr:rowOff>
    </xdr:from>
    <xdr:to>
      <xdr:col>55</xdr:col>
      <xdr:colOff>88900</xdr:colOff>
      <xdr:row>79</xdr:row>
      <xdr:rowOff>43174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19626</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72949</xdr:rowOff>
    </xdr:from>
    <xdr:to>
      <xdr:col>55</xdr:col>
      <xdr:colOff>88900</xdr:colOff>
      <xdr:row>71</xdr:row>
      <xdr:rowOff>72949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4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109716</xdr:rowOff>
    </xdr:from>
    <xdr:to>
      <xdr:col>55</xdr:col>
      <xdr:colOff>0</xdr:colOff>
      <xdr:row>78</xdr:row>
      <xdr:rowOff>62033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11366"/>
          <a:ext cx="838200" cy="12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118533</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0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140106</xdr:rowOff>
    </xdr:from>
    <xdr:to>
      <xdr:col>55</xdr:col>
      <xdr:colOff>50800</xdr:colOff>
      <xdr:row>78</xdr:row>
      <xdr:rowOff>70256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62033</xdr:rowOff>
    </xdr:from>
    <xdr:to>
      <xdr:col>50</xdr:col>
      <xdr:colOff>114300</xdr:colOff>
      <xdr:row>78</xdr:row>
      <xdr:rowOff>107753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3513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113742</xdr:rowOff>
    </xdr:from>
    <xdr:to>
      <xdr:col>50</xdr:col>
      <xdr:colOff>165100</xdr:colOff>
      <xdr:row>78</xdr:row>
      <xdr:rowOff>43892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60419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22561</xdr:rowOff>
    </xdr:from>
    <xdr:to>
      <xdr:col>45</xdr:col>
      <xdr:colOff>177800</xdr:colOff>
      <xdr:row>78</xdr:row>
      <xdr:rowOff>107753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95661"/>
          <a:ext cx="889000" cy="8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36074</xdr:rowOff>
    </xdr:from>
    <xdr:to>
      <xdr:col>46</xdr:col>
      <xdr:colOff>38100</xdr:colOff>
      <xdr:row>77</xdr:row>
      <xdr:rowOff>137674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154201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22561</xdr:rowOff>
    </xdr:from>
    <xdr:to>
      <xdr:col>41</xdr:col>
      <xdr:colOff>50800</xdr:colOff>
      <xdr:row>78</xdr:row>
      <xdr:rowOff>160217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95661"/>
          <a:ext cx="889000" cy="13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46323</xdr:rowOff>
    </xdr:from>
    <xdr:to>
      <xdr:col>41</xdr:col>
      <xdr:colOff>101600</xdr:colOff>
      <xdr:row>76</xdr:row>
      <xdr:rowOff>147923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07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164451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8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92520</xdr:rowOff>
    </xdr:from>
    <xdr:to>
      <xdr:col>36</xdr:col>
      <xdr:colOff>165100</xdr:colOff>
      <xdr:row>78</xdr:row>
      <xdr:rowOff>22670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39197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58916</xdr:rowOff>
    </xdr:from>
    <xdr:to>
      <xdr:col>55</xdr:col>
      <xdr:colOff>50800</xdr:colOff>
      <xdr:row>77</xdr:row>
      <xdr:rowOff>160516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81793</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1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11233</xdr:rowOff>
    </xdr:from>
    <xdr:to>
      <xdr:col>50</xdr:col>
      <xdr:colOff>165100</xdr:colOff>
      <xdr:row>78</xdr:row>
      <xdr:rowOff>112833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8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103960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4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56953</xdr:rowOff>
    </xdr:from>
    <xdr:to>
      <xdr:col>46</xdr:col>
      <xdr:colOff>38100</xdr:colOff>
      <xdr:row>78</xdr:row>
      <xdr:rowOff>158553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3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149680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2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143211</xdr:rowOff>
    </xdr:from>
    <xdr:to>
      <xdr:col>41</xdr:col>
      <xdr:colOff>101600</xdr:colOff>
      <xdr:row>78</xdr:row>
      <xdr:rowOff>73361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4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64488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43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109417</xdr:rowOff>
    </xdr:from>
    <xdr:to>
      <xdr:col>36</xdr:col>
      <xdr:colOff>165100</xdr:colOff>
      <xdr:row>79</xdr:row>
      <xdr:rowOff>39567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8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30694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75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151301</xdr:rowOff>
    </xdr:from>
    <xdr:to>
      <xdr:col>54</xdr:col>
      <xdr:colOff>189865</xdr:colOff>
      <xdr:row>98</xdr:row>
      <xdr:rowOff>106172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753251"/>
          <a:ext cx="1270" cy="115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109999</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106172</xdr:rowOff>
    </xdr:from>
    <xdr:to>
      <xdr:col>55</xdr:col>
      <xdr:colOff>88900</xdr:colOff>
      <xdr:row>98</xdr:row>
      <xdr:rowOff>106172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97978</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151301</xdr:rowOff>
    </xdr:from>
    <xdr:to>
      <xdr:col>55</xdr:col>
      <xdr:colOff>88900</xdr:colOff>
      <xdr:row>91</xdr:row>
      <xdr:rowOff>151301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75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114573</xdr:rowOff>
    </xdr:from>
    <xdr:to>
      <xdr:col>55</xdr:col>
      <xdr:colOff>0</xdr:colOff>
      <xdr:row>93</xdr:row>
      <xdr:rowOff>94742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5887973"/>
          <a:ext cx="838200" cy="15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92491</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0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114064</xdr:rowOff>
    </xdr:from>
    <xdr:to>
      <xdr:col>55</xdr:col>
      <xdr:colOff>50800</xdr:colOff>
      <xdr:row>96</xdr:row>
      <xdr:rowOff>44214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62776</xdr:rowOff>
    </xdr:from>
    <xdr:to>
      <xdr:col>50</xdr:col>
      <xdr:colOff>114300</xdr:colOff>
      <xdr:row>93</xdr:row>
      <xdr:rowOff>94742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5836176"/>
          <a:ext cx="889000" cy="2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168948</xdr:rowOff>
    </xdr:from>
    <xdr:to>
      <xdr:col>50</xdr:col>
      <xdr:colOff>165100</xdr:colOff>
      <xdr:row>96</xdr:row>
      <xdr:rowOff>99098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90225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62776</xdr:rowOff>
    </xdr:from>
    <xdr:to>
      <xdr:col>45</xdr:col>
      <xdr:colOff>177800</xdr:colOff>
      <xdr:row>94</xdr:row>
      <xdr:rowOff>117830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5836176"/>
          <a:ext cx="889000" cy="39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77451</xdr:rowOff>
    </xdr:from>
    <xdr:to>
      <xdr:col>46</xdr:col>
      <xdr:colOff>38100</xdr:colOff>
      <xdr:row>96</xdr:row>
      <xdr:rowOff>7601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170178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117830</xdr:rowOff>
    </xdr:from>
    <xdr:to>
      <xdr:col>41</xdr:col>
      <xdr:colOff>50800</xdr:colOff>
      <xdr:row>95</xdr:row>
      <xdr:rowOff>163188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234130"/>
          <a:ext cx="889000" cy="21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156851</xdr:rowOff>
    </xdr:from>
    <xdr:to>
      <xdr:col>41</xdr:col>
      <xdr:colOff>101600</xdr:colOff>
      <xdr:row>96</xdr:row>
      <xdr:rowOff>87001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78128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76079</xdr:rowOff>
    </xdr:from>
    <xdr:to>
      <xdr:col>36</xdr:col>
      <xdr:colOff>165100</xdr:colOff>
      <xdr:row>97</xdr:row>
      <xdr:rowOff>6229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168806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6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63773</xdr:rowOff>
    </xdr:from>
    <xdr:to>
      <xdr:col>55</xdr:col>
      <xdr:colOff>50800</xdr:colOff>
      <xdr:row>92</xdr:row>
      <xdr:rowOff>165373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583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86650</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568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43942</xdr:rowOff>
    </xdr:from>
    <xdr:to>
      <xdr:col>50</xdr:col>
      <xdr:colOff>165100</xdr:colOff>
      <xdr:row>93</xdr:row>
      <xdr:rowOff>145542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598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162069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576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11976</xdr:rowOff>
    </xdr:from>
    <xdr:to>
      <xdr:col>46</xdr:col>
      <xdr:colOff>38100</xdr:colOff>
      <xdr:row>92</xdr:row>
      <xdr:rowOff>113576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57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130103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55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67030</xdr:rowOff>
    </xdr:from>
    <xdr:to>
      <xdr:col>41</xdr:col>
      <xdr:colOff>101600</xdr:colOff>
      <xdr:row>94</xdr:row>
      <xdr:rowOff>168630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1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13707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595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112388</xdr:rowOff>
    </xdr:from>
    <xdr:to>
      <xdr:col>36</xdr:col>
      <xdr:colOff>165100</xdr:colOff>
      <xdr:row>96</xdr:row>
      <xdr:rowOff>42538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40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59065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17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76378</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19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23055</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76378</xdr:rowOff>
    </xdr:from>
    <xdr:to>
      <xdr:col>86</xdr:col>
      <xdr:colOff>25400</xdr:colOff>
      <xdr:row>30</xdr:row>
      <xdr:rowOff>76378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19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57785</xdr:rowOff>
    </xdr:from>
    <xdr:to>
      <xdr:col>85</xdr:col>
      <xdr:colOff>127000</xdr:colOff>
      <xdr:row>39</xdr:row>
      <xdr:rowOff>38049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229985"/>
          <a:ext cx="838200" cy="49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14826</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29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36399</xdr:rowOff>
    </xdr:from>
    <xdr:to>
      <xdr:col>85</xdr:col>
      <xdr:colOff>177800</xdr:colOff>
      <xdr:row>38</xdr:row>
      <xdr:rowOff>137999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5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38049</xdr:rowOff>
    </xdr:from>
    <xdr:to>
      <xdr:col>81</xdr:col>
      <xdr:colOff>50800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7245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110617</xdr:rowOff>
    </xdr:from>
    <xdr:to>
      <xdr:col>81</xdr:col>
      <xdr:colOff>101600</xdr:colOff>
      <xdr:row>39</xdr:row>
      <xdr:rowOff>40767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57294</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2017" y="6400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43079</xdr:rowOff>
    </xdr:from>
    <xdr:to>
      <xdr:col>76</xdr:col>
      <xdr:colOff>114300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296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30607</xdr:rowOff>
    </xdr:from>
    <xdr:to>
      <xdr:col>76</xdr:col>
      <xdr:colOff>165100</xdr:colOff>
      <xdr:row>38</xdr:row>
      <xdr:rowOff>132207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148734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30658</xdr:rowOff>
    </xdr:from>
    <xdr:to>
      <xdr:col>71</xdr:col>
      <xdr:colOff>177800</xdr:colOff>
      <xdr:row>39</xdr:row>
      <xdr:rowOff>43079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17208"/>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1956</xdr:rowOff>
    </xdr:from>
    <xdr:to>
      <xdr:col>72</xdr:col>
      <xdr:colOff>38100</xdr:colOff>
      <xdr:row>36</xdr:row>
      <xdr:rowOff>103556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1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120083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59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66345</xdr:rowOff>
    </xdr:from>
    <xdr:to>
      <xdr:col>67</xdr:col>
      <xdr:colOff>101600</xdr:colOff>
      <xdr:row>38</xdr:row>
      <xdr:rowOff>167945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13022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3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xdr:rowOff>
    </xdr:from>
    <xdr:to>
      <xdr:col>85</xdr:col>
      <xdr:colOff>177800</xdr:colOff>
      <xdr:row>36</xdr:row>
      <xdr:rowOff>108585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1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29862</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03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158699</xdr:rowOff>
    </xdr:from>
    <xdr:to>
      <xdr:col>81</xdr:col>
      <xdr:colOff>101600</xdr:colOff>
      <xdr:row>39</xdr:row>
      <xdr:rowOff>88849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79976</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24333" y="6766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163729</xdr:rowOff>
    </xdr:from>
    <xdr:to>
      <xdr:col>72</xdr:col>
      <xdr:colOff>38100</xdr:colOff>
      <xdr:row>39</xdr:row>
      <xdr:rowOff>93879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85006</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46333" y="6771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72585</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759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119621</xdr:rowOff>
    </xdr:from>
    <xdr:to>
      <xdr:col>85</xdr:col>
      <xdr:colOff>126364</xdr:colOff>
      <xdr:row>78</xdr:row>
      <xdr:rowOff>48718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292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52545</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48718</xdr:rowOff>
    </xdr:from>
    <xdr:to>
      <xdr:col>86</xdr:col>
      <xdr:colOff>25400</xdr:colOff>
      <xdr:row>78</xdr:row>
      <xdr:rowOff>48718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21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66298</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119621</xdr:rowOff>
    </xdr:from>
    <xdr:to>
      <xdr:col>86</xdr:col>
      <xdr:colOff>25400</xdr:colOff>
      <xdr:row>71</xdr:row>
      <xdr:rowOff>119621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29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109468</xdr:rowOff>
    </xdr:from>
    <xdr:to>
      <xdr:col>85</xdr:col>
      <xdr:colOff>127000</xdr:colOff>
      <xdr:row>71</xdr:row>
      <xdr:rowOff>119621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110968"/>
          <a:ext cx="838200" cy="18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90949</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778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112522</xdr:rowOff>
    </xdr:from>
    <xdr:to>
      <xdr:col>85</xdr:col>
      <xdr:colOff>177800</xdr:colOff>
      <xdr:row>75</xdr:row>
      <xdr:rowOff>42672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109468</xdr:rowOff>
    </xdr:from>
    <xdr:to>
      <xdr:col>81</xdr:col>
      <xdr:colOff>50800</xdr:colOff>
      <xdr:row>72</xdr:row>
      <xdr:rowOff>1969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110968"/>
          <a:ext cx="889000" cy="23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113455</xdr:rowOff>
    </xdr:from>
    <xdr:to>
      <xdr:col>81</xdr:col>
      <xdr:colOff>101600</xdr:colOff>
      <xdr:row>75</xdr:row>
      <xdr:rowOff>43605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8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1969</xdr:rowOff>
    </xdr:from>
    <xdr:to>
      <xdr:col>76</xdr:col>
      <xdr:colOff>114300</xdr:colOff>
      <xdr:row>72</xdr:row>
      <xdr:rowOff>6521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346369"/>
          <a:ext cx="889000" cy="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157328</xdr:rowOff>
    </xdr:from>
    <xdr:to>
      <xdr:col>76</xdr:col>
      <xdr:colOff>165100</xdr:colOff>
      <xdr:row>75</xdr:row>
      <xdr:rowOff>87478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78605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164027</xdr:rowOff>
    </xdr:from>
    <xdr:to>
      <xdr:col>71</xdr:col>
      <xdr:colOff>177800</xdr:colOff>
      <xdr:row>72</xdr:row>
      <xdr:rowOff>6521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336977"/>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168510</xdr:rowOff>
    </xdr:from>
    <xdr:to>
      <xdr:col>72</xdr:col>
      <xdr:colOff>38100</xdr:colOff>
      <xdr:row>75</xdr:row>
      <xdr:rowOff>98660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89787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17043</xdr:rowOff>
    </xdr:from>
    <xdr:to>
      <xdr:col>67</xdr:col>
      <xdr:colOff>101600</xdr:colOff>
      <xdr:row>75</xdr:row>
      <xdr:rowOff>118643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109770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9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68821</xdr:rowOff>
    </xdr:from>
    <xdr:to>
      <xdr:col>85</xdr:col>
      <xdr:colOff>177800</xdr:colOff>
      <xdr:row>71</xdr:row>
      <xdr:rowOff>170421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2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21848</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19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58668</xdr:rowOff>
    </xdr:from>
    <xdr:to>
      <xdr:col>81</xdr:col>
      <xdr:colOff>101600</xdr:colOff>
      <xdr:row>70</xdr:row>
      <xdr:rowOff>160268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06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5345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183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122619</xdr:rowOff>
    </xdr:from>
    <xdr:to>
      <xdr:col>76</xdr:col>
      <xdr:colOff>165100</xdr:colOff>
      <xdr:row>72</xdr:row>
      <xdr:rowOff>52769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29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69296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07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127171</xdr:rowOff>
    </xdr:from>
    <xdr:to>
      <xdr:col>72</xdr:col>
      <xdr:colOff>38100</xdr:colOff>
      <xdr:row>72</xdr:row>
      <xdr:rowOff>57321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30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73848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07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113227</xdr:rowOff>
    </xdr:from>
    <xdr:to>
      <xdr:col>67</xdr:col>
      <xdr:colOff>101600</xdr:colOff>
      <xdr:row>72</xdr:row>
      <xdr:rowOff>43377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2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59904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06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129908</xdr:rowOff>
    </xdr:from>
    <xdr:to>
      <xdr:col>85</xdr:col>
      <xdr:colOff>126364</xdr:colOff>
      <xdr:row>99</xdr:row>
      <xdr:rowOff>19286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388958"/>
          <a:ext cx="1269" cy="1603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23113</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9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19286</xdr:rowOff>
    </xdr:from>
    <xdr:to>
      <xdr:col>86</xdr:col>
      <xdr:colOff>25400</xdr:colOff>
      <xdr:row>99</xdr:row>
      <xdr:rowOff>19286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9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76585</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1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129908</xdr:rowOff>
    </xdr:from>
    <xdr:to>
      <xdr:col>86</xdr:col>
      <xdr:colOff>25400</xdr:colOff>
      <xdr:row>89</xdr:row>
      <xdr:rowOff>129908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38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57899</xdr:rowOff>
    </xdr:from>
    <xdr:to>
      <xdr:col>85</xdr:col>
      <xdr:colOff>127000</xdr:colOff>
      <xdr:row>97</xdr:row>
      <xdr:rowOff>146577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688549"/>
          <a:ext cx="838200" cy="8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102328</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390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79451</xdr:rowOff>
    </xdr:from>
    <xdr:to>
      <xdr:col>85</xdr:col>
      <xdr:colOff>177800</xdr:colOff>
      <xdr:row>97</xdr:row>
      <xdr:rowOff>9601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57899</xdr:rowOff>
    </xdr:from>
    <xdr:to>
      <xdr:col>81</xdr:col>
      <xdr:colOff>50800</xdr:colOff>
      <xdr:row>98</xdr:row>
      <xdr:rowOff>19875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688549"/>
          <a:ext cx="889000" cy="13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63545</xdr:rowOff>
    </xdr:from>
    <xdr:to>
      <xdr:col>81</xdr:col>
      <xdr:colOff>101600</xdr:colOff>
      <xdr:row>96</xdr:row>
      <xdr:rowOff>165145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10222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19875</xdr:rowOff>
    </xdr:from>
    <xdr:to>
      <xdr:col>76</xdr:col>
      <xdr:colOff>114300</xdr:colOff>
      <xdr:row>98</xdr:row>
      <xdr:rowOff>90303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21975"/>
          <a:ext cx="889000" cy="7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88348</xdr:rowOff>
    </xdr:from>
    <xdr:to>
      <xdr:col>76</xdr:col>
      <xdr:colOff>165100</xdr:colOff>
      <xdr:row>98</xdr:row>
      <xdr:rowOff>18498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35025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90303</xdr:rowOff>
    </xdr:from>
    <xdr:to>
      <xdr:col>71</xdr:col>
      <xdr:colOff>177800</xdr:colOff>
      <xdr:row>98</xdr:row>
      <xdr:rowOff>104133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92403"/>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72689</xdr:rowOff>
    </xdr:from>
    <xdr:to>
      <xdr:col>72</xdr:col>
      <xdr:colOff>38100</xdr:colOff>
      <xdr:row>97</xdr:row>
      <xdr:rowOff>2839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19366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135973</xdr:rowOff>
    </xdr:from>
    <xdr:to>
      <xdr:col>67</xdr:col>
      <xdr:colOff>101600</xdr:colOff>
      <xdr:row>98</xdr:row>
      <xdr:rowOff>66123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82650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95777</xdr:rowOff>
    </xdr:from>
    <xdr:to>
      <xdr:col>85</xdr:col>
      <xdr:colOff>177800</xdr:colOff>
      <xdr:row>98</xdr:row>
      <xdr:rowOff>25927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74204</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0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7099</xdr:rowOff>
    </xdr:from>
    <xdr:to>
      <xdr:col>81</xdr:col>
      <xdr:colOff>101600</xdr:colOff>
      <xdr:row>97</xdr:row>
      <xdr:rowOff>108699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99826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73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140525</xdr:rowOff>
    </xdr:from>
    <xdr:to>
      <xdr:col>76</xdr:col>
      <xdr:colOff>165100</xdr:colOff>
      <xdr:row>98</xdr:row>
      <xdr:rowOff>70675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7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61802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8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39503</xdr:rowOff>
    </xdr:from>
    <xdr:to>
      <xdr:col>72</xdr:col>
      <xdr:colOff>38100</xdr:colOff>
      <xdr:row>98</xdr:row>
      <xdr:rowOff>141103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4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132230</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93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53333</xdr:rowOff>
    </xdr:from>
    <xdr:to>
      <xdr:col>67</xdr:col>
      <xdr:colOff>101600</xdr:colOff>
      <xdr:row>98</xdr:row>
      <xdr:rowOff>154933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5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146060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4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6892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652</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6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138320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39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115443</xdr:rowOff>
    </xdr:from>
    <xdr:to>
      <xdr:col>116</xdr:col>
      <xdr:colOff>114300</xdr:colOff>
      <xdr:row>37</xdr:row>
      <xdr:rowOff>45593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2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160274</xdr:rowOff>
    </xdr:from>
    <xdr:to>
      <xdr:col>112</xdr:col>
      <xdr:colOff>38100</xdr:colOff>
      <xdr:row>37</xdr:row>
      <xdr:rowOff>90424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106951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xdr:rowOff>
    </xdr:from>
    <xdr:to>
      <xdr:col>107</xdr:col>
      <xdr:colOff>101600</xdr:colOff>
      <xdr:row>37</xdr:row>
      <xdr:rowOff>107442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123969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35941</xdr:rowOff>
    </xdr:from>
    <xdr:to>
      <xdr:col>102</xdr:col>
      <xdr:colOff>165100</xdr:colOff>
      <xdr:row>37</xdr:row>
      <xdr:rowOff>137541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154068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69977</xdr:rowOff>
    </xdr:from>
    <xdr:to>
      <xdr:col>98</xdr:col>
      <xdr:colOff>38100</xdr:colOff>
      <xdr:row>38</xdr:row>
      <xdr:rowOff>127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16654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36430</xdr:rowOff>
    </xdr:from>
    <xdr:to>
      <xdr:col>116</xdr:col>
      <xdr:colOff>62864</xdr:colOff>
      <xdr:row>58</xdr:row>
      <xdr:rowOff>25057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80380"/>
          <a:ext cx="1269"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28884</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9972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25057</xdr:rowOff>
    </xdr:from>
    <xdr:to>
      <xdr:col>116</xdr:col>
      <xdr:colOff>152400</xdr:colOff>
      <xdr:row>58</xdr:row>
      <xdr:rowOff>25057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99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154557</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36430</xdr:rowOff>
    </xdr:from>
    <xdr:to>
      <xdr:col>116</xdr:col>
      <xdr:colOff>152400</xdr:colOff>
      <xdr:row>51</xdr:row>
      <xdr:rowOff>36430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129527</xdr:rowOff>
    </xdr:from>
    <xdr:to>
      <xdr:col>116</xdr:col>
      <xdr:colOff>63500</xdr:colOff>
      <xdr:row>58</xdr:row>
      <xdr:rowOff>4540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9730727"/>
          <a:ext cx="838200" cy="21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53598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483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30721</xdr:rowOff>
    </xdr:from>
    <xdr:to>
      <xdr:col>116</xdr:col>
      <xdr:colOff>114300</xdr:colOff>
      <xdr:row>56</xdr:row>
      <xdr:rowOff>132321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129527</xdr:rowOff>
    </xdr:from>
    <xdr:to>
      <xdr:col>111</xdr:col>
      <xdr:colOff>177800</xdr:colOff>
      <xdr:row>58</xdr:row>
      <xdr:rowOff>25171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9730727"/>
          <a:ext cx="889000" cy="23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29064</xdr:rowOff>
    </xdr:from>
    <xdr:to>
      <xdr:col>112</xdr:col>
      <xdr:colOff>38100</xdr:colOff>
      <xdr:row>56</xdr:row>
      <xdr:rowOff>130664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147191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23800</xdr:rowOff>
    </xdr:from>
    <xdr:to>
      <xdr:col>107</xdr:col>
      <xdr:colOff>50800</xdr:colOff>
      <xdr:row>58</xdr:row>
      <xdr:rowOff>25171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967900"/>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31521</xdr:rowOff>
    </xdr:from>
    <xdr:to>
      <xdr:col>107</xdr:col>
      <xdr:colOff>101600</xdr:colOff>
      <xdr:row>56</xdr:row>
      <xdr:rowOff>133121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149648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22371</xdr:rowOff>
    </xdr:from>
    <xdr:to>
      <xdr:col>102</xdr:col>
      <xdr:colOff>114300</xdr:colOff>
      <xdr:row>58</xdr:row>
      <xdr:rowOff>23800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9966471"/>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47752</xdr:rowOff>
    </xdr:from>
    <xdr:to>
      <xdr:col>102</xdr:col>
      <xdr:colOff>165100</xdr:colOff>
      <xdr:row>56</xdr:row>
      <xdr:rowOff>149352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165879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xdr:rowOff>
    </xdr:from>
    <xdr:to>
      <xdr:col>98</xdr:col>
      <xdr:colOff>38100</xdr:colOff>
      <xdr:row>56</xdr:row>
      <xdr:rowOff>101689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118216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125190</xdr:rowOff>
    </xdr:from>
    <xdr:to>
      <xdr:col>116</xdr:col>
      <xdr:colOff>114300</xdr:colOff>
      <xdr:row>58</xdr:row>
      <xdr:rowOff>55340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8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40117</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812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78727</xdr:rowOff>
    </xdr:from>
    <xdr:to>
      <xdr:col>112</xdr:col>
      <xdr:colOff>38100</xdr:colOff>
      <xdr:row>57</xdr:row>
      <xdr:rowOff>8877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67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7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145821</xdr:rowOff>
    </xdr:from>
    <xdr:to>
      <xdr:col>107</xdr:col>
      <xdr:colOff>101600</xdr:colOff>
      <xdr:row>58</xdr:row>
      <xdr:rowOff>75971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9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67098</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011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144450</xdr:rowOff>
    </xdr:from>
    <xdr:to>
      <xdr:col>102</xdr:col>
      <xdr:colOff>165100</xdr:colOff>
      <xdr:row>58</xdr:row>
      <xdr:rowOff>74600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58</xdr:row>
      <xdr:rowOff>65727</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88333" y="10009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143021</xdr:rowOff>
    </xdr:from>
    <xdr:to>
      <xdr:col>98</xdr:col>
      <xdr:colOff>38100</xdr:colOff>
      <xdr:row>58</xdr:row>
      <xdr:rowOff>73171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9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64298</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99333" y="100083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96815</xdr:rowOff>
    </xdr:from>
    <xdr:to>
      <xdr:col>116</xdr:col>
      <xdr:colOff>62864</xdr:colOff>
      <xdr:row>79</xdr:row>
      <xdr:rowOff>3180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8315"/>
          <a:ext cx="1269" cy="1449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7007</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3180</xdr:rowOff>
    </xdr:from>
    <xdr:to>
      <xdr:col>116</xdr:col>
      <xdr:colOff>152400</xdr:colOff>
      <xdr:row>79</xdr:row>
      <xdr:rowOff>3180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4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43492</xdr:rowOff>
    </xdr:from>
    <xdr:ext cx="534377"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96815</xdr:rowOff>
    </xdr:from>
    <xdr:to>
      <xdr:col>116</xdr:col>
      <xdr:colOff>152400</xdr:colOff>
      <xdr:row>70</xdr:row>
      <xdr:rowOff>96815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105959</xdr:rowOff>
    </xdr:from>
    <xdr:to>
      <xdr:col>116</xdr:col>
      <xdr:colOff>63500</xdr:colOff>
      <xdr:row>75</xdr:row>
      <xdr:rowOff>141712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964709"/>
          <a:ext cx="83820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55176</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57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32299</xdr:rowOff>
    </xdr:from>
    <xdr:to>
      <xdr:col>116</xdr:col>
      <xdr:colOff>114300</xdr:colOff>
      <xdr:row>74</xdr:row>
      <xdr:rowOff>133899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141712</xdr:rowOff>
    </xdr:from>
    <xdr:to>
      <xdr:col>111</xdr:col>
      <xdr:colOff>177800</xdr:colOff>
      <xdr:row>76</xdr:row>
      <xdr:rowOff>11136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000462"/>
          <a:ext cx="889000" cy="4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63388</xdr:rowOff>
    </xdr:from>
    <xdr:to>
      <xdr:col>112</xdr:col>
      <xdr:colOff>38100</xdr:colOff>
      <xdr:row>74</xdr:row>
      <xdr:rowOff>164988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10065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52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124292</xdr:rowOff>
    </xdr:from>
    <xdr:to>
      <xdr:col>107</xdr:col>
      <xdr:colOff>50800</xdr:colOff>
      <xdr:row>76</xdr:row>
      <xdr:rowOff>11136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983042"/>
          <a:ext cx="889000" cy="5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122641</xdr:rowOff>
    </xdr:from>
    <xdr:to>
      <xdr:col>107</xdr:col>
      <xdr:colOff>101600</xdr:colOff>
      <xdr:row>75</xdr:row>
      <xdr:rowOff>52791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69318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5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124292</xdr:rowOff>
    </xdr:from>
    <xdr:to>
      <xdr:col>102</xdr:col>
      <xdr:colOff>114300</xdr:colOff>
      <xdr:row>75</xdr:row>
      <xdr:rowOff>168366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983042"/>
          <a:ext cx="8890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64577</xdr:rowOff>
    </xdr:from>
    <xdr:to>
      <xdr:col>102</xdr:col>
      <xdr:colOff>165100</xdr:colOff>
      <xdr:row>71</xdr:row>
      <xdr:rowOff>166177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11254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100833</xdr:rowOff>
    </xdr:from>
    <xdr:to>
      <xdr:col>98</xdr:col>
      <xdr:colOff>38100</xdr:colOff>
      <xdr:row>74</xdr:row>
      <xdr:rowOff>30983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47510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3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55159</xdr:rowOff>
    </xdr:from>
    <xdr:to>
      <xdr:col>116</xdr:col>
      <xdr:colOff>114300</xdr:colOff>
      <xdr:row>75</xdr:row>
      <xdr:rowOff>156759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91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33586</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89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90912</xdr:rowOff>
    </xdr:from>
    <xdr:to>
      <xdr:col>112</xdr:col>
      <xdr:colOff>38100</xdr:colOff>
      <xdr:row>76</xdr:row>
      <xdr:rowOff>21062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94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12189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4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131785</xdr:rowOff>
    </xdr:from>
    <xdr:to>
      <xdr:col>107</xdr:col>
      <xdr:colOff>101600</xdr:colOff>
      <xdr:row>76</xdr:row>
      <xdr:rowOff>61934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9905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53063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08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73492</xdr:rowOff>
    </xdr:from>
    <xdr:to>
      <xdr:col>102</xdr:col>
      <xdr:colOff>165100</xdr:colOff>
      <xdr:row>76</xdr:row>
      <xdr:rowOff>3643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9322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166219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02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117566</xdr:rowOff>
    </xdr:from>
    <xdr:to>
      <xdr:col>98</xdr:col>
      <xdr:colOff>38100</xdr:colOff>
      <xdr:row>76</xdr:row>
      <xdr:rowOff>47716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97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38843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06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536,188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60,230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円減少し、引き続き類似団体平均を下回る結果となった。職員数の減少が要因であり、職員数の適正化が必要である。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6,575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円となっており、前年度より大きく増加している。これは、令和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月発生の豪雨災害によるものである。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98,599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円となり、市立野球場やトレインパークの整備、防災施設等の整備を継続して実施しているため類似団体平均を大きく上回っている。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104,724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15,464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円減少したが、引き続き類似団体平均を大きく上回っている。この要因は子育て支援策の充実が主な要因であると分析している。（減少額については、新型コロナ関連事業の影響）</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さらに公債費については、類似団体で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番目であり、平均の約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倍と高水準で推移している状況であり、今後も一層の償還管理に努めていく必要がある。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112,916
111,333
754.92
62,341,123
60,544,242
1,207,297
32,109,084
84,245,999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18869</xdr:rowOff>
    </xdr:from>
    <xdr:to>
      <xdr:col>24</xdr:col>
      <xdr:colOff>63500</xdr:colOff>
      <xdr:row>34</xdr:row>
      <xdr:rowOff>93980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48169"/>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146793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6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93980</xdr:rowOff>
    </xdr:from>
    <xdr:to>
      <xdr:col>19</xdr:col>
      <xdr:colOff>177800</xdr:colOff>
      <xdr:row>35</xdr:row>
      <xdr:rowOff>19413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23280"/>
          <a:ext cx="889000" cy="9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122300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73297</xdr:rowOff>
    </xdr:from>
    <xdr:to>
      <xdr:col>15</xdr:col>
      <xdr:colOff>50800</xdr:colOff>
      <xdr:row>35</xdr:row>
      <xdr:rowOff>19413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0259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3101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134801</xdr:rowOff>
    </xdr:from>
    <xdr:to>
      <xdr:col>10</xdr:col>
      <xdr:colOff>114300</xdr:colOff>
      <xdr:row>34</xdr:row>
      <xdr:rowOff>73297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792651"/>
          <a:ext cx="889000" cy="10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129920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139519</xdr:rowOff>
    </xdr:from>
    <xdr:to>
      <xdr:col>24</xdr:col>
      <xdr:colOff>114300</xdr:colOff>
      <xdr:row>34</xdr:row>
      <xdr:rowOff>69669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9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162396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4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43180</xdr:rowOff>
    </xdr:from>
    <xdr:to>
      <xdr:col>20</xdr:col>
      <xdr:colOff>38100</xdr:colOff>
      <xdr:row>34</xdr:row>
      <xdr:rowOff>144780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161307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140063</xdr:rowOff>
    </xdr:from>
    <xdr:to>
      <xdr:col>15</xdr:col>
      <xdr:colOff>101600</xdr:colOff>
      <xdr:row>35</xdr:row>
      <xdr:rowOff>70213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86740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4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22497</xdr:rowOff>
    </xdr:from>
    <xdr:to>
      <xdr:col>10</xdr:col>
      <xdr:colOff>165100</xdr:colOff>
      <xdr:row>34</xdr:row>
      <xdr:rowOff>124097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5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140624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2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84001</xdr:rowOff>
    </xdr:from>
    <xdr:to>
      <xdr:col>6</xdr:col>
      <xdr:colOff>38100</xdr:colOff>
      <xdr:row>34</xdr:row>
      <xdr:rowOff>14151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30678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155207</xdr:rowOff>
    </xdr:from>
    <xdr:to>
      <xdr:col>24</xdr:col>
      <xdr:colOff>62865</xdr:colOff>
      <xdr:row>59</xdr:row>
      <xdr:rowOff>66472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42057"/>
          <a:ext cx="1270" cy="93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70299</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66472</xdr:rowOff>
    </xdr:from>
    <xdr:to>
      <xdr:col>24</xdr:col>
      <xdr:colOff>152400</xdr:colOff>
      <xdr:row>59</xdr:row>
      <xdr:rowOff>66472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8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101884</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1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155207</xdr:rowOff>
    </xdr:from>
    <xdr:to>
      <xdr:col>24</xdr:col>
      <xdr:colOff>152400</xdr:colOff>
      <xdr:row>53</xdr:row>
      <xdr:rowOff>155207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4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6820</xdr:rowOff>
    </xdr:from>
    <xdr:to>
      <xdr:col>24</xdr:col>
      <xdr:colOff>63500</xdr:colOff>
      <xdr:row>57</xdr:row>
      <xdr:rowOff>34201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779470"/>
          <a:ext cx="838200" cy="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144416</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121539</xdr:rowOff>
    </xdr:from>
    <xdr:to>
      <xdr:col>24</xdr:col>
      <xdr:colOff>114300</xdr:colOff>
      <xdr:row>57</xdr:row>
      <xdr:rowOff>51689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18149</xdr:rowOff>
    </xdr:from>
    <xdr:to>
      <xdr:col>19</xdr:col>
      <xdr:colOff>177800</xdr:colOff>
      <xdr:row>57</xdr:row>
      <xdr:rowOff>34201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590649"/>
          <a:ext cx="889000" cy="121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99454</xdr:rowOff>
    </xdr:from>
    <xdr:to>
      <xdr:col>20</xdr:col>
      <xdr:colOff>38100</xdr:colOff>
      <xdr:row>57</xdr:row>
      <xdr:rowOff>29604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46131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18149</xdr:rowOff>
    </xdr:from>
    <xdr:to>
      <xdr:col>15</xdr:col>
      <xdr:colOff>50800</xdr:colOff>
      <xdr:row>57</xdr:row>
      <xdr:rowOff>155410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590649"/>
          <a:ext cx="889000" cy="133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139052</xdr:rowOff>
    </xdr:from>
    <xdr:to>
      <xdr:col>15</xdr:col>
      <xdr:colOff>101600</xdr:colOff>
      <xdr:row>50</xdr:row>
      <xdr:rowOff>69202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60329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63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155410</xdr:rowOff>
    </xdr:from>
    <xdr:to>
      <xdr:col>10</xdr:col>
      <xdr:colOff>114300</xdr:colOff>
      <xdr:row>58</xdr:row>
      <xdr:rowOff>10084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928060"/>
          <a:ext cx="889000" cy="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137655</xdr:rowOff>
    </xdr:from>
    <xdr:to>
      <xdr:col>10</xdr:col>
      <xdr:colOff>165100</xdr:colOff>
      <xdr:row>57</xdr:row>
      <xdr:rowOff>67805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84332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169634</xdr:rowOff>
    </xdr:from>
    <xdr:to>
      <xdr:col>6</xdr:col>
      <xdr:colOff>38100</xdr:colOff>
      <xdr:row>58</xdr:row>
      <xdr:rowOff>99784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90911</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03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127470</xdr:rowOff>
    </xdr:from>
    <xdr:to>
      <xdr:col>24</xdr:col>
      <xdr:colOff>114300</xdr:colOff>
      <xdr:row>57</xdr:row>
      <xdr:rowOff>57620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7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105897</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0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154851</xdr:rowOff>
    </xdr:from>
    <xdr:to>
      <xdr:col>20</xdr:col>
      <xdr:colOff>38100</xdr:colOff>
      <xdr:row>57</xdr:row>
      <xdr:rowOff>85001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75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76128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8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138799</xdr:rowOff>
    </xdr:from>
    <xdr:to>
      <xdr:col>15</xdr:col>
      <xdr:colOff>101600</xdr:colOff>
      <xdr:row>50</xdr:row>
      <xdr:rowOff>68949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5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85476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31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104610</xdr:rowOff>
    </xdr:from>
    <xdr:to>
      <xdr:col>10</xdr:col>
      <xdr:colOff>165100</xdr:colOff>
      <xdr:row>58</xdr:row>
      <xdr:rowOff>34760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25887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9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130734</xdr:rowOff>
    </xdr:from>
    <xdr:to>
      <xdr:col>6</xdr:col>
      <xdr:colOff>38100</xdr:colOff>
      <xdr:row>58</xdr:row>
      <xdr:rowOff>60884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77411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67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30638</xdr:rowOff>
    </xdr:from>
    <xdr:to>
      <xdr:col>24</xdr:col>
      <xdr:colOff>62865</xdr:colOff>
      <xdr:row>78</xdr:row>
      <xdr:rowOff>10046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03588"/>
          <a:ext cx="1270" cy="1179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13873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3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10046</xdr:rowOff>
    </xdr:from>
    <xdr:to>
      <xdr:col>24</xdr:col>
      <xdr:colOff>152400</xdr:colOff>
      <xdr:row>78</xdr:row>
      <xdr:rowOff>10046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38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148765</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30638</xdr:rowOff>
    </xdr:from>
    <xdr:to>
      <xdr:col>24</xdr:col>
      <xdr:colOff>152400</xdr:colOff>
      <xdr:row>71</xdr:row>
      <xdr:rowOff>30638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0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170085</xdr:rowOff>
    </xdr:from>
    <xdr:to>
      <xdr:col>24</xdr:col>
      <xdr:colOff>63500</xdr:colOff>
      <xdr:row>74</xdr:row>
      <xdr:rowOff>109506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514485"/>
          <a:ext cx="838200" cy="28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47344</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34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68917</xdr:rowOff>
    </xdr:from>
    <xdr:to>
      <xdr:col>24</xdr:col>
      <xdr:colOff>114300</xdr:colOff>
      <xdr:row>74</xdr:row>
      <xdr:rowOff>170517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7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170085</xdr:rowOff>
    </xdr:from>
    <xdr:to>
      <xdr:col>19</xdr:col>
      <xdr:colOff>177800</xdr:colOff>
      <xdr:row>75</xdr:row>
      <xdr:rowOff>58318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514485"/>
          <a:ext cx="889000" cy="40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72174</xdr:rowOff>
    </xdr:from>
    <xdr:to>
      <xdr:col>20</xdr:col>
      <xdr:colOff>38100</xdr:colOff>
      <xdr:row>74</xdr:row>
      <xdr:rowOff>2324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164901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68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58318</xdr:rowOff>
    </xdr:from>
    <xdr:to>
      <xdr:col>15</xdr:col>
      <xdr:colOff>50800</xdr:colOff>
      <xdr:row>76</xdr:row>
      <xdr:rowOff>44222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917068"/>
          <a:ext cx="889000" cy="15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19825</xdr:rowOff>
    </xdr:from>
    <xdr:to>
      <xdr:col>15</xdr:col>
      <xdr:colOff>101600</xdr:colOff>
      <xdr:row>76</xdr:row>
      <xdr:rowOff>121425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112552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44222</xdr:rowOff>
    </xdr:from>
    <xdr:to>
      <xdr:col>10</xdr:col>
      <xdr:colOff>114300</xdr:colOff>
      <xdr:row>76</xdr:row>
      <xdr:rowOff>131927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074422"/>
          <a:ext cx="889000" cy="8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115760</xdr:rowOff>
    </xdr:from>
    <xdr:to>
      <xdr:col>10</xdr:col>
      <xdr:colOff>165100</xdr:colOff>
      <xdr:row>77</xdr:row>
      <xdr:rowOff>45910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37037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2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97644</xdr:rowOff>
    </xdr:from>
    <xdr:to>
      <xdr:col>6</xdr:col>
      <xdr:colOff>38100</xdr:colOff>
      <xdr:row>78</xdr:row>
      <xdr:rowOff>27794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18921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58706</xdr:rowOff>
    </xdr:from>
    <xdr:to>
      <xdr:col>24</xdr:col>
      <xdr:colOff>114300</xdr:colOff>
      <xdr:row>74</xdr:row>
      <xdr:rowOff>160306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74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81583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59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119285</xdr:rowOff>
    </xdr:from>
    <xdr:to>
      <xdr:col>20</xdr:col>
      <xdr:colOff>38100</xdr:colOff>
      <xdr:row>73</xdr:row>
      <xdr:rowOff>49435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46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65962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23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7518</xdr:rowOff>
    </xdr:from>
    <xdr:to>
      <xdr:col>15</xdr:col>
      <xdr:colOff>101600</xdr:colOff>
      <xdr:row>75</xdr:row>
      <xdr:rowOff>109118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86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125645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64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164872</xdr:rowOff>
    </xdr:from>
    <xdr:to>
      <xdr:col>10</xdr:col>
      <xdr:colOff>165100</xdr:colOff>
      <xdr:row>76</xdr:row>
      <xdr:rowOff>95022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02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111548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79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81127</xdr:rowOff>
    </xdr:from>
    <xdr:to>
      <xdr:col>6</xdr:col>
      <xdr:colOff>38100</xdr:colOff>
      <xdr:row>77</xdr:row>
      <xdr:rowOff>11277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1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27805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88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52307</xdr:rowOff>
    </xdr:from>
    <xdr:to>
      <xdr:col>24</xdr:col>
      <xdr:colOff>62865</xdr:colOff>
      <xdr:row>97</xdr:row>
      <xdr:rowOff>35139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82807"/>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38966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6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35139</xdr:rowOff>
    </xdr:from>
    <xdr:to>
      <xdr:col>24</xdr:col>
      <xdr:colOff>152400</xdr:colOff>
      <xdr:row>97</xdr:row>
      <xdr:rowOff>35139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6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170434</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52307</xdr:rowOff>
    </xdr:from>
    <xdr:to>
      <xdr:col>24</xdr:col>
      <xdr:colOff>152400</xdr:colOff>
      <xdr:row>90</xdr:row>
      <xdr:rowOff>52307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8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1969</xdr:rowOff>
    </xdr:from>
    <xdr:to>
      <xdr:col>24</xdr:col>
      <xdr:colOff>63500</xdr:colOff>
      <xdr:row>96</xdr:row>
      <xdr:rowOff>37584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61169"/>
          <a:ext cx="838200" cy="3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61028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177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38151</xdr:rowOff>
    </xdr:from>
    <xdr:to>
      <xdr:col>24</xdr:col>
      <xdr:colOff>114300</xdr:colOff>
      <xdr:row>95</xdr:row>
      <xdr:rowOff>139751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2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37584</xdr:rowOff>
    </xdr:from>
    <xdr:to>
      <xdr:col>19</xdr:col>
      <xdr:colOff>177800</xdr:colOff>
      <xdr:row>96</xdr:row>
      <xdr:rowOff>169715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96784"/>
          <a:ext cx="889000" cy="1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32252</xdr:rowOff>
    </xdr:from>
    <xdr:to>
      <xdr:col>20</xdr:col>
      <xdr:colOff>38100</xdr:colOff>
      <xdr:row>95</xdr:row>
      <xdr:rowOff>133852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150379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0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169715</xdr:rowOff>
    </xdr:from>
    <xdr:to>
      <xdr:col>15</xdr:col>
      <xdr:colOff>50800</xdr:colOff>
      <xdr:row>97</xdr:row>
      <xdr:rowOff>111810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28915"/>
          <a:ext cx="889000" cy="1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53649</xdr:rowOff>
    </xdr:from>
    <xdr:to>
      <xdr:col>15</xdr:col>
      <xdr:colOff>101600</xdr:colOff>
      <xdr:row>96</xdr:row>
      <xdr:rowOff>155249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8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111810</xdr:rowOff>
    </xdr:from>
    <xdr:to>
      <xdr:col>10</xdr:col>
      <xdr:colOff>114300</xdr:colOff>
      <xdr:row>97</xdr:row>
      <xdr:rowOff>127882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42460"/>
          <a:ext cx="889000" cy="1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87506</xdr:rowOff>
    </xdr:from>
    <xdr:to>
      <xdr:col>10</xdr:col>
      <xdr:colOff>165100</xdr:colOff>
      <xdr:row>97</xdr:row>
      <xdr:rowOff>17656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34183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24285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122619</xdr:rowOff>
    </xdr:from>
    <xdr:to>
      <xdr:col>24</xdr:col>
      <xdr:colOff>114300</xdr:colOff>
      <xdr:row>96</xdr:row>
      <xdr:rowOff>52769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101046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8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158234</xdr:rowOff>
    </xdr:from>
    <xdr:to>
      <xdr:col>20</xdr:col>
      <xdr:colOff>38100</xdr:colOff>
      <xdr:row>96</xdr:row>
      <xdr:rowOff>88384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4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79511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118915</xdr:rowOff>
    </xdr:from>
    <xdr:to>
      <xdr:col>15</xdr:col>
      <xdr:colOff>101600</xdr:colOff>
      <xdr:row>97</xdr:row>
      <xdr:rowOff>49065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7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40192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7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61010</xdr:rowOff>
    </xdr:from>
    <xdr:to>
      <xdr:col>10</xdr:col>
      <xdr:colOff>165100</xdr:colOff>
      <xdr:row>97</xdr:row>
      <xdr:rowOff>162610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153737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8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77082</xdr:rowOff>
    </xdr:from>
    <xdr:to>
      <xdr:col>6</xdr:col>
      <xdr:colOff>38100</xdr:colOff>
      <xdr:row>98</xdr:row>
      <xdr:rowOff>7232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0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169809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0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126167</xdr:rowOff>
    </xdr:from>
    <xdr:to>
      <xdr:col>55</xdr:col>
      <xdr:colOff>0</xdr:colOff>
      <xdr:row>38</xdr:row>
      <xdr:rowOff>128361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41267"/>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92209</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6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128361</xdr:rowOff>
    </xdr:from>
    <xdr:to>
      <xdr:col>50</xdr:col>
      <xdr:colOff>114300</xdr:colOff>
      <xdr:row>38</xdr:row>
      <xdr:rowOff>129916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43461"/>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11711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129916</xdr:rowOff>
    </xdr:from>
    <xdr:to>
      <xdr:col>45</xdr:col>
      <xdr:colOff>177800</xdr:colOff>
      <xdr:row>38</xdr:row>
      <xdr:rowOff>130647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45016"/>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8328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129093</xdr:rowOff>
    </xdr:from>
    <xdr:to>
      <xdr:col>41</xdr:col>
      <xdr:colOff>50800</xdr:colOff>
      <xdr:row>38</xdr:row>
      <xdr:rowOff>130647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44193"/>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161398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161856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75367</xdr:rowOff>
    </xdr:from>
    <xdr:to>
      <xdr:col>55</xdr:col>
      <xdr:colOff>50800</xdr:colOff>
      <xdr:row>39</xdr:row>
      <xdr:rowOff>5517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9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161744</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0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77561</xdr:rowOff>
    </xdr:from>
    <xdr:to>
      <xdr:col>50</xdr:col>
      <xdr:colOff>165100</xdr:colOff>
      <xdr:row>39</xdr:row>
      <xdr:rowOff>7711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9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170288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8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79116</xdr:rowOff>
    </xdr:from>
    <xdr:to>
      <xdr:col>46</xdr:col>
      <xdr:colOff>38100</xdr:colOff>
      <xdr:row>39</xdr:row>
      <xdr:rowOff>9266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393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8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79847</xdr:rowOff>
    </xdr:from>
    <xdr:to>
      <xdr:col>41</xdr:col>
      <xdr:colOff>101600</xdr:colOff>
      <xdr:row>39</xdr:row>
      <xdr:rowOff>9997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9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1124</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6876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78293</xdr:rowOff>
    </xdr:from>
    <xdr:to>
      <xdr:col>36</xdr:col>
      <xdr:colOff>165100</xdr:colOff>
      <xdr:row>39</xdr:row>
      <xdr:rowOff>8443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9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171020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86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107376</xdr:rowOff>
    </xdr:from>
    <xdr:to>
      <xdr:col>54</xdr:col>
      <xdr:colOff>189865</xdr:colOff>
      <xdr:row>58</xdr:row>
      <xdr:rowOff>73909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9022776"/>
          <a:ext cx="1270" cy="99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77736</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73909</xdr:rowOff>
    </xdr:from>
    <xdr:to>
      <xdr:col>55</xdr:col>
      <xdr:colOff>88900</xdr:colOff>
      <xdr:row>58</xdr:row>
      <xdr:rowOff>73909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54053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7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107376</xdr:rowOff>
    </xdr:from>
    <xdr:to>
      <xdr:col>55</xdr:col>
      <xdr:colOff>88900</xdr:colOff>
      <xdr:row>52</xdr:row>
      <xdr:rowOff>107376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02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34133</xdr:rowOff>
    </xdr:from>
    <xdr:to>
      <xdr:col>55</xdr:col>
      <xdr:colOff>0</xdr:colOff>
      <xdr:row>55</xdr:row>
      <xdr:rowOff>166355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463883"/>
          <a:ext cx="838200" cy="13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163430</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93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13553</xdr:rowOff>
    </xdr:from>
    <xdr:to>
      <xdr:col>55</xdr:col>
      <xdr:colOff>50800</xdr:colOff>
      <xdr:row>56</xdr:row>
      <xdr:rowOff>115153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34133</xdr:rowOff>
    </xdr:from>
    <xdr:to>
      <xdr:col>50</xdr:col>
      <xdr:colOff>114300</xdr:colOff>
      <xdr:row>55</xdr:row>
      <xdr:rowOff>57862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463883"/>
          <a:ext cx="8890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25578</xdr:rowOff>
    </xdr:from>
    <xdr:to>
      <xdr:col>50</xdr:col>
      <xdr:colOff>165100</xdr:colOff>
      <xdr:row>56</xdr:row>
      <xdr:rowOff>127178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118305</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7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57862</xdr:rowOff>
    </xdr:from>
    <xdr:to>
      <xdr:col>45</xdr:col>
      <xdr:colOff>177800</xdr:colOff>
      <xdr:row>56</xdr:row>
      <xdr:rowOff>6014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487612"/>
          <a:ext cx="889000" cy="1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73401</xdr:rowOff>
    </xdr:from>
    <xdr:to>
      <xdr:col>46</xdr:col>
      <xdr:colOff>38100</xdr:colOff>
      <xdr:row>57</xdr:row>
      <xdr:rowOff>3551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166128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7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6014</xdr:rowOff>
    </xdr:from>
    <xdr:to>
      <xdr:col>41</xdr:col>
      <xdr:colOff>50800</xdr:colOff>
      <xdr:row>56</xdr:row>
      <xdr:rowOff>26269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07214"/>
          <a:ext cx="889000" cy="2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58000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5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11275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7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115555</xdr:rowOff>
    </xdr:from>
    <xdr:to>
      <xdr:col>55</xdr:col>
      <xdr:colOff>50800</xdr:colOff>
      <xdr:row>56</xdr:row>
      <xdr:rowOff>45705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54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138432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9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154783</xdr:rowOff>
    </xdr:from>
    <xdr:to>
      <xdr:col>50</xdr:col>
      <xdr:colOff>165100</xdr:colOff>
      <xdr:row>55</xdr:row>
      <xdr:rowOff>84933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41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101460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18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7062</xdr:rowOff>
    </xdr:from>
    <xdr:to>
      <xdr:col>46</xdr:col>
      <xdr:colOff>38100</xdr:colOff>
      <xdr:row>55</xdr:row>
      <xdr:rowOff>108662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43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125189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2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126664</xdr:rowOff>
    </xdr:from>
    <xdr:to>
      <xdr:col>41</xdr:col>
      <xdr:colOff>101600</xdr:colOff>
      <xdr:row>56</xdr:row>
      <xdr:rowOff>56814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5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73341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3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146919</xdr:rowOff>
    </xdr:from>
    <xdr:to>
      <xdr:col>36</xdr:col>
      <xdr:colOff>165100</xdr:colOff>
      <xdr:row>56</xdr:row>
      <xdr:rowOff>77069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93596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93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31877</xdr:rowOff>
    </xdr:from>
    <xdr:to>
      <xdr:col>54</xdr:col>
      <xdr:colOff>189865</xdr:colOff>
      <xdr:row>78</xdr:row>
      <xdr:rowOff>121983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04827"/>
          <a:ext cx="127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125810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121983</xdr:rowOff>
    </xdr:from>
    <xdr:to>
      <xdr:col>55</xdr:col>
      <xdr:colOff>88900</xdr:colOff>
      <xdr:row>78</xdr:row>
      <xdr:rowOff>121983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150004</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31877</xdr:rowOff>
    </xdr:from>
    <xdr:to>
      <xdr:col>55</xdr:col>
      <xdr:colOff>88900</xdr:colOff>
      <xdr:row>71</xdr:row>
      <xdr:rowOff>31877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0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59386</xdr:rowOff>
    </xdr:from>
    <xdr:to>
      <xdr:col>55</xdr:col>
      <xdr:colOff>0</xdr:colOff>
      <xdr:row>74</xdr:row>
      <xdr:rowOff>120955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746686"/>
          <a:ext cx="838200" cy="6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96016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54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117589</xdr:rowOff>
    </xdr:from>
    <xdr:to>
      <xdr:col>55</xdr:col>
      <xdr:colOff>50800</xdr:colOff>
      <xdr:row>76</xdr:row>
      <xdr:rowOff>47740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763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120955</xdr:rowOff>
    </xdr:from>
    <xdr:to>
      <xdr:col>50</xdr:col>
      <xdr:colOff>114300</xdr:colOff>
      <xdr:row>75</xdr:row>
      <xdr:rowOff>129337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808255"/>
          <a:ext cx="889000" cy="17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36017</xdr:rowOff>
    </xdr:from>
    <xdr:to>
      <xdr:col>50</xdr:col>
      <xdr:colOff>165100</xdr:colOff>
      <xdr:row>75</xdr:row>
      <xdr:rowOff>137617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8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128745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127127</xdr:rowOff>
    </xdr:from>
    <xdr:to>
      <xdr:col>45</xdr:col>
      <xdr:colOff>177800</xdr:colOff>
      <xdr:row>75</xdr:row>
      <xdr:rowOff>129337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814427"/>
          <a:ext cx="889000" cy="1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127876</xdr:rowOff>
    </xdr:from>
    <xdr:to>
      <xdr:col>46</xdr:col>
      <xdr:colOff>38100</xdr:colOff>
      <xdr:row>76</xdr:row>
      <xdr:rowOff>58026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9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49153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7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127127</xdr:rowOff>
    </xdr:from>
    <xdr:to>
      <xdr:col>41</xdr:col>
      <xdr:colOff>50800</xdr:colOff>
      <xdr:row>76</xdr:row>
      <xdr:rowOff>20447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814427"/>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97740</xdr:rowOff>
    </xdr:from>
    <xdr:to>
      <xdr:col>41</xdr:col>
      <xdr:colOff>101600</xdr:colOff>
      <xdr:row>77</xdr:row>
      <xdr:rowOff>27890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19017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2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118771</xdr:rowOff>
    </xdr:from>
    <xdr:to>
      <xdr:col>36</xdr:col>
      <xdr:colOff>165100</xdr:colOff>
      <xdr:row>77</xdr:row>
      <xdr:rowOff>48921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40048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8586</xdr:rowOff>
    </xdr:from>
    <xdr:to>
      <xdr:col>55</xdr:col>
      <xdr:colOff>50800</xdr:colOff>
      <xdr:row>74</xdr:row>
      <xdr:rowOff>110186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69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31463</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54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70155</xdr:rowOff>
    </xdr:from>
    <xdr:to>
      <xdr:col>50</xdr:col>
      <xdr:colOff>165100</xdr:colOff>
      <xdr:row>75</xdr:row>
      <xdr:rowOff>305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7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16832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53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78537</xdr:rowOff>
    </xdr:from>
    <xdr:to>
      <xdr:col>46</xdr:col>
      <xdr:colOff>38100</xdr:colOff>
      <xdr:row>76</xdr:row>
      <xdr:rowOff>8688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9372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25214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71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76327</xdr:rowOff>
    </xdr:from>
    <xdr:to>
      <xdr:col>41</xdr:col>
      <xdr:colOff>101600</xdr:colOff>
      <xdr:row>75</xdr:row>
      <xdr:rowOff>6477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7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23004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53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141097</xdr:rowOff>
    </xdr:from>
    <xdr:to>
      <xdr:col>36</xdr:col>
      <xdr:colOff>165100</xdr:colOff>
      <xdr:row>76</xdr:row>
      <xdr:rowOff>71247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99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87774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77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61099</xdr:rowOff>
    </xdr:from>
    <xdr:to>
      <xdr:col>54</xdr:col>
      <xdr:colOff>189865</xdr:colOff>
      <xdr:row>98</xdr:row>
      <xdr:rowOff>25208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91599"/>
          <a:ext cx="1270" cy="133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29035</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25208</xdr:rowOff>
    </xdr:from>
    <xdr:to>
      <xdr:col>55</xdr:col>
      <xdr:colOff>88900</xdr:colOff>
      <xdr:row>98</xdr:row>
      <xdr:rowOff>25208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2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7776</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2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61099</xdr:rowOff>
    </xdr:from>
    <xdr:to>
      <xdr:col>55</xdr:col>
      <xdr:colOff>88900</xdr:colOff>
      <xdr:row>90</xdr:row>
      <xdr:rowOff>61099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6229</xdr:rowOff>
    </xdr:from>
    <xdr:to>
      <xdr:col>55</xdr:col>
      <xdr:colOff>0</xdr:colOff>
      <xdr:row>97</xdr:row>
      <xdr:rowOff>7038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636879"/>
          <a:ext cx="8382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35620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666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57193</xdr:rowOff>
    </xdr:from>
    <xdr:to>
      <xdr:col>55</xdr:col>
      <xdr:colOff>50800</xdr:colOff>
      <xdr:row>97</xdr:row>
      <xdr:rowOff>158793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6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6229</xdr:rowOff>
    </xdr:from>
    <xdr:to>
      <xdr:col>50</xdr:col>
      <xdr:colOff>114300</xdr:colOff>
      <xdr:row>97</xdr:row>
      <xdr:rowOff>28518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636879"/>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60370</xdr:rowOff>
    </xdr:from>
    <xdr:to>
      <xdr:col>50</xdr:col>
      <xdr:colOff>165100</xdr:colOff>
      <xdr:row>97</xdr:row>
      <xdr:rowOff>161970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153097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7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28518</xdr:rowOff>
    </xdr:from>
    <xdr:to>
      <xdr:col>45</xdr:col>
      <xdr:colOff>177800</xdr:colOff>
      <xdr:row>97</xdr:row>
      <xdr:rowOff>88585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659168"/>
          <a:ext cx="889000" cy="6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64001</xdr:rowOff>
    </xdr:from>
    <xdr:to>
      <xdr:col>46</xdr:col>
      <xdr:colOff>38100</xdr:colOff>
      <xdr:row>97</xdr:row>
      <xdr:rowOff>165601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9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156728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78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88585</xdr:rowOff>
    </xdr:from>
    <xdr:to>
      <xdr:col>41</xdr:col>
      <xdr:colOff>50800</xdr:colOff>
      <xdr:row>97</xdr:row>
      <xdr:rowOff>91311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719235"/>
          <a:ext cx="889000" cy="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158769</xdr:rowOff>
    </xdr:from>
    <xdr:to>
      <xdr:col>41</xdr:col>
      <xdr:colOff>101600</xdr:colOff>
      <xdr:row>97</xdr:row>
      <xdr:rowOff>88919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1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105446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3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60389</xdr:rowOff>
    </xdr:from>
    <xdr:to>
      <xdr:col>36</xdr:col>
      <xdr:colOff>165100</xdr:colOff>
      <xdr:row>97</xdr:row>
      <xdr:rowOff>161989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9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153116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78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127688</xdr:rowOff>
    </xdr:from>
    <xdr:to>
      <xdr:col>55</xdr:col>
      <xdr:colOff>50800</xdr:colOff>
      <xdr:row>97</xdr:row>
      <xdr:rowOff>57838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150565</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43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126879</xdr:rowOff>
    </xdr:from>
    <xdr:to>
      <xdr:col>50</xdr:col>
      <xdr:colOff>165100</xdr:colOff>
      <xdr:row>97</xdr:row>
      <xdr:rowOff>57029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8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73556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36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149168</xdr:rowOff>
    </xdr:from>
    <xdr:to>
      <xdr:col>46</xdr:col>
      <xdr:colOff>38100</xdr:colOff>
      <xdr:row>97</xdr:row>
      <xdr:rowOff>79318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0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95845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38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37785</xdr:rowOff>
    </xdr:from>
    <xdr:to>
      <xdr:col>41</xdr:col>
      <xdr:colOff>101600</xdr:colOff>
      <xdr:row>97</xdr:row>
      <xdr:rowOff>139385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6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130512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6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40511</xdr:rowOff>
    </xdr:from>
    <xdr:to>
      <xdr:col>36</xdr:col>
      <xdr:colOff>165100</xdr:colOff>
      <xdr:row>97</xdr:row>
      <xdr:rowOff>142111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7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158638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44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91389</xdr:rowOff>
    </xdr:from>
    <xdr:to>
      <xdr:col>85</xdr:col>
      <xdr:colOff>126364</xdr:colOff>
      <xdr:row>38</xdr:row>
      <xdr:rowOff>162179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77789"/>
          <a:ext cx="1269" cy="109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166006</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8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162179</xdr:rowOff>
    </xdr:from>
    <xdr:to>
      <xdr:col>86</xdr:col>
      <xdr:colOff>25400</xdr:colOff>
      <xdr:row>38</xdr:row>
      <xdr:rowOff>162179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7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38066</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91389</xdr:rowOff>
    </xdr:from>
    <xdr:to>
      <xdr:col>86</xdr:col>
      <xdr:colOff>25400</xdr:colOff>
      <xdr:row>32</xdr:row>
      <xdr:rowOff>91389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7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89408</xdr:rowOff>
    </xdr:from>
    <xdr:to>
      <xdr:col>85</xdr:col>
      <xdr:colOff>127000</xdr:colOff>
      <xdr:row>36</xdr:row>
      <xdr:rowOff>110211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261608"/>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123639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9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145212</xdr:rowOff>
    </xdr:from>
    <xdr:to>
      <xdr:col>85</xdr:col>
      <xdr:colOff>177800</xdr:colOff>
      <xdr:row>37</xdr:row>
      <xdr:rowOff>75362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152044</xdr:rowOff>
    </xdr:from>
    <xdr:to>
      <xdr:col>81</xdr:col>
      <xdr:colOff>50800</xdr:colOff>
      <xdr:row>36</xdr:row>
      <xdr:rowOff>110211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5466994"/>
          <a:ext cx="889000" cy="81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144678</xdr:rowOff>
    </xdr:from>
    <xdr:to>
      <xdr:col>81</xdr:col>
      <xdr:colOff>101600</xdr:colOff>
      <xdr:row>37</xdr:row>
      <xdr:rowOff>74828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65955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152044</xdr:rowOff>
    </xdr:from>
    <xdr:to>
      <xdr:col>76</xdr:col>
      <xdr:colOff>114300</xdr:colOff>
      <xdr:row>35</xdr:row>
      <xdr:rowOff>22276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5466994"/>
          <a:ext cx="889000" cy="5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69850</xdr:rowOff>
    </xdr:from>
    <xdr:to>
      <xdr:col>76</xdr:col>
      <xdr:colOff>165100</xdr:colOff>
      <xdr:row>37</xdr:row>
      <xdr:rowOff>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162577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3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22276</xdr:rowOff>
    </xdr:from>
    <xdr:to>
      <xdr:col>71</xdr:col>
      <xdr:colOff>177800</xdr:colOff>
      <xdr:row>37</xdr:row>
      <xdr:rowOff>60452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023026"/>
          <a:ext cx="889000" cy="38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98349</xdr:rowOff>
    </xdr:from>
    <xdr:to>
      <xdr:col>72</xdr:col>
      <xdr:colOff>38100</xdr:colOff>
      <xdr:row>37</xdr:row>
      <xdr:rowOff>28499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19626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3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167767</xdr:rowOff>
    </xdr:from>
    <xdr:to>
      <xdr:col>67</xdr:col>
      <xdr:colOff>101600</xdr:colOff>
      <xdr:row>37</xdr:row>
      <xdr:rowOff>97917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114444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38608</xdr:rowOff>
    </xdr:from>
    <xdr:to>
      <xdr:col>85</xdr:col>
      <xdr:colOff>177800</xdr:colOff>
      <xdr:row>36</xdr:row>
      <xdr:rowOff>140208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61485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06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59411</xdr:rowOff>
    </xdr:from>
    <xdr:to>
      <xdr:col>81</xdr:col>
      <xdr:colOff>101600</xdr:colOff>
      <xdr:row>36</xdr:row>
      <xdr:rowOff>161011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3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6088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0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101244</xdr:rowOff>
    </xdr:from>
    <xdr:to>
      <xdr:col>76</xdr:col>
      <xdr:colOff>165100</xdr:colOff>
      <xdr:row>32</xdr:row>
      <xdr:rowOff>31394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41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47921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19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142926</xdr:rowOff>
    </xdr:from>
    <xdr:to>
      <xdr:col>72</xdr:col>
      <xdr:colOff>38100</xdr:colOff>
      <xdr:row>35</xdr:row>
      <xdr:rowOff>73076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97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89603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7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9652</xdr:rowOff>
    </xdr:from>
    <xdr:to>
      <xdr:col>67</xdr:col>
      <xdr:colOff>101600</xdr:colOff>
      <xdr:row>37</xdr:row>
      <xdr:rowOff>111252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102379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4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135993</xdr:rowOff>
    </xdr:from>
    <xdr:to>
      <xdr:col>85</xdr:col>
      <xdr:colOff>127000</xdr:colOff>
      <xdr:row>54</xdr:row>
      <xdr:rowOff>79432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222843"/>
          <a:ext cx="838200" cy="11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153378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583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79432</xdr:rowOff>
    </xdr:from>
    <xdr:to>
      <xdr:col>81</xdr:col>
      <xdr:colOff>50800</xdr:colOff>
      <xdr:row>55</xdr:row>
      <xdr:rowOff>49337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337732"/>
          <a:ext cx="889000" cy="14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12757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78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49337</xdr:rowOff>
    </xdr:from>
    <xdr:to>
      <xdr:col>76</xdr:col>
      <xdr:colOff>114300</xdr:colOff>
      <xdr:row>56</xdr:row>
      <xdr:rowOff>75871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479087"/>
          <a:ext cx="889000" cy="19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64992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6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159735</xdr:rowOff>
    </xdr:from>
    <xdr:to>
      <xdr:col>71</xdr:col>
      <xdr:colOff>177800</xdr:colOff>
      <xdr:row>56</xdr:row>
      <xdr:rowOff>75871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589485"/>
          <a:ext cx="889000" cy="8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121048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72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75802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84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85193</xdr:rowOff>
    </xdr:from>
    <xdr:to>
      <xdr:col>85</xdr:col>
      <xdr:colOff>177800</xdr:colOff>
      <xdr:row>54</xdr:row>
      <xdr:rowOff>15343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17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108070</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02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28632</xdr:rowOff>
    </xdr:from>
    <xdr:to>
      <xdr:col>81</xdr:col>
      <xdr:colOff>101600</xdr:colOff>
      <xdr:row>54</xdr:row>
      <xdr:rowOff>130232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28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146759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0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169987</xdr:rowOff>
    </xdr:from>
    <xdr:to>
      <xdr:col>76</xdr:col>
      <xdr:colOff>165100</xdr:colOff>
      <xdr:row>55</xdr:row>
      <xdr:rowOff>100137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42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116664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20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25071</xdr:rowOff>
    </xdr:from>
    <xdr:to>
      <xdr:col>72</xdr:col>
      <xdr:colOff>38100</xdr:colOff>
      <xdr:row>56</xdr:row>
      <xdr:rowOff>126671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62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143198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40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108935</xdr:rowOff>
    </xdr:from>
    <xdr:to>
      <xdr:col>67</xdr:col>
      <xdr:colOff>101600</xdr:colOff>
      <xdr:row>56</xdr:row>
      <xdr:rowOff>39085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53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55612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31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76378</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77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23055</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76378</xdr:rowOff>
    </xdr:from>
    <xdr:to>
      <xdr:col>86</xdr:col>
      <xdr:colOff>25400</xdr:colOff>
      <xdr:row>70</xdr:row>
      <xdr:rowOff>76378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7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57786</xdr:rowOff>
    </xdr:from>
    <xdr:to>
      <xdr:col>85</xdr:col>
      <xdr:colOff>127000</xdr:colOff>
      <xdr:row>79</xdr:row>
      <xdr:rowOff>38049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087986"/>
          <a:ext cx="838200" cy="49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14825</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87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38049</xdr:rowOff>
    </xdr:from>
    <xdr:to>
      <xdr:col>81</xdr:col>
      <xdr:colOff>50800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5825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110617</xdr:rowOff>
    </xdr:from>
    <xdr:to>
      <xdr:col>81</xdr:col>
      <xdr:colOff>101600</xdr:colOff>
      <xdr:row>79</xdr:row>
      <xdr:rowOff>40767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8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57294</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2017" y="132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43078</xdr:rowOff>
    </xdr:from>
    <xdr:to>
      <xdr:col>76</xdr:col>
      <xdr:colOff>114300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8762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30607</xdr:rowOff>
    </xdr:from>
    <xdr:to>
      <xdr:col>76</xdr:col>
      <xdr:colOff>165100</xdr:colOff>
      <xdr:row>78</xdr:row>
      <xdr:rowOff>132207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148734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1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30657</xdr:rowOff>
    </xdr:from>
    <xdr:to>
      <xdr:col>71</xdr:col>
      <xdr:colOff>177800</xdr:colOff>
      <xdr:row>79</xdr:row>
      <xdr:rowOff>43078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75207"/>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1956</xdr:rowOff>
    </xdr:from>
    <xdr:to>
      <xdr:col>72</xdr:col>
      <xdr:colOff>38100</xdr:colOff>
      <xdr:row>76</xdr:row>
      <xdr:rowOff>103556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0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120083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280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66345</xdr:rowOff>
    </xdr:from>
    <xdr:to>
      <xdr:col>67</xdr:col>
      <xdr:colOff>101600</xdr:colOff>
      <xdr:row>78</xdr:row>
      <xdr:rowOff>167945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13022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6986</xdr:rowOff>
    </xdr:from>
    <xdr:to>
      <xdr:col>85</xdr:col>
      <xdr:colOff>177800</xdr:colOff>
      <xdr:row>76</xdr:row>
      <xdr:rowOff>108586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03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29862</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288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158699</xdr:rowOff>
    </xdr:from>
    <xdr:to>
      <xdr:col>81</xdr:col>
      <xdr:colOff>101600</xdr:colOff>
      <xdr:row>79</xdr:row>
      <xdr:rowOff>88849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3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79976</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24333" y="13624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163728</xdr:rowOff>
    </xdr:from>
    <xdr:to>
      <xdr:col>72</xdr:col>
      <xdr:colOff>38100</xdr:colOff>
      <xdr:row>79</xdr:row>
      <xdr:rowOff>93878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85005</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46333" y="13629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151307</xdr:rowOff>
    </xdr:from>
    <xdr:to>
      <xdr:col>67</xdr:col>
      <xdr:colOff>101600</xdr:colOff>
      <xdr:row>79</xdr:row>
      <xdr:rowOff>81457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2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72584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61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119621</xdr:rowOff>
    </xdr:from>
    <xdr:to>
      <xdr:col>85</xdr:col>
      <xdr:colOff>126364</xdr:colOff>
      <xdr:row>98</xdr:row>
      <xdr:rowOff>48718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21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52545</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48718</xdr:rowOff>
    </xdr:from>
    <xdr:to>
      <xdr:col>86</xdr:col>
      <xdr:colOff>25400</xdr:colOff>
      <xdr:row>98</xdr:row>
      <xdr:rowOff>48718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66298</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119621</xdr:rowOff>
    </xdr:from>
    <xdr:to>
      <xdr:col>86</xdr:col>
      <xdr:colOff>25400</xdr:colOff>
      <xdr:row>91</xdr:row>
      <xdr:rowOff>119621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109468</xdr:rowOff>
    </xdr:from>
    <xdr:to>
      <xdr:col>85</xdr:col>
      <xdr:colOff>127000</xdr:colOff>
      <xdr:row>91</xdr:row>
      <xdr:rowOff>119621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5539968"/>
          <a:ext cx="838200" cy="18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90949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07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112522</xdr:rowOff>
    </xdr:from>
    <xdr:to>
      <xdr:col>85</xdr:col>
      <xdr:colOff>177800</xdr:colOff>
      <xdr:row>95</xdr:row>
      <xdr:rowOff>42672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109468</xdr:rowOff>
    </xdr:from>
    <xdr:to>
      <xdr:col>81</xdr:col>
      <xdr:colOff>50800</xdr:colOff>
      <xdr:row>92</xdr:row>
      <xdr:rowOff>1969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5539968"/>
          <a:ext cx="889000" cy="23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113436</xdr:rowOff>
    </xdr:from>
    <xdr:to>
      <xdr:col>81</xdr:col>
      <xdr:colOff>101600</xdr:colOff>
      <xdr:row>95</xdr:row>
      <xdr:rowOff>43586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34713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1969</xdr:rowOff>
    </xdr:from>
    <xdr:to>
      <xdr:col>76</xdr:col>
      <xdr:colOff>114300</xdr:colOff>
      <xdr:row>92</xdr:row>
      <xdr:rowOff>6522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5775369"/>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157327</xdr:rowOff>
    </xdr:from>
    <xdr:to>
      <xdr:col>76</xdr:col>
      <xdr:colOff>165100</xdr:colOff>
      <xdr:row>95</xdr:row>
      <xdr:rowOff>87477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78604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164027</xdr:rowOff>
    </xdr:from>
    <xdr:to>
      <xdr:col>71</xdr:col>
      <xdr:colOff>177800</xdr:colOff>
      <xdr:row>92</xdr:row>
      <xdr:rowOff>6522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5765977"/>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89673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109560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9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68821</xdr:rowOff>
    </xdr:from>
    <xdr:to>
      <xdr:col>85</xdr:col>
      <xdr:colOff>177800</xdr:colOff>
      <xdr:row>91</xdr:row>
      <xdr:rowOff>170421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567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21848</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62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58668</xdr:rowOff>
    </xdr:from>
    <xdr:to>
      <xdr:col>81</xdr:col>
      <xdr:colOff>101600</xdr:colOff>
      <xdr:row>90</xdr:row>
      <xdr:rowOff>160268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548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5345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2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122619</xdr:rowOff>
    </xdr:from>
    <xdr:to>
      <xdr:col>76</xdr:col>
      <xdr:colOff>165100</xdr:colOff>
      <xdr:row>92</xdr:row>
      <xdr:rowOff>52769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572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69296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49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127172</xdr:rowOff>
    </xdr:from>
    <xdr:to>
      <xdr:col>72</xdr:col>
      <xdr:colOff>38100</xdr:colOff>
      <xdr:row>92</xdr:row>
      <xdr:rowOff>57322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57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73849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5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113227</xdr:rowOff>
    </xdr:from>
    <xdr:to>
      <xdr:col>67</xdr:col>
      <xdr:colOff>101600</xdr:colOff>
      <xdr:row>92</xdr:row>
      <xdr:rowOff>43377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571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59904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4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27686</xdr:rowOff>
    </xdr:from>
    <xdr:to>
      <xdr:col>116</xdr:col>
      <xdr:colOff>62864</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3426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145813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27686</xdr:rowOff>
    </xdr:from>
    <xdr:to>
      <xdr:col>116</xdr:col>
      <xdr:colOff>152400</xdr:colOff>
      <xdr:row>31</xdr:row>
      <xdr:rowOff>27686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34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112349</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2845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89472</xdr:rowOff>
    </xdr:from>
    <xdr:to>
      <xdr:col>116</xdr:col>
      <xdr:colOff>114300</xdr:colOff>
      <xdr:row>38</xdr:row>
      <xdr:rowOff>19622</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4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51753</xdr:rowOff>
    </xdr:from>
    <xdr:to>
      <xdr:col>112</xdr:col>
      <xdr:colOff>38100</xdr:colOff>
      <xdr:row>37</xdr:row>
      <xdr:rowOff>153353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39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169880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17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110046</xdr:rowOff>
    </xdr:from>
    <xdr:to>
      <xdr:col>107</xdr:col>
      <xdr:colOff>101600</xdr:colOff>
      <xdr:row>38</xdr:row>
      <xdr:rowOff>40196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56723</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6033</xdr:rowOff>
    </xdr:from>
    <xdr:to>
      <xdr:col>102</xdr:col>
      <xdr:colOff>165100</xdr:colOff>
      <xdr:row>37</xdr:row>
      <xdr:rowOff>107633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34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124160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12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91758</xdr:rowOff>
    </xdr:from>
    <xdr:to>
      <xdr:col>98</xdr:col>
      <xdr:colOff>38100</xdr:colOff>
      <xdr:row>38</xdr:row>
      <xdr:rowOff>21907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4354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38435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210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67899</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411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商工費の住民一人当たりの額は、事業復活支援金事業や白山市地域応援券事業など新型コロナ関連施策の影響により対前年度比で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消防費の住民一人当たりの額は、防災行政無線整備、消防団拠点施設整備（舘畑分団）の影響により対前年度比で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教育費の住民一人当たりの額は、東明小学校増築・大規模改造事業、鶴来中学校及び鳥越中学校大規模改造事業の影響により対前年度比で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円の増額となっており、類似団体平均を大きく上回っている。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災害復旧費の住民一人当たりの額は、令和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月発生の豪雨災害によるもので、対前年度比で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公債費は住民一人当たりの額は、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68,054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円と類似団体平均の約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倍と高水準で推移している状況であることから、今後も一層の償還管理に努めていく必要がある。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年度の実質収支が大きかったことにより、前年度末とほぼ同水準を保っている。</a:t>
          </a: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年度の実質</a:t>
          </a:r>
          <a:r>
            <a:rPr kumimoji="1" lang="ja-JP" altLang="en-US" sz="1400">
              <a:solidFill>
                <a:sysClr val="windowText" lastClr="000000"/>
              </a:solidFill>
              <a:latin typeface="ＭＳ ゴシック" pitchFamily="49" charset="-128"/>
              <a:ea typeface="ＭＳ ゴシック" pitchFamily="49" charset="-128"/>
            </a:rPr>
            <a:t>収支額について、歳入で実質交付税の大幅な減額、歳出で豪雨災害に伴う災害復旧費が増加したことにより変動している。</a:t>
          </a:r>
        </a:p>
        <a:p>
          <a:r>
            <a:rPr kumimoji="1" lang="ja-JP" altLang="en-US" sz="1400">
              <a:solidFill>
                <a:sysClr val="windowText" lastClr="000000"/>
              </a:solidFill>
              <a:latin typeface="ＭＳ ゴシック" pitchFamily="49" charset="-128"/>
              <a:ea typeface="ＭＳ ゴシック" pitchFamily="49" charset="-128"/>
            </a:rPr>
            <a:t>今後も扶助費や公債費等の義務的経費の増嵩が予想されることから、健全で安定的な財政運営に一層努めていく。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各会計とも実質収支が継続的に黒字で推移している。</a:t>
          </a:r>
        </a:p>
        <a:p>
          <a:r>
            <a:rPr kumimoji="1" lang="ja-JP" altLang="en-US" sz="1400">
              <a:latin typeface="ＭＳ ゴシック" pitchFamily="49" charset="-128"/>
              <a:ea typeface="ＭＳ ゴシック" pitchFamily="49" charset="-128"/>
            </a:rPr>
            <a:t>今後、高齢者人口の増加に伴う、介護保険特別会計、後期高齢者医療特別会計に対する繰出金の増加が見込まれるため、事務的経費の節減や合理化を進め黒字の維持に努める。</a:t>
          </a:r>
        </a:p>
        <a:p>
          <a:r>
            <a:rPr kumimoji="1" lang="ja-JP" altLang="en-US" sz="1400">
              <a:latin typeface="ＭＳ ゴシック" pitchFamily="49" charset="-128"/>
              <a:ea typeface="ＭＳ ゴシック" pitchFamily="49" charset="-128"/>
            </a:rPr>
            <a:t>また、各事業会計においても、引き続き決算剰余金を計上できるよう、健全運営に努める。特に、下水道事業会計については、一般会計からの繰入金に大きく依存している状況にあるため、適正な下水道事業の経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度の市町村合併以降、旧合併特例債・過疎対策事業債・辺地対策事業債を活用して多くの事業を実施し、近年も、防災行政無線整備などの大型事業を実施したことにより、依然として元利償還金が高い水準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令和３年度の特殊要因として、猶予特例債の償還による一時的な増加がある。</a:t>
          </a:r>
        </a:p>
        <a:p>
          <a:r>
            <a:rPr kumimoji="1" lang="ja-JP" altLang="en-US" sz="1400">
              <a:latin typeface="ＭＳ ゴシック" pitchFamily="49" charset="-128"/>
              <a:ea typeface="ＭＳ ゴシック" pitchFamily="49" charset="-128"/>
            </a:rPr>
            <a:t>今後は、交付税措置のある地方債の優先活用により、実質公債費負担の軽減に努める。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将来負担額については、一般会計・企業会計ともに、基礎的財政収支が黒字となるような財政運営に努めているが、防災行政無線の整備をはじめとする防災対策施設等の整備や臨時財政対策債等の発行により、地方債残高はあまり減少していない。</a:t>
          </a:r>
        </a:p>
        <a:p>
          <a:r>
            <a:rPr kumimoji="1" lang="ja-JP" altLang="en-US" sz="1400">
              <a:solidFill>
                <a:sysClr val="windowText" lastClr="000000"/>
              </a:solidFill>
              <a:latin typeface="ＭＳ ゴシック" pitchFamily="49" charset="-128"/>
              <a:ea typeface="ＭＳ ゴシック" pitchFamily="49" charset="-128"/>
            </a:rPr>
            <a:t>退職手当負担見込額は、職員数の削減に伴い徐々にではあるが減少している。</a:t>
          </a:r>
        </a:p>
        <a:p>
          <a:r>
            <a:rPr kumimoji="1" lang="ja-JP" altLang="en-US" sz="1400">
              <a:solidFill>
                <a:sysClr val="windowText" lastClr="000000"/>
              </a:solidFill>
              <a:latin typeface="ＭＳ ゴシック" pitchFamily="49" charset="-128"/>
              <a:ea typeface="ＭＳ ゴシック" pitchFamily="49" charset="-128"/>
            </a:rPr>
            <a:t>設立法人等の負債額等負担見込額の主な増加要因については、新工業団地整備に係る先行取得関係によるものであるが、早期の処分を予定している。</a:t>
          </a:r>
        </a:p>
        <a:p>
          <a:r>
            <a:rPr kumimoji="1" lang="ja-JP" altLang="en-US" sz="1400">
              <a:solidFill>
                <a:sysClr val="windowText" lastClr="000000"/>
              </a:solidFill>
              <a:latin typeface="ＭＳ ゴシック" pitchFamily="49" charset="-128"/>
              <a:ea typeface="ＭＳ ゴシック" pitchFamily="49" charset="-128"/>
            </a:rPr>
            <a:t>将来負担比率の分子については、今後、充当可能基金は増加しているものの、基準財政需要額算入見込額の減等が懸念されることから、今後は地方債の発行を最小限に抑制し、将来負担額の増大を抑えるよう努めることと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石川県白山市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億円となっており、ほぼ前年度と同額となっている。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年度は豪雨災害や大雪への対応などで多くの取崩しを行ったが、実質収支の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百万円を積立てたことによりほぼ同水準となった。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・市税収入の減収や災害等に必要となる財源として、一定規模の財政調整基金を維持していくとともに、市有施設の改修・更新の財源とし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て公共施設整備金の積み立てを図るなど、個々の資金使途目的に合わせて特定目的基金の運用を図る。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・合併振興基金：市民の連帯強化及び地域振興を図る事業の財源に充てるため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・公共施設整備基金：市が設置する公共施設の整備の財源に充てるため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・ふるさと振興基金：寄附者の意向にそった事業の財源に充てるため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・斎場整備基金：老朽化した斎場の整備費用の財源に充てるため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・北陸新幹線白山総合車両所地下道水路管理基金：北陸新幹線白山総合車両所の整備に伴い、地下化された市道及び農業用用排水路の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維持管理に要する費用の財源に充てるため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・合併振興基金：斎場整備基金積立金の財源に充てるため基金を取り崩したため。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・公共施設整備基金：市有地等の財産売払い収入を積み立てたため。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・ふるさと振興基金：ふるさと納税が例年より増加したため。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・斎場整備基金：老朽化した斎場の建て替えに備えて積み立てたため。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・北陸新幹線白山総合車両所地下道水路管理基金：水路管理の財源に充てるため基金を取り崩したため。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・合併振興基金：市民の連帯強化及び地域振興を図る事業の財源に充てるため、当初予算財源等として段階的に取り崩す見込み。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・公共施設整備基金：市有地等の財産売払い収入を原資として積み立てを行う。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・斎場整備基金：毎年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年度は豪雨災害や大雪への対応などで多くの取崩しを行ったが、実質収支の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百万円を積立てたことによりほぼ同水準となった。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割程度となるように努める。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・今後も災害等の備えや、市税の収入の減少に備えて、一定程度の残高を維持するように努める。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・現在、預金利子の積み立て以外は予定していない。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344982C-3623-40E3-9DA9-A07C665168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B1BD359-AD4C-464D-A027-3474CA9B6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A2BDCE4-30AB-4CCB-AD0D-C73A589B3714}"/>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A528CD7-AA5E-4B12-9751-9150A68106EF}"/>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FB03E9-5401-4A5B-B363-5C30EFC0ADFE}"/>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C6AFDA1-1C21-4940-A430-C390AC493F0B}"/>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2134A94-8CA8-452B-8A65-61D32EB86BC4}"/>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2E29B3A-3854-4873-9A88-9FCD38A644ED}"/>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FDEB9AF-25B4-4149-8532-175A8638EBD8}"/>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F8858F2-3172-4450-B0FD-899F918AD875}"/>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3F844AE-7168-4F8E-B8F9-6F06A65136BD}"/>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C775F85-DF04-4B88-AE05-C4395A4227F9}"/>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112,916
111,333
754.92
62,341,123
60,544,242
1,207,297
32,109,084
84,245,999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38C47BB-AD26-4BC4-A8A1-A6DC47F11524}"/>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33791F1-98EF-469A-8A39-0302BCDCCA23}"/>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CA998E1-BC1B-4B5C-9C34-678C9561A5FE}"/>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5712338-13BB-4353-9657-18EC9C13CF69}"/>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C19F258-1A69-47E7-9198-36AE5024B065}"/>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992DE72-B591-45F9-9696-879DF1267285}"/>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32CF138-19DC-405B-A824-7091799631F9}"/>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4D8AE06-3C47-44B7-95F5-889F4D3DC528}"/>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BC64A7C-13EC-4634-87BE-F1AD096D0552}"/>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EB8BC74-8D4B-4FCA-B9B5-A811A709A5A3}"/>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C6EA662-EE12-4237-9311-D7DA1C6D9E0B}"/>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2ED56BD-594D-41B2-AF32-FFBF6E601516}"/>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81BD7FA-12C6-4E97-B5AD-68032206D7B6}"/>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F1C450B-2554-432F-A85F-CE434C0B76F3}"/>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CBE7964-F46B-4B86-8D0D-B5AF1C5C0411}"/>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C43784C-0BC5-4927-86E7-8947BEB8A65C}"/>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1EE9365-B135-44F6-9C4E-80334D1CB53F}"/>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7F8E4FC-8592-4B4C-95CA-8EA286392BF7}"/>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100BB51-D70F-4580-A05C-ADFBB13EA8AB}"/>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EC2C3C3-BBA3-49E7-93C6-2BD1508A0FE2}"/>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D6BE9957-FDD8-4BB6-ACC8-EBFA7BFA94D8}"/>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414A32C-6097-4FF6-8EBE-DB4CDA4E7CBA}"/>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06844A9-8D46-407F-849A-00AA909E57A9}"/>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5EDD0D6-A0A7-460A-948B-29265A5CD5A1}"/>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E7D3F23-CB82-4F56-955D-53A6E1AFF7B5}"/>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3379F6E-6E1B-4D6C-A9E5-14F67885CE2F}"/>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8231809-FC86-45B6-8D37-4EAF371416A4}"/>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494D333-0335-4F34-9BB1-C5825AC2D292}"/>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DA98AB3-1D82-493B-9FD1-7BBF93CD1C18}"/>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5A68E78-66BE-4B58-8D87-EA97C9336D2C}"/>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0FC96C3-2239-4A0B-8F75-2343A4A0A9A4}"/>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1470FE7-E81B-4B72-A758-8C841FA255EC}"/>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4CEE2A8-EE24-48AE-B74E-DEDA569E1868}"/>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D5473F6-AD21-4452-85F5-EC39105F60F8}"/>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EBD4F00-E33A-436B-84F4-DFA2151755F1}"/>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資産の老朽化については、類似団体平均や県内平均を下回っている。</a:t>
          </a:r>
        </a:p>
        <a:p>
          <a:r>
            <a:rPr kumimoji="1" lang="ja-JP" altLang="en-US" sz="1100">
              <a:latin typeface="ＭＳ Ｐゴシック" panose="020B0600070205080204" pitchFamily="50" charset="-128"/>
              <a:ea typeface="ＭＳ Ｐゴシック" panose="020B0600070205080204" pitchFamily="50" charset="-128"/>
            </a:rPr>
            <a:t>しかしながら、近い将来に維持更新のための支出が必要になる可能性が高いことから、総合的な有効活用や、個別施設計画に基づいた施設の長寿命化等の効率的な維持管理を一層努める。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64F419A-60E0-4FB3-A740-169568D181A9}"/>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36FA617-3A07-44E5-9F25-89062E755011}"/>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F68EB97A-5A9F-4FF2-8E56-356A89C0A5B9}"/>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a:extLst>
            <a:ext uri="{FF2B5EF4-FFF2-40B4-BE49-F238E27FC236}">
              <a16:creationId xmlns:a16="http://schemas.microsoft.com/office/drawing/2014/main" id="{91385DFA-EEB4-4E21-BD38-7D3A0FAA7E67}"/>
            </a:ext>
          </a:extLst>
        </xdr:cNvPr>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a:extLst>
            <a:ext uri="{FF2B5EF4-FFF2-40B4-BE49-F238E27FC236}">
              <a16:creationId xmlns:a16="http://schemas.microsoft.com/office/drawing/2014/main" id="{E41D61C5-881E-4C08-9447-BAE76C80AA2F}"/>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a:extLst>
            <a:ext uri="{FF2B5EF4-FFF2-40B4-BE49-F238E27FC236}">
              <a16:creationId xmlns:a16="http://schemas.microsoft.com/office/drawing/2014/main" id="{B0B8FC36-8526-459D-8F9F-4107E7C4A5FF}"/>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a:extLst>
            <a:ext uri="{FF2B5EF4-FFF2-40B4-BE49-F238E27FC236}">
              <a16:creationId xmlns:a16="http://schemas.microsoft.com/office/drawing/2014/main" id="{687B1065-8902-448C-949D-C9BD40B17E4E}"/>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a:extLst>
            <a:ext uri="{FF2B5EF4-FFF2-40B4-BE49-F238E27FC236}">
              <a16:creationId xmlns:a16="http://schemas.microsoft.com/office/drawing/2014/main" id="{496AF9D9-D3C7-414C-B989-D204BBCA390B}"/>
            </a:ext>
          </a:extLst>
        </xdr:cNvPr>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a:extLst>
            <a:ext uri="{FF2B5EF4-FFF2-40B4-BE49-F238E27FC236}">
              <a16:creationId xmlns:a16="http://schemas.microsoft.com/office/drawing/2014/main" id="{B2A63001-CA9A-49D4-BC87-8E2375974EE4}"/>
            </a:ext>
          </a:extLst>
        </xdr:cNvPr>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a:extLst>
            <a:ext uri="{FF2B5EF4-FFF2-40B4-BE49-F238E27FC236}">
              <a16:creationId xmlns:a16="http://schemas.microsoft.com/office/drawing/2014/main" id="{9ED5578C-E9D6-457D-A620-6ABEC96566D8}"/>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a:extLst>
            <a:ext uri="{FF2B5EF4-FFF2-40B4-BE49-F238E27FC236}">
              <a16:creationId xmlns:a16="http://schemas.microsoft.com/office/drawing/2014/main" id="{E76E6952-B5C3-4A6A-8243-A70E51E63B2F}"/>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a:extLst>
            <a:ext uri="{FF2B5EF4-FFF2-40B4-BE49-F238E27FC236}">
              <a16:creationId xmlns:a16="http://schemas.microsoft.com/office/drawing/2014/main" id="{25572B79-310F-4A68-A798-326909D37D8C}"/>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128588</xdr:rowOff>
    </xdr:from>
    <xdr:to>
      <xdr:col>23</xdr:col>
      <xdr:colOff>85090</xdr:colOff>
      <xdr:row>34</xdr:row>
      <xdr:rowOff>20003</xdr:rowOff>
    </xdr:to>
    <xdr:cxnSp macro="">
      <xdr:nvCxnSpPr>
        <xdr:cNvPr id="61" name="直線コネクタ 60">
          <a:extLst>
            <a:ext uri="{FF2B5EF4-FFF2-40B4-BE49-F238E27FC236}">
              <a16:creationId xmlns:a16="http://schemas.microsoft.com/office/drawing/2014/main" id="{DF5416A5-E800-4AF7-921F-3339E563456C}"/>
            </a:ext>
          </a:extLst>
        </xdr:cNvPr>
        <xdr:cNvCxnSpPr/>
      </xdr:nvCxnSpPr>
      <xdr:spPr>
        <a:xfrm flipV="1">
          <a:off x="4760595" y="4586288"/>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23830</xdr:rowOff>
    </xdr:from>
    <xdr:ext cx="405111" cy="259045"/>
    <xdr:sp macro="" textlink="">
      <xdr:nvSpPr>
        <xdr:cNvPr id="62" name="有形固定資産減価償却率最小値テキスト">
          <a:extLst>
            <a:ext uri="{FF2B5EF4-FFF2-40B4-BE49-F238E27FC236}">
              <a16:creationId xmlns:a16="http://schemas.microsoft.com/office/drawing/2014/main" id="{96E69241-EDB2-4CCE-9D51-199C3CA1A277}"/>
            </a:ext>
          </a:extLst>
        </xdr:cNvPr>
        <xdr:cNvSpPr txBox="1"/>
      </xdr:nvSpPr>
      <xdr:spPr>
        <a:xfrm>
          <a:off x="4813300" y="5853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20003</xdr:rowOff>
    </xdr:from>
    <xdr:to>
      <xdr:col>23</xdr:col>
      <xdr:colOff>174625</xdr:colOff>
      <xdr:row>34</xdr:row>
      <xdr:rowOff>20003</xdr:rowOff>
    </xdr:to>
    <xdr:cxnSp macro="">
      <xdr:nvCxnSpPr>
        <xdr:cNvPr id="63" name="直線コネクタ 62">
          <a:extLst>
            <a:ext uri="{FF2B5EF4-FFF2-40B4-BE49-F238E27FC236}">
              <a16:creationId xmlns:a16="http://schemas.microsoft.com/office/drawing/2014/main" id="{7FDA4122-2BE1-41C0-88A3-171367DCA0CA}"/>
            </a:ext>
          </a:extLst>
        </xdr:cNvPr>
        <xdr:cNvCxnSpPr/>
      </xdr:nvCxnSpPr>
      <xdr:spPr>
        <a:xfrm>
          <a:off x="4673600" y="584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75265</xdr:rowOff>
    </xdr:from>
    <xdr:ext cx="405111" cy="259045"/>
    <xdr:sp macro="" textlink="">
      <xdr:nvSpPr>
        <xdr:cNvPr id="64" name="有形固定資産減価償却率最大値テキスト">
          <a:extLst>
            <a:ext uri="{FF2B5EF4-FFF2-40B4-BE49-F238E27FC236}">
              <a16:creationId xmlns:a16="http://schemas.microsoft.com/office/drawing/2014/main" id="{A24AC53C-0FF3-43AD-93E2-C7E821EA5327}"/>
            </a:ext>
          </a:extLst>
        </xdr:cNvPr>
        <xdr:cNvSpPr txBox="1"/>
      </xdr:nvSpPr>
      <xdr:spPr>
        <a:xfrm>
          <a:off x="4813300" y="43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128588</xdr:rowOff>
    </xdr:from>
    <xdr:to>
      <xdr:col>23</xdr:col>
      <xdr:colOff>174625</xdr:colOff>
      <xdr:row>26</xdr:row>
      <xdr:rowOff>128588</xdr:rowOff>
    </xdr:to>
    <xdr:cxnSp macro="">
      <xdr:nvCxnSpPr>
        <xdr:cNvPr id="65" name="直線コネクタ 64">
          <a:extLst>
            <a:ext uri="{FF2B5EF4-FFF2-40B4-BE49-F238E27FC236}">
              <a16:creationId xmlns:a16="http://schemas.microsoft.com/office/drawing/2014/main" id="{02B6E6F7-B023-4251-994D-133333358484}"/>
            </a:ext>
          </a:extLst>
        </xdr:cNvPr>
        <xdr:cNvCxnSpPr/>
      </xdr:nvCxnSpPr>
      <xdr:spPr>
        <a:xfrm>
          <a:off x="4673600" y="458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100347</xdr:rowOff>
    </xdr:from>
    <xdr:ext cx="405111" cy="259045"/>
    <xdr:sp macro="" textlink="">
      <xdr:nvSpPr>
        <xdr:cNvPr id="66" name="有形固定資産減価償却率平均値テキスト">
          <a:extLst>
            <a:ext uri="{FF2B5EF4-FFF2-40B4-BE49-F238E27FC236}">
              <a16:creationId xmlns:a16="http://schemas.microsoft.com/office/drawing/2014/main" id="{60A234D3-F38A-4D67-818E-65C66DB3F95A}"/>
            </a:ext>
          </a:extLst>
        </xdr:cNvPr>
        <xdr:cNvSpPr txBox="1"/>
      </xdr:nvSpPr>
      <xdr:spPr>
        <a:xfrm>
          <a:off x="4813300" y="5415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67" name="フローチャート: 判断 66">
          <a:extLst>
            <a:ext uri="{FF2B5EF4-FFF2-40B4-BE49-F238E27FC236}">
              <a16:creationId xmlns:a16="http://schemas.microsoft.com/office/drawing/2014/main" id="{7223823B-1B9F-4CAD-B21F-A6A12EF2CE8C}"/>
            </a:ext>
          </a:extLst>
        </xdr:cNvPr>
        <xdr:cNvSpPr/>
      </xdr:nvSpPr>
      <xdr:spPr>
        <a:xfrm>
          <a:off x="4711700" y="543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68" name="フローチャート: 判断 67">
          <a:extLst>
            <a:ext uri="{FF2B5EF4-FFF2-40B4-BE49-F238E27FC236}">
              <a16:creationId xmlns:a16="http://schemas.microsoft.com/office/drawing/2014/main" id="{DF924E8C-B3B9-487A-8A5C-ACCB2BDA08B3}"/>
            </a:ext>
          </a:extLst>
        </xdr:cNvPr>
        <xdr:cNvSpPr/>
      </xdr:nvSpPr>
      <xdr:spPr>
        <a:xfrm>
          <a:off x="4000500" y="53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169228</xdr:rowOff>
    </xdr:from>
    <xdr:to>
      <xdr:col>15</xdr:col>
      <xdr:colOff>187325</xdr:colOff>
      <xdr:row>31</xdr:row>
      <xdr:rowOff>99378</xdr:rowOff>
    </xdr:to>
    <xdr:sp macro="" textlink="">
      <xdr:nvSpPr>
        <xdr:cNvPr id="69" name="フローチャート: 判断 68">
          <a:extLst>
            <a:ext uri="{FF2B5EF4-FFF2-40B4-BE49-F238E27FC236}">
              <a16:creationId xmlns:a16="http://schemas.microsoft.com/office/drawing/2014/main" id="{2B62AC56-F787-4D50-9630-D42BF6711225}"/>
            </a:ext>
          </a:extLst>
        </xdr:cNvPr>
        <xdr:cNvSpPr/>
      </xdr:nvSpPr>
      <xdr:spPr>
        <a:xfrm>
          <a:off x="3238500" y="5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0" name="フローチャート: 判断 69">
          <a:extLst>
            <a:ext uri="{FF2B5EF4-FFF2-40B4-BE49-F238E27FC236}">
              <a16:creationId xmlns:a16="http://schemas.microsoft.com/office/drawing/2014/main" id="{CCDA5745-759A-48A3-8DFE-E9B6D578CEEE}"/>
            </a:ext>
          </a:extLst>
        </xdr:cNvPr>
        <xdr:cNvSpPr/>
      </xdr:nvSpPr>
      <xdr:spPr>
        <a:xfrm>
          <a:off x="2476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1" name="フローチャート: 判断 70">
          <a:extLst>
            <a:ext uri="{FF2B5EF4-FFF2-40B4-BE49-F238E27FC236}">
              <a16:creationId xmlns:a16="http://schemas.microsoft.com/office/drawing/2014/main" id="{91043321-C3CD-45E3-B917-AA2AC94D37B4}"/>
            </a:ext>
          </a:extLst>
        </xdr:cNvPr>
        <xdr:cNvSpPr/>
      </xdr:nvSpPr>
      <xdr:spPr>
        <a:xfrm>
          <a:off x="1714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FC1C2C3F-793A-404F-B364-453E33E6C23D}"/>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A8184783-0E87-4623-9191-7AC7D14AE1F5}"/>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2C07F679-6EB0-4ABC-A666-B9966E96FA85}"/>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8D650C1-B39A-4D1B-B1B5-76E9E0921CF2}"/>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10651B3-BE86-4866-9E82-9525E7007862}"/>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73342</xdr:rowOff>
    </xdr:from>
    <xdr:to>
      <xdr:col>23</xdr:col>
      <xdr:colOff>136525</xdr:colOff>
      <xdr:row>32</xdr:row>
      <xdr:rowOff>3492</xdr:rowOff>
    </xdr:to>
    <xdr:sp macro="" textlink="">
      <xdr:nvSpPr>
        <xdr:cNvPr id="77" name="楕円 76">
          <a:extLst>
            <a:ext uri="{FF2B5EF4-FFF2-40B4-BE49-F238E27FC236}">
              <a16:creationId xmlns:a16="http://schemas.microsoft.com/office/drawing/2014/main" id="{CAD61C9A-9972-4E4E-9A1D-0EA3D95DF5FD}"/>
            </a:ext>
          </a:extLst>
        </xdr:cNvPr>
        <xdr:cNvSpPr/>
      </xdr:nvSpPr>
      <xdr:spPr>
        <a:xfrm>
          <a:off x="4711700" y="538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96219</xdr:rowOff>
    </xdr:from>
    <xdr:ext cx="405111" cy="259045"/>
    <xdr:sp macro="" textlink="">
      <xdr:nvSpPr>
        <xdr:cNvPr id="78" name="有形固定資産減価償却率該当値テキスト">
          <a:extLst>
            <a:ext uri="{FF2B5EF4-FFF2-40B4-BE49-F238E27FC236}">
              <a16:creationId xmlns:a16="http://schemas.microsoft.com/office/drawing/2014/main" id="{E27398A2-ADE3-49B0-AD3C-A67F554E7899}"/>
            </a:ext>
          </a:extLst>
        </xdr:cNvPr>
        <xdr:cNvSpPr txBox="1"/>
      </xdr:nvSpPr>
      <xdr:spPr>
        <a:xfrm>
          <a:off x="4813300" y="523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13970</xdr:rowOff>
    </xdr:from>
    <xdr:to>
      <xdr:col>19</xdr:col>
      <xdr:colOff>187325</xdr:colOff>
      <xdr:row>31</xdr:row>
      <xdr:rowOff>115570</xdr:rowOff>
    </xdr:to>
    <xdr:sp macro="" textlink="">
      <xdr:nvSpPr>
        <xdr:cNvPr id="79" name="楕円 78">
          <a:extLst>
            <a:ext uri="{FF2B5EF4-FFF2-40B4-BE49-F238E27FC236}">
              <a16:creationId xmlns:a16="http://schemas.microsoft.com/office/drawing/2014/main" id="{107585E6-1EB5-42C4-A147-823D24ADFCF2}"/>
            </a:ext>
          </a:extLst>
        </xdr:cNvPr>
        <xdr:cNvSpPr/>
      </xdr:nvSpPr>
      <xdr:spPr>
        <a:xfrm>
          <a:off x="4000500" y="53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64770</xdr:rowOff>
    </xdr:from>
    <xdr:to>
      <xdr:col>23</xdr:col>
      <xdr:colOff>85725</xdr:colOff>
      <xdr:row>31</xdr:row>
      <xdr:rowOff>124142</xdr:rowOff>
    </xdr:to>
    <xdr:cxnSp macro="">
      <xdr:nvCxnSpPr>
        <xdr:cNvPr id="80" name="直線コネクタ 79">
          <a:extLst>
            <a:ext uri="{FF2B5EF4-FFF2-40B4-BE49-F238E27FC236}">
              <a16:creationId xmlns:a16="http://schemas.microsoft.com/office/drawing/2014/main" id="{2959B993-149F-4A01-B65B-72C170B16BCD}"/>
            </a:ext>
          </a:extLst>
        </xdr:cNvPr>
        <xdr:cNvCxnSpPr/>
      </xdr:nvCxnSpPr>
      <xdr:spPr>
        <a:xfrm>
          <a:off x="4051300" y="5379720"/>
          <a:ext cx="7112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126047</xdr:rowOff>
    </xdr:from>
    <xdr:to>
      <xdr:col>15</xdr:col>
      <xdr:colOff>187325</xdr:colOff>
      <xdr:row>31</xdr:row>
      <xdr:rowOff>56197</xdr:rowOff>
    </xdr:to>
    <xdr:sp macro="" textlink="">
      <xdr:nvSpPr>
        <xdr:cNvPr id="81" name="楕円 80">
          <a:extLst>
            <a:ext uri="{FF2B5EF4-FFF2-40B4-BE49-F238E27FC236}">
              <a16:creationId xmlns:a16="http://schemas.microsoft.com/office/drawing/2014/main" id="{605D93BF-265B-4D1E-AEEC-054955A400E1}"/>
            </a:ext>
          </a:extLst>
        </xdr:cNvPr>
        <xdr:cNvSpPr/>
      </xdr:nvSpPr>
      <xdr:spPr>
        <a:xfrm>
          <a:off x="3238500" y="526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5397</xdr:rowOff>
    </xdr:from>
    <xdr:to>
      <xdr:col>19</xdr:col>
      <xdr:colOff>136525</xdr:colOff>
      <xdr:row>31</xdr:row>
      <xdr:rowOff>64770</xdr:rowOff>
    </xdr:to>
    <xdr:cxnSp macro="">
      <xdr:nvCxnSpPr>
        <xdr:cNvPr id="82" name="直線コネクタ 81">
          <a:extLst>
            <a:ext uri="{FF2B5EF4-FFF2-40B4-BE49-F238E27FC236}">
              <a16:creationId xmlns:a16="http://schemas.microsoft.com/office/drawing/2014/main" id="{588608BB-05B2-4DD3-BFD3-6555B6980956}"/>
            </a:ext>
          </a:extLst>
        </xdr:cNvPr>
        <xdr:cNvCxnSpPr/>
      </xdr:nvCxnSpPr>
      <xdr:spPr>
        <a:xfrm>
          <a:off x="3289300" y="5320347"/>
          <a:ext cx="7620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82867</xdr:rowOff>
    </xdr:from>
    <xdr:to>
      <xdr:col>11</xdr:col>
      <xdr:colOff>187325</xdr:colOff>
      <xdr:row>31</xdr:row>
      <xdr:rowOff>13017</xdr:rowOff>
    </xdr:to>
    <xdr:sp macro="" textlink="">
      <xdr:nvSpPr>
        <xdr:cNvPr id="83" name="楕円 82">
          <a:extLst>
            <a:ext uri="{FF2B5EF4-FFF2-40B4-BE49-F238E27FC236}">
              <a16:creationId xmlns:a16="http://schemas.microsoft.com/office/drawing/2014/main" id="{C0DC143F-8ED8-48E8-BFEE-A4EBFC1ABC1F}"/>
            </a:ext>
          </a:extLst>
        </xdr:cNvPr>
        <xdr:cNvSpPr/>
      </xdr:nvSpPr>
      <xdr:spPr>
        <a:xfrm>
          <a:off x="2476500" y="522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133667</xdr:rowOff>
    </xdr:from>
    <xdr:to>
      <xdr:col>15</xdr:col>
      <xdr:colOff>136525</xdr:colOff>
      <xdr:row>31</xdr:row>
      <xdr:rowOff>5397</xdr:rowOff>
    </xdr:to>
    <xdr:cxnSp macro="">
      <xdr:nvCxnSpPr>
        <xdr:cNvPr id="84" name="直線コネクタ 83">
          <a:extLst>
            <a:ext uri="{FF2B5EF4-FFF2-40B4-BE49-F238E27FC236}">
              <a16:creationId xmlns:a16="http://schemas.microsoft.com/office/drawing/2014/main" id="{B1CB35C3-A6B9-48C5-A1DC-3B18EF6AD6D6}"/>
            </a:ext>
          </a:extLst>
        </xdr:cNvPr>
        <xdr:cNvCxnSpPr/>
      </xdr:nvCxnSpPr>
      <xdr:spPr>
        <a:xfrm>
          <a:off x="2527300" y="527716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12700</xdr:rowOff>
    </xdr:from>
    <xdr:to>
      <xdr:col>7</xdr:col>
      <xdr:colOff>187325</xdr:colOff>
      <xdr:row>30</xdr:row>
      <xdr:rowOff>114300</xdr:rowOff>
    </xdr:to>
    <xdr:sp macro="" textlink="">
      <xdr:nvSpPr>
        <xdr:cNvPr id="85" name="楕円 84">
          <a:extLst>
            <a:ext uri="{FF2B5EF4-FFF2-40B4-BE49-F238E27FC236}">
              <a16:creationId xmlns:a16="http://schemas.microsoft.com/office/drawing/2014/main" id="{EA20163B-EF5C-4A10-AE0F-2506FF8EC06A}"/>
            </a:ext>
          </a:extLst>
        </xdr:cNvPr>
        <xdr:cNvSpPr/>
      </xdr:nvSpPr>
      <xdr:spPr>
        <a:xfrm>
          <a:off x="1714500" y="51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63500</xdr:rowOff>
    </xdr:from>
    <xdr:to>
      <xdr:col>11</xdr:col>
      <xdr:colOff>136525</xdr:colOff>
      <xdr:row>30</xdr:row>
      <xdr:rowOff>133667</xdr:rowOff>
    </xdr:to>
    <xdr:cxnSp macro="">
      <xdr:nvCxnSpPr>
        <xdr:cNvPr id="86" name="直線コネクタ 85">
          <a:extLst>
            <a:ext uri="{FF2B5EF4-FFF2-40B4-BE49-F238E27FC236}">
              <a16:creationId xmlns:a16="http://schemas.microsoft.com/office/drawing/2014/main" id="{9F7292A3-7A4B-4C1C-B109-219ECC2C8423}"/>
            </a:ext>
          </a:extLst>
        </xdr:cNvPr>
        <xdr:cNvCxnSpPr/>
      </xdr:nvCxnSpPr>
      <xdr:spPr>
        <a:xfrm>
          <a:off x="1765300" y="5207000"/>
          <a:ext cx="7620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149877</xdr:rowOff>
    </xdr:from>
    <xdr:ext cx="405111" cy="259045"/>
    <xdr:sp macro="" textlink="">
      <xdr:nvSpPr>
        <xdr:cNvPr id="87" name="n_1aveValue有形固定資産減価償却率">
          <a:extLst>
            <a:ext uri="{FF2B5EF4-FFF2-40B4-BE49-F238E27FC236}">
              <a16:creationId xmlns:a16="http://schemas.microsoft.com/office/drawing/2014/main" id="{318324B3-0182-4093-8887-0BA1533E0BEB}"/>
            </a:ext>
          </a:extLst>
        </xdr:cNvPr>
        <xdr:cNvSpPr txBox="1"/>
      </xdr:nvSpPr>
      <xdr:spPr>
        <a:xfrm>
          <a:off x="3836044" y="546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90505</xdr:rowOff>
    </xdr:from>
    <xdr:ext cx="405111" cy="259045"/>
    <xdr:sp macro="" textlink="">
      <xdr:nvSpPr>
        <xdr:cNvPr id="88" name="n_2aveValue有形固定資産減価償却率">
          <a:extLst>
            <a:ext uri="{FF2B5EF4-FFF2-40B4-BE49-F238E27FC236}">
              <a16:creationId xmlns:a16="http://schemas.microsoft.com/office/drawing/2014/main" id="{13A4ED95-CA6D-4DDD-B25A-FF1E6298E681}"/>
            </a:ext>
          </a:extLst>
        </xdr:cNvPr>
        <xdr:cNvSpPr txBox="1"/>
      </xdr:nvSpPr>
      <xdr:spPr>
        <a:xfrm>
          <a:off x="3086744" y="540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89" name="n_3aveValue有形固定資産減価償却率">
          <a:extLst>
            <a:ext uri="{FF2B5EF4-FFF2-40B4-BE49-F238E27FC236}">
              <a16:creationId xmlns:a16="http://schemas.microsoft.com/office/drawing/2014/main" id="{95476E43-3E64-476A-A3A6-CA85B4F8EBEF}"/>
            </a:ext>
          </a:extLst>
        </xdr:cNvPr>
        <xdr:cNvSpPr txBox="1"/>
      </xdr:nvSpPr>
      <xdr:spPr>
        <a:xfrm>
          <a:off x="23247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90" name="n_4aveValue有形固定資産減価償却率">
          <a:extLst>
            <a:ext uri="{FF2B5EF4-FFF2-40B4-BE49-F238E27FC236}">
              <a16:creationId xmlns:a16="http://schemas.microsoft.com/office/drawing/2014/main" id="{A2C21299-A204-4F44-B6B1-A0993EF2FCC9}"/>
            </a:ext>
          </a:extLst>
        </xdr:cNvPr>
        <xdr:cNvSpPr txBox="1"/>
      </xdr:nvSpPr>
      <xdr:spPr>
        <a:xfrm>
          <a:off x="1562744"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132097</xdr:rowOff>
    </xdr:from>
    <xdr:ext cx="405111" cy="259045"/>
    <xdr:sp macro="" textlink="">
      <xdr:nvSpPr>
        <xdr:cNvPr id="91" name="n_1mainValue有形固定資産減価償却率">
          <a:extLst>
            <a:ext uri="{FF2B5EF4-FFF2-40B4-BE49-F238E27FC236}">
              <a16:creationId xmlns:a16="http://schemas.microsoft.com/office/drawing/2014/main" id="{44ED6D0E-12E8-4C68-B4A5-9491C8E96F6A}"/>
            </a:ext>
          </a:extLst>
        </xdr:cNvPr>
        <xdr:cNvSpPr txBox="1"/>
      </xdr:nvSpPr>
      <xdr:spPr>
        <a:xfrm>
          <a:off x="3836044" y="51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72724</xdr:rowOff>
    </xdr:from>
    <xdr:ext cx="405111" cy="259045"/>
    <xdr:sp macro="" textlink="">
      <xdr:nvSpPr>
        <xdr:cNvPr id="92" name="n_2mainValue有形固定資産減価償却率">
          <a:extLst>
            <a:ext uri="{FF2B5EF4-FFF2-40B4-BE49-F238E27FC236}">
              <a16:creationId xmlns:a16="http://schemas.microsoft.com/office/drawing/2014/main" id="{598308F8-7172-43DD-9B72-F546EC06D150}"/>
            </a:ext>
          </a:extLst>
        </xdr:cNvPr>
        <xdr:cNvSpPr txBox="1"/>
      </xdr:nvSpPr>
      <xdr:spPr>
        <a:xfrm>
          <a:off x="3086744" y="5044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29544</xdr:rowOff>
    </xdr:from>
    <xdr:ext cx="405111" cy="259045"/>
    <xdr:sp macro="" textlink="">
      <xdr:nvSpPr>
        <xdr:cNvPr id="93" name="n_3mainValue有形固定資産減価償却率">
          <a:extLst>
            <a:ext uri="{FF2B5EF4-FFF2-40B4-BE49-F238E27FC236}">
              <a16:creationId xmlns:a16="http://schemas.microsoft.com/office/drawing/2014/main" id="{6C0B6FFF-7E3C-4144-A1B8-ED696B542A45}"/>
            </a:ext>
          </a:extLst>
        </xdr:cNvPr>
        <xdr:cNvSpPr txBox="1"/>
      </xdr:nvSpPr>
      <xdr:spPr>
        <a:xfrm>
          <a:off x="2324744" y="500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130827</xdr:rowOff>
    </xdr:from>
    <xdr:ext cx="405111" cy="259045"/>
    <xdr:sp macro="" textlink="">
      <xdr:nvSpPr>
        <xdr:cNvPr id="94" name="n_4mainValue有形固定資産減価償却率">
          <a:extLst>
            <a:ext uri="{FF2B5EF4-FFF2-40B4-BE49-F238E27FC236}">
              <a16:creationId xmlns:a16="http://schemas.microsoft.com/office/drawing/2014/main" id="{5D6B367C-AEEF-4678-8DEF-882BBF02EAD4}"/>
            </a:ext>
          </a:extLst>
        </xdr:cNvPr>
        <xdr:cNvSpPr txBox="1"/>
      </xdr:nvSpPr>
      <xdr:spPr>
        <a:xfrm>
          <a:off x="1562744" y="49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628F8584-49CF-4F8A-B4F1-95CACC82731D}"/>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F1976BD9-3AC9-494B-B0D9-952A6482641F}"/>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BC7CC712-010A-42E2-A996-BDED9FDD7E37}"/>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[ 943.3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19C863A6-32AD-4876-8BD6-EA59305A3AC1}"/>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D6FF084D-53EE-40E6-977D-240A005DE01A}"/>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C5C7B7C3-C88F-4080-88E5-C379315E7093}"/>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C88B8E2-9372-47AA-86ED-4D55E95C8752}"/>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310D45A2-B374-4A72-AE70-08EF38EBD7FE}"/>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67527958-0820-4FC9-A1E3-BFCFB515E8CD}"/>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39708F0E-1549-4FB0-834F-CF3A607526C1}"/>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A147A378-3FBE-4E42-8FEE-63B7867A6BA6}"/>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E5AE2AE4-8642-4495-A654-B071BA208238}"/>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CE888A96-4413-46DC-BAF9-A6A0CAEA881F}"/>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過去に発行した旧合併特例債等の地方債残高が依然として多く、類似団体内平均と比べて非常に高い状況にある。</a:t>
          </a:r>
        </a:p>
        <a:p>
          <a:r>
            <a:rPr kumimoji="1" lang="ja-JP" altLang="en-US" sz="1100">
              <a:latin typeface="ＭＳ Ｐゴシック" panose="020B0600070205080204" pitchFamily="50" charset="-128"/>
              <a:ea typeface="ＭＳ Ｐゴシック" panose="020B0600070205080204" pitchFamily="50" charset="-128"/>
            </a:rPr>
            <a:t>今後は、新たな将来負担の抑制とともに、更なる構造改善の推進により、毎年度の収支状況を改善していくことで、将来負担比率・債務償還比率の両指標数値の改善に努める。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5D0CE5A4-C51D-4363-A413-B6B341DCA33A}"/>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EFB3AE7F-6FE2-48C1-9F0E-7433631300A2}"/>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173C4A0E-4756-46BE-9A62-E457FBC34D09}"/>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B74B9EA3-98E6-406F-87A5-45422E5C7FFA}"/>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a:extLst>
            <a:ext uri="{FF2B5EF4-FFF2-40B4-BE49-F238E27FC236}">
              <a16:creationId xmlns:a16="http://schemas.microsoft.com/office/drawing/2014/main" id="{38BBC6FE-7709-4EF7-8349-2ED9762D02BF}"/>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0947830B-F586-4194-8EC5-EB231B763AE1}"/>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1FDAA299-57FC-412C-819A-42358F77640E}"/>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10A67E5F-DECA-4A60-A4A4-F87BF8B08463}"/>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668F4E2B-A56A-4B3E-A05E-E787FE536E3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348DEB51-CD7C-475C-9913-79AFCC70066C}"/>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7B0D4796-0D35-4F28-A6BA-44F11622ECF4}"/>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2F9C5E2D-2026-4A9F-9DBA-2B5AC6144BC6}"/>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a:extLst>
            <a:ext uri="{FF2B5EF4-FFF2-40B4-BE49-F238E27FC236}">
              <a16:creationId xmlns:a16="http://schemas.microsoft.com/office/drawing/2014/main" id="{0B5ACFE4-478A-4DFA-A710-C763BFD0D6FC}"/>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FE2773E6-0B98-480D-8721-1F364E9AE324}"/>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B73576F0-DCE3-425C-B9B4-C2C73BAE2C13}"/>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46080</xdr:rowOff>
    </xdr:to>
    <xdr:cxnSp macro="">
      <xdr:nvCxnSpPr>
        <xdr:cNvPr id="123" name="直線コネクタ 122">
          <a:extLst>
            <a:ext uri="{FF2B5EF4-FFF2-40B4-BE49-F238E27FC236}">
              <a16:creationId xmlns:a16="http://schemas.microsoft.com/office/drawing/2014/main" id="{CFF3D96C-B3A6-4C89-8F84-D6C5FD80E32D}"/>
            </a:ext>
          </a:extLst>
        </xdr:cNvPr>
        <xdr:cNvCxnSpPr/>
      </xdr:nvCxnSpPr>
      <xdr:spPr>
        <a:xfrm flipV="1">
          <a:off x="14793595" y="4541308"/>
          <a:ext cx="1269" cy="116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49907</xdr:rowOff>
    </xdr:from>
    <xdr:ext cx="469744" cy="259045"/>
    <xdr:sp macro="" textlink="">
      <xdr:nvSpPr>
        <xdr:cNvPr id="124" name="債務償還比率最小値テキスト">
          <a:extLst>
            <a:ext uri="{FF2B5EF4-FFF2-40B4-BE49-F238E27FC236}">
              <a16:creationId xmlns:a16="http://schemas.microsoft.com/office/drawing/2014/main" id="{029E3F7D-036E-4FF9-B83A-EF32DE678578}"/>
            </a:ext>
          </a:extLst>
        </xdr:cNvPr>
        <xdr:cNvSpPr txBox="1"/>
      </xdr:nvSpPr>
      <xdr:spPr>
        <a:xfrm>
          <a:off x="14846300" y="570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46080</xdr:rowOff>
    </xdr:from>
    <xdr:to>
      <xdr:col>76</xdr:col>
      <xdr:colOff>111125</xdr:colOff>
      <xdr:row>33</xdr:row>
      <xdr:rowOff>46080</xdr:rowOff>
    </xdr:to>
    <xdr:cxnSp macro="">
      <xdr:nvCxnSpPr>
        <xdr:cNvPr id="125" name="直線コネクタ 124">
          <a:extLst>
            <a:ext uri="{FF2B5EF4-FFF2-40B4-BE49-F238E27FC236}">
              <a16:creationId xmlns:a16="http://schemas.microsoft.com/office/drawing/2014/main" id="{E0A1994A-F86C-4467-8280-20EDA9E37143}"/>
            </a:ext>
          </a:extLst>
        </xdr:cNvPr>
        <xdr:cNvCxnSpPr/>
      </xdr:nvCxnSpPr>
      <xdr:spPr>
        <a:xfrm>
          <a:off x="14706600" y="5703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a:extLst>
            <a:ext uri="{FF2B5EF4-FFF2-40B4-BE49-F238E27FC236}">
              <a16:creationId xmlns:a16="http://schemas.microsoft.com/office/drawing/2014/main" id="{4D8AEDBE-209A-4771-A49F-F1AAC9C7939E}"/>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a:extLst>
            <a:ext uri="{FF2B5EF4-FFF2-40B4-BE49-F238E27FC236}">
              <a16:creationId xmlns:a16="http://schemas.microsoft.com/office/drawing/2014/main" id="{72E92DB3-99C7-46F8-83D5-A9445586AF3C}"/>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129543</xdr:rowOff>
    </xdr:from>
    <xdr:ext cx="469744" cy="259045"/>
    <xdr:sp macro="" textlink="">
      <xdr:nvSpPr>
        <xdr:cNvPr id="128" name="債務償還比率平均値テキスト">
          <a:extLst>
            <a:ext uri="{FF2B5EF4-FFF2-40B4-BE49-F238E27FC236}">
              <a16:creationId xmlns:a16="http://schemas.microsoft.com/office/drawing/2014/main" id="{F2090E66-271C-48CB-BF8B-8104DB6ADF95}"/>
            </a:ext>
          </a:extLst>
        </xdr:cNvPr>
        <xdr:cNvSpPr txBox="1"/>
      </xdr:nvSpPr>
      <xdr:spPr>
        <a:xfrm>
          <a:off x="14846300" y="4930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106666</xdr:rowOff>
    </xdr:from>
    <xdr:to>
      <xdr:col>76</xdr:col>
      <xdr:colOff>73025</xdr:colOff>
      <xdr:row>30</xdr:row>
      <xdr:rowOff>36816</xdr:rowOff>
    </xdr:to>
    <xdr:sp macro="" textlink="">
      <xdr:nvSpPr>
        <xdr:cNvPr id="129" name="フローチャート: 判断 128">
          <a:extLst>
            <a:ext uri="{FF2B5EF4-FFF2-40B4-BE49-F238E27FC236}">
              <a16:creationId xmlns:a16="http://schemas.microsoft.com/office/drawing/2014/main" id="{55E20EC1-C14D-44F7-9B5B-65ED3770763A}"/>
            </a:ext>
          </a:extLst>
        </xdr:cNvPr>
        <xdr:cNvSpPr/>
      </xdr:nvSpPr>
      <xdr:spPr>
        <a:xfrm>
          <a:off x="14744700" y="507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62406</xdr:rowOff>
    </xdr:from>
    <xdr:to>
      <xdr:col>72</xdr:col>
      <xdr:colOff>123825</xdr:colOff>
      <xdr:row>29</xdr:row>
      <xdr:rowOff>164006</xdr:rowOff>
    </xdr:to>
    <xdr:sp macro="" textlink="">
      <xdr:nvSpPr>
        <xdr:cNvPr id="130" name="フローチャート: 判断 129">
          <a:extLst>
            <a:ext uri="{FF2B5EF4-FFF2-40B4-BE49-F238E27FC236}">
              <a16:creationId xmlns:a16="http://schemas.microsoft.com/office/drawing/2014/main" id="{9E0A2318-B7B6-4693-91AF-2BD97F164B09}"/>
            </a:ext>
          </a:extLst>
        </xdr:cNvPr>
        <xdr:cNvSpPr/>
      </xdr:nvSpPr>
      <xdr:spPr>
        <a:xfrm>
          <a:off x="14033500" y="503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19297</xdr:rowOff>
    </xdr:from>
    <xdr:to>
      <xdr:col>68</xdr:col>
      <xdr:colOff>123825</xdr:colOff>
      <xdr:row>30</xdr:row>
      <xdr:rowOff>120897</xdr:rowOff>
    </xdr:to>
    <xdr:sp macro="" textlink="">
      <xdr:nvSpPr>
        <xdr:cNvPr id="131" name="フローチャート: 判断 130">
          <a:extLst>
            <a:ext uri="{FF2B5EF4-FFF2-40B4-BE49-F238E27FC236}">
              <a16:creationId xmlns:a16="http://schemas.microsoft.com/office/drawing/2014/main" id="{A708A581-BA8F-4F3F-B6F5-44F710CCCE26}"/>
            </a:ext>
          </a:extLst>
        </xdr:cNvPr>
        <xdr:cNvSpPr/>
      </xdr:nvSpPr>
      <xdr:spPr>
        <a:xfrm>
          <a:off x="13271500" y="516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161601</xdr:rowOff>
    </xdr:from>
    <xdr:to>
      <xdr:col>64</xdr:col>
      <xdr:colOff>123825</xdr:colOff>
      <xdr:row>30</xdr:row>
      <xdr:rowOff>91751</xdr:rowOff>
    </xdr:to>
    <xdr:sp macro="" textlink="">
      <xdr:nvSpPr>
        <xdr:cNvPr id="132" name="フローチャート: 判断 131">
          <a:extLst>
            <a:ext uri="{FF2B5EF4-FFF2-40B4-BE49-F238E27FC236}">
              <a16:creationId xmlns:a16="http://schemas.microsoft.com/office/drawing/2014/main" id="{E0C11070-78A0-4C28-8D38-25B162A252E8}"/>
            </a:ext>
          </a:extLst>
        </xdr:cNvPr>
        <xdr:cNvSpPr/>
      </xdr:nvSpPr>
      <xdr:spPr>
        <a:xfrm>
          <a:off x="12509500" y="513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139771</xdr:rowOff>
    </xdr:from>
    <xdr:to>
      <xdr:col>60</xdr:col>
      <xdr:colOff>123825</xdr:colOff>
      <xdr:row>30</xdr:row>
      <xdr:rowOff>69921</xdr:rowOff>
    </xdr:to>
    <xdr:sp macro="" textlink="">
      <xdr:nvSpPr>
        <xdr:cNvPr id="133" name="フローチャート: 判断 132">
          <a:extLst>
            <a:ext uri="{FF2B5EF4-FFF2-40B4-BE49-F238E27FC236}">
              <a16:creationId xmlns:a16="http://schemas.microsoft.com/office/drawing/2014/main" id="{2B0A7965-9DB6-465B-8A87-0DDD94474ECD}"/>
            </a:ext>
          </a:extLst>
        </xdr:cNvPr>
        <xdr:cNvSpPr/>
      </xdr:nvSpPr>
      <xdr:spPr>
        <a:xfrm>
          <a:off x="11747500" y="511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BA27728C-9783-419B-9E22-31CD69C1518C}"/>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8FE90B8F-2BEA-448A-8C29-2073053229B9}"/>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B57C3920-B680-4B63-B709-03165D3A110F}"/>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F7D36453-0CDC-4556-81C8-14467D05EF8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79CE9DE-2D36-456A-AA39-FFDD081BC0E9}"/>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135544</xdr:rowOff>
    </xdr:from>
    <xdr:to>
      <xdr:col>76</xdr:col>
      <xdr:colOff>73025</xdr:colOff>
      <xdr:row>33</xdr:row>
      <xdr:rowOff>65694</xdr:rowOff>
    </xdr:to>
    <xdr:sp macro="" textlink="">
      <xdr:nvSpPr>
        <xdr:cNvPr id="139" name="楕円 138">
          <a:extLst>
            <a:ext uri="{FF2B5EF4-FFF2-40B4-BE49-F238E27FC236}">
              <a16:creationId xmlns:a16="http://schemas.microsoft.com/office/drawing/2014/main" id="{BE94ECF4-AC76-4A9A-ACE3-5E447215F428}"/>
            </a:ext>
          </a:extLst>
        </xdr:cNvPr>
        <xdr:cNvSpPr/>
      </xdr:nvSpPr>
      <xdr:spPr>
        <a:xfrm>
          <a:off x="14744700" y="562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50471</xdr:rowOff>
    </xdr:from>
    <xdr:ext cx="469744" cy="259045"/>
    <xdr:sp macro="" textlink="">
      <xdr:nvSpPr>
        <xdr:cNvPr id="140" name="債務償還比率該当値テキスト">
          <a:extLst>
            <a:ext uri="{FF2B5EF4-FFF2-40B4-BE49-F238E27FC236}">
              <a16:creationId xmlns:a16="http://schemas.microsoft.com/office/drawing/2014/main" id="{F707C757-0AF0-476E-A8AC-6CD5B1AE46FF}"/>
            </a:ext>
          </a:extLst>
        </xdr:cNvPr>
        <xdr:cNvSpPr txBox="1"/>
      </xdr:nvSpPr>
      <xdr:spPr>
        <a:xfrm>
          <a:off x="14846300" y="553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70464</xdr:rowOff>
    </xdr:from>
    <xdr:to>
      <xdr:col>72</xdr:col>
      <xdr:colOff>123825</xdr:colOff>
      <xdr:row>32</xdr:row>
      <xdr:rowOff>614</xdr:rowOff>
    </xdr:to>
    <xdr:sp macro="" textlink="">
      <xdr:nvSpPr>
        <xdr:cNvPr id="141" name="楕円 140">
          <a:extLst>
            <a:ext uri="{FF2B5EF4-FFF2-40B4-BE49-F238E27FC236}">
              <a16:creationId xmlns:a16="http://schemas.microsoft.com/office/drawing/2014/main" id="{0BC0FF26-7B58-456E-BB80-2F4AA38AE1EA}"/>
            </a:ext>
          </a:extLst>
        </xdr:cNvPr>
        <xdr:cNvSpPr/>
      </xdr:nvSpPr>
      <xdr:spPr>
        <a:xfrm>
          <a:off x="14033500" y="538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121264</xdr:rowOff>
    </xdr:from>
    <xdr:to>
      <xdr:col>76</xdr:col>
      <xdr:colOff>22225</xdr:colOff>
      <xdr:row>33</xdr:row>
      <xdr:rowOff>14894</xdr:rowOff>
    </xdr:to>
    <xdr:cxnSp macro="">
      <xdr:nvCxnSpPr>
        <xdr:cNvPr id="142" name="直線コネクタ 141">
          <a:extLst>
            <a:ext uri="{FF2B5EF4-FFF2-40B4-BE49-F238E27FC236}">
              <a16:creationId xmlns:a16="http://schemas.microsoft.com/office/drawing/2014/main" id="{18155A10-43C6-4F8E-894E-D4D77DC59ACF}"/>
            </a:ext>
          </a:extLst>
        </xdr:cNvPr>
        <xdr:cNvCxnSpPr/>
      </xdr:nvCxnSpPr>
      <xdr:spPr>
        <a:xfrm>
          <a:off x="14084300" y="5436214"/>
          <a:ext cx="711200" cy="23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16990</xdr:rowOff>
    </xdr:from>
    <xdr:to>
      <xdr:col>68</xdr:col>
      <xdr:colOff>123825</xdr:colOff>
      <xdr:row>33</xdr:row>
      <xdr:rowOff>118590</xdr:rowOff>
    </xdr:to>
    <xdr:sp macro="" textlink="">
      <xdr:nvSpPr>
        <xdr:cNvPr id="143" name="楕円 142">
          <a:extLst>
            <a:ext uri="{FF2B5EF4-FFF2-40B4-BE49-F238E27FC236}">
              <a16:creationId xmlns:a16="http://schemas.microsoft.com/office/drawing/2014/main" id="{4FD1BB3E-A592-489D-A8A6-BA31FFCD1348}"/>
            </a:ext>
          </a:extLst>
        </xdr:cNvPr>
        <xdr:cNvSpPr/>
      </xdr:nvSpPr>
      <xdr:spPr>
        <a:xfrm>
          <a:off x="13271500" y="56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121264</xdr:rowOff>
    </xdr:from>
    <xdr:to>
      <xdr:col>72</xdr:col>
      <xdr:colOff>73025</xdr:colOff>
      <xdr:row>33</xdr:row>
      <xdr:rowOff>67790</xdr:rowOff>
    </xdr:to>
    <xdr:cxnSp macro="">
      <xdr:nvCxnSpPr>
        <xdr:cNvPr id="144" name="直線コネクタ 143">
          <a:extLst>
            <a:ext uri="{FF2B5EF4-FFF2-40B4-BE49-F238E27FC236}">
              <a16:creationId xmlns:a16="http://schemas.microsoft.com/office/drawing/2014/main" id="{EC2F7B4B-ED17-47AB-B3C6-0488D8E64458}"/>
            </a:ext>
          </a:extLst>
        </xdr:cNvPr>
        <xdr:cNvCxnSpPr/>
      </xdr:nvCxnSpPr>
      <xdr:spPr>
        <a:xfrm flipV="1">
          <a:off x="13322300" y="5436214"/>
          <a:ext cx="762000" cy="28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143052</xdr:rowOff>
    </xdr:from>
    <xdr:to>
      <xdr:col>64</xdr:col>
      <xdr:colOff>123825</xdr:colOff>
      <xdr:row>34</xdr:row>
      <xdr:rowOff>73202</xdr:rowOff>
    </xdr:to>
    <xdr:sp macro="" textlink="">
      <xdr:nvSpPr>
        <xdr:cNvPr id="145" name="楕円 144">
          <a:extLst>
            <a:ext uri="{FF2B5EF4-FFF2-40B4-BE49-F238E27FC236}">
              <a16:creationId xmlns:a16="http://schemas.microsoft.com/office/drawing/2014/main" id="{952C49CB-78D4-474A-82E8-EEA465DC00B4}"/>
            </a:ext>
          </a:extLst>
        </xdr:cNvPr>
        <xdr:cNvSpPr/>
      </xdr:nvSpPr>
      <xdr:spPr>
        <a:xfrm>
          <a:off x="12509500" y="58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67790</xdr:rowOff>
    </xdr:from>
    <xdr:to>
      <xdr:col>68</xdr:col>
      <xdr:colOff>73025</xdr:colOff>
      <xdr:row>34</xdr:row>
      <xdr:rowOff>22402</xdr:rowOff>
    </xdr:to>
    <xdr:cxnSp macro="">
      <xdr:nvCxnSpPr>
        <xdr:cNvPr id="146" name="直線コネクタ 145">
          <a:extLst>
            <a:ext uri="{FF2B5EF4-FFF2-40B4-BE49-F238E27FC236}">
              <a16:creationId xmlns:a16="http://schemas.microsoft.com/office/drawing/2014/main" id="{E19E1758-7F37-425B-BB24-4AD91EBC5AFD}"/>
            </a:ext>
          </a:extLst>
        </xdr:cNvPr>
        <xdr:cNvCxnSpPr/>
      </xdr:nvCxnSpPr>
      <xdr:spPr>
        <a:xfrm flipV="1">
          <a:off x="12560300" y="5725640"/>
          <a:ext cx="762000" cy="12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90036</xdr:rowOff>
    </xdr:from>
    <xdr:to>
      <xdr:col>60</xdr:col>
      <xdr:colOff>123825</xdr:colOff>
      <xdr:row>34</xdr:row>
      <xdr:rowOff>20186</xdr:rowOff>
    </xdr:to>
    <xdr:sp macro="" textlink="">
      <xdr:nvSpPr>
        <xdr:cNvPr id="147" name="楕円 146">
          <a:extLst>
            <a:ext uri="{FF2B5EF4-FFF2-40B4-BE49-F238E27FC236}">
              <a16:creationId xmlns:a16="http://schemas.microsoft.com/office/drawing/2014/main" id="{6D986DC9-55DE-4BE4-9EBA-A33AAF6415C2}"/>
            </a:ext>
          </a:extLst>
        </xdr:cNvPr>
        <xdr:cNvSpPr/>
      </xdr:nvSpPr>
      <xdr:spPr>
        <a:xfrm>
          <a:off x="11747500" y="574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140836</xdr:rowOff>
    </xdr:from>
    <xdr:to>
      <xdr:col>64</xdr:col>
      <xdr:colOff>73025</xdr:colOff>
      <xdr:row>34</xdr:row>
      <xdr:rowOff>22402</xdr:rowOff>
    </xdr:to>
    <xdr:cxnSp macro="">
      <xdr:nvCxnSpPr>
        <xdr:cNvPr id="148" name="直線コネクタ 147">
          <a:extLst>
            <a:ext uri="{FF2B5EF4-FFF2-40B4-BE49-F238E27FC236}">
              <a16:creationId xmlns:a16="http://schemas.microsoft.com/office/drawing/2014/main" id="{7A4C08B4-9189-4293-855C-9DE2679432B7}"/>
            </a:ext>
          </a:extLst>
        </xdr:cNvPr>
        <xdr:cNvCxnSpPr/>
      </xdr:nvCxnSpPr>
      <xdr:spPr>
        <a:xfrm>
          <a:off x="11798300" y="5798686"/>
          <a:ext cx="762000" cy="5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9083</xdr:rowOff>
    </xdr:from>
    <xdr:ext cx="469744" cy="259045"/>
    <xdr:sp macro="" textlink="">
      <xdr:nvSpPr>
        <xdr:cNvPr id="149" name="n_1aveValue債務償還比率">
          <a:extLst>
            <a:ext uri="{FF2B5EF4-FFF2-40B4-BE49-F238E27FC236}">
              <a16:creationId xmlns:a16="http://schemas.microsoft.com/office/drawing/2014/main" id="{49DBFB2A-6DB5-4058-B092-08C0BE17B125}"/>
            </a:ext>
          </a:extLst>
        </xdr:cNvPr>
        <xdr:cNvSpPr txBox="1"/>
      </xdr:nvSpPr>
      <xdr:spPr>
        <a:xfrm>
          <a:off x="13836727" y="480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137424</xdr:rowOff>
    </xdr:from>
    <xdr:ext cx="469744" cy="259045"/>
    <xdr:sp macro="" textlink="">
      <xdr:nvSpPr>
        <xdr:cNvPr id="150" name="n_2aveValue債務償還比率">
          <a:extLst>
            <a:ext uri="{FF2B5EF4-FFF2-40B4-BE49-F238E27FC236}">
              <a16:creationId xmlns:a16="http://schemas.microsoft.com/office/drawing/2014/main" id="{0A6E9132-773D-41A1-9694-49EE7EEF0EF2}"/>
            </a:ext>
          </a:extLst>
        </xdr:cNvPr>
        <xdr:cNvSpPr txBox="1"/>
      </xdr:nvSpPr>
      <xdr:spPr>
        <a:xfrm>
          <a:off x="13087427" y="493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108278</xdr:rowOff>
    </xdr:from>
    <xdr:ext cx="469744" cy="259045"/>
    <xdr:sp macro="" textlink="">
      <xdr:nvSpPr>
        <xdr:cNvPr id="151" name="n_3aveValue債務償還比率">
          <a:extLst>
            <a:ext uri="{FF2B5EF4-FFF2-40B4-BE49-F238E27FC236}">
              <a16:creationId xmlns:a16="http://schemas.microsoft.com/office/drawing/2014/main" id="{C04BA2B3-17F2-455D-8AD4-9D448DF2D8CE}"/>
            </a:ext>
          </a:extLst>
        </xdr:cNvPr>
        <xdr:cNvSpPr txBox="1"/>
      </xdr:nvSpPr>
      <xdr:spPr>
        <a:xfrm>
          <a:off x="12325427" y="490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86448</xdr:rowOff>
    </xdr:from>
    <xdr:ext cx="469744" cy="259045"/>
    <xdr:sp macro="" textlink="">
      <xdr:nvSpPr>
        <xdr:cNvPr id="152" name="n_4aveValue債務償還比率">
          <a:extLst>
            <a:ext uri="{FF2B5EF4-FFF2-40B4-BE49-F238E27FC236}">
              <a16:creationId xmlns:a16="http://schemas.microsoft.com/office/drawing/2014/main" id="{6B4AAB1A-827F-48B4-8803-38204936D25D}"/>
            </a:ext>
          </a:extLst>
        </xdr:cNvPr>
        <xdr:cNvSpPr txBox="1"/>
      </xdr:nvSpPr>
      <xdr:spPr>
        <a:xfrm>
          <a:off x="11563427" y="488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163191</xdr:rowOff>
    </xdr:from>
    <xdr:ext cx="469744" cy="259045"/>
    <xdr:sp macro="" textlink="">
      <xdr:nvSpPr>
        <xdr:cNvPr id="153" name="n_1mainValue債務償還比率">
          <a:extLst>
            <a:ext uri="{FF2B5EF4-FFF2-40B4-BE49-F238E27FC236}">
              <a16:creationId xmlns:a16="http://schemas.microsoft.com/office/drawing/2014/main" id="{0E47EE06-919F-4AEA-8D3B-FD3A376B4D18}"/>
            </a:ext>
          </a:extLst>
        </xdr:cNvPr>
        <xdr:cNvSpPr txBox="1"/>
      </xdr:nvSpPr>
      <xdr:spPr>
        <a:xfrm>
          <a:off x="13836727" y="547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109717</xdr:rowOff>
    </xdr:from>
    <xdr:ext cx="469744" cy="259045"/>
    <xdr:sp macro="" textlink="">
      <xdr:nvSpPr>
        <xdr:cNvPr id="154" name="n_2mainValue債務償還比率">
          <a:extLst>
            <a:ext uri="{FF2B5EF4-FFF2-40B4-BE49-F238E27FC236}">
              <a16:creationId xmlns:a16="http://schemas.microsoft.com/office/drawing/2014/main" id="{77118F75-B90E-4FC1-B068-2876DC6AE953}"/>
            </a:ext>
          </a:extLst>
        </xdr:cNvPr>
        <xdr:cNvSpPr txBox="1"/>
      </xdr:nvSpPr>
      <xdr:spPr>
        <a:xfrm>
          <a:off x="13087427" y="57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64329</xdr:rowOff>
    </xdr:from>
    <xdr:ext cx="560923" cy="259045"/>
    <xdr:sp macro="" textlink="">
      <xdr:nvSpPr>
        <xdr:cNvPr id="155" name="n_3mainValue債務償還比率">
          <a:extLst>
            <a:ext uri="{FF2B5EF4-FFF2-40B4-BE49-F238E27FC236}">
              <a16:creationId xmlns:a16="http://schemas.microsoft.com/office/drawing/2014/main" id="{F1E581C5-9D42-4FBE-A94A-705816A27494}"/>
            </a:ext>
          </a:extLst>
        </xdr:cNvPr>
        <xdr:cNvSpPr txBox="1"/>
      </xdr:nvSpPr>
      <xdr:spPr>
        <a:xfrm>
          <a:off x="12279838" y="58936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11313</xdr:rowOff>
    </xdr:from>
    <xdr:ext cx="560923" cy="259045"/>
    <xdr:sp macro="" textlink="">
      <xdr:nvSpPr>
        <xdr:cNvPr id="156" name="n_4mainValue債務償還比率">
          <a:extLst>
            <a:ext uri="{FF2B5EF4-FFF2-40B4-BE49-F238E27FC236}">
              <a16:creationId xmlns:a16="http://schemas.microsoft.com/office/drawing/2014/main" id="{9186CE66-5C38-45CD-9E32-D2C78E9C97B5}"/>
            </a:ext>
          </a:extLst>
        </xdr:cNvPr>
        <xdr:cNvSpPr txBox="1"/>
      </xdr:nvSpPr>
      <xdr:spPr>
        <a:xfrm>
          <a:off x="11517838" y="58406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FD6FC418-D62C-4322-B316-B7BF8762414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43360456-D0F0-42CF-A28E-14E737169AF5}"/>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FB651773-DA13-44C2-9725-14B7658FC9E7}"/>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C7E58D47-53BA-41D1-B787-C7230C5595DA}"/>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D4EB66AB-A1B8-4D86-B4FB-3D1A63810A93}"/>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E8FEEF11-EF4C-422E-A1CA-31611B8CA837}"/>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D4B5D24-3881-481D-84A0-F3AE0AB5EAA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2DCB0BC-034C-4C2D-BDF4-CDB802FB9B0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3C5006A-068D-4B82-8CF6-F3691790BFD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0C12D96-06E5-45FD-B459-243D86D2CA4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0871E33-B3F2-4FDD-93AC-280739E52F7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5F7FA50-723A-4914-88C8-DB50E3B8C35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804AE0C-5ABA-4BF4-AEFA-88F8800F35A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5E29E8F-0477-4C13-BEE0-67AF0F912DC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AA45F49-9F08-4995-BF71-357CF0777BE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9311991-9746-4F90-910D-08E01FCD4EA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112,916
111,333
754.92
62,341,123
60,544,242
1,207,297
32,109,084
84,245,999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EC1984-EED8-44B4-862E-D2EF585D8FE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231CE11-64AC-4359-B8A0-536C52E5196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8ABC139-D6D8-4396-B676-5BBB40C1DCE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93D78DB-00E2-4B87-A132-1E692DAFAF0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2B742C2-4E31-499F-8FE2-89DC2B21D98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4362768-A00B-422A-9892-7052FF8E36C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9B136EA-3B66-4F90-8A36-B07FE001191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A29DB0C-33D5-4631-AC35-0786BD7C696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FA5C01B-F76A-4C87-8739-07911780686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3FFB680-173F-4CF8-98AD-16B0A5FDFF6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91F4EAB-7B5F-40CF-A581-21B1898FDA4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7A61E25-C90E-46C5-BEC7-24377DDDD78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55245DF-5B3F-4D7D-B784-5AACAACB5FA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6306499-6A3F-481B-B2AF-754F5499265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254672F-52C0-4A9D-A65B-F224815AC0D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FEFD3E2-EC29-4582-AA86-8524C9593CF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47F5C6A-09A2-4FD0-94F9-730A6039487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DD43AEB-9DE8-4971-A9C6-AE98505E036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5DDD9A9-CAD2-4C21-B294-A2940722DD1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64CE3F1-B083-4F05-908F-308061886AC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82A378B-B8E2-4A45-88E0-172C384D43C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84F6681-3723-46EA-AA83-879BA5557AD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0789D17-73DF-4C06-B536-EFDE7B2AE85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A9F4058-0162-458F-A27A-534FCC88032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A0DD859-5BD2-4124-A7D0-20C1D0C8CC4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C33B335-14A6-4F17-BEB0-74C85802BDB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62C986F-E92F-482D-8D06-60E42719EFD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3BCADCF-019F-4DF9-A914-74C36CDCE58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6F4D491-E0C5-4DFF-8AFE-D46A32B0234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A744354-43AB-47A2-A0D5-058CDC93482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3567BA5-9FF9-49DB-9191-BF35DDF3538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395AF21-EA50-4539-872C-0F8E709B0AF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F9D95D66-BF29-4974-A292-7BBB8EB1499B}"/>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6DD514B9-1808-4F6F-818D-5862C05A776D}"/>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B46C9EF-62D4-4ABF-974E-BFA470D08AAC}"/>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6395A9A-2DF8-46D6-A0C9-0F534083B5E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5D072CA1-5BB7-4F62-AF5D-1AF7CBA32C1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3D7E78A5-D9CF-4646-AF50-C501128AD0F2}"/>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C9E31C9C-F476-4DC4-86FC-85F3FDFDFBF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052F4CD-96A9-430F-8651-BC6DBDBCB50B}"/>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7F5CF9F-1C8C-4915-8A81-94D3286158A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76D76F66-0517-4F1C-A116-259FC90FA9D9}"/>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C64E94F5-BDCF-48E0-967F-91504B6BF94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xdr:rowOff>
    </xdr:from>
    <xdr:to>
      <xdr:col>24</xdr:col>
      <xdr:colOff>62865</xdr:colOff>
      <xdr:row>40</xdr:row>
      <xdr:rowOff>151638</xdr:rowOff>
    </xdr:to>
    <xdr:cxnSp macro="">
      <xdr:nvCxnSpPr>
        <xdr:cNvPr id="55" name="直線コネクタ 54">
          <a:extLst>
            <a:ext uri="{FF2B5EF4-FFF2-40B4-BE49-F238E27FC236}">
              <a16:creationId xmlns:a16="http://schemas.microsoft.com/office/drawing/2014/main" id="{CBF6D251-44ED-4A42-A411-202E3E536E0E}"/>
            </a:ext>
          </a:extLst>
        </xdr:cNvPr>
        <xdr:cNvCxnSpPr/>
      </xdr:nvCxnSpPr>
      <xdr:spPr>
        <a:xfrm flipV="1">
          <a:off x="4634865" y="5841492"/>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155465</xdr:rowOff>
    </xdr:from>
    <xdr:ext cx="405111" cy="259045"/>
    <xdr:sp macro="" textlink="">
      <xdr:nvSpPr>
        <xdr:cNvPr id="56" name="【道路】&#10;有形固定資産減価償却率最小値テキスト">
          <a:extLst>
            <a:ext uri="{FF2B5EF4-FFF2-40B4-BE49-F238E27FC236}">
              <a16:creationId xmlns:a16="http://schemas.microsoft.com/office/drawing/2014/main" id="{FBD5D2AA-2BF9-44F9-90CD-954E64B61D54}"/>
            </a:ext>
          </a:extLst>
        </xdr:cNvPr>
        <xdr:cNvSpPr txBox="1"/>
      </xdr:nvSpPr>
      <xdr:spPr>
        <a:xfrm>
          <a:off x="4673600" y="70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151638</xdr:rowOff>
    </xdr:from>
    <xdr:to>
      <xdr:col>24</xdr:col>
      <xdr:colOff>152400</xdr:colOff>
      <xdr:row>40</xdr:row>
      <xdr:rowOff>151638</xdr:rowOff>
    </xdr:to>
    <xdr:cxnSp macro="">
      <xdr:nvCxnSpPr>
        <xdr:cNvPr id="57" name="直線コネクタ 56">
          <a:extLst>
            <a:ext uri="{FF2B5EF4-FFF2-40B4-BE49-F238E27FC236}">
              <a16:creationId xmlns:a16="http://schemas.microsoft.com/office/drawing/2014/main" id="{3887B5E9-9CD6-449F-AB2C-3A3D6D34FF1F}"/>
            </a:ext>
          </a:extLst>
        </xdr:cNvPr>
        <xdr:cNvCxnSpPr/>
      </xdr:nvCxnSpPr>
      <xdr:spPr>
        <a:xfrm>
          <a:off x="4546600" y="700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ACBDF6F7-A5E6-46E0-B378-B9CEFD5C4634}"/>
            </a:ext>
          </a:extLst>
        </xdr:cNvPr>
        <xdr:cNvSpPr txBox="1"/>
      </xdr:nvSpPr>
      <xdr:spPr>
        <a:xfrm>
          <a:off x="46736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xdr:rowOff>
    </xdr:from>
    <xdr:to>
      <xdr:col>24</xdr:col>
      <xdr:colOff>152400</xdr:colOff>
      <xdr:row>34</xdr:row>
      <xdr:rowOff>12192</xdr:rowOff>
    </xdr:to>
    <xdr:cxnSp macro="">
      <xdr:nvCxnSpPr>
        <xdr:cNvPr id="59" name="直線コネクタ 58">
          <a:extLst>
            <a:ext uri="{FF2B5EF4-FFF2-40B4-BE49-F238E27FC236}">
              <a16:creationId xmlns:a16="http://schemas.microsoft.com/office/drawing/2014/main" id="{FD0C9A55-D05D-4C50-9B92-FB03AAE9D912}"/>
            </a:ext>
          </a:extLst>
        </xdr:cNvPr>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29989</xdr:rowOff>
    </xdr:from>
    <xdr:ext cx="405111" cy="259045"/>
    <xdr:sp macro="" textlink="">
      <xdr:nvSpPr>
        <xdr:cNvPr id="60" name="【道路】&#10;有形固定資産減価償却率平均値テキスト">
          <a:extLst>
            <a:ext uri="{FF2B5EF4-FFF2-40B4-BE49-F238E27FC236}">
              <a16:creationId xmlns:a16="http://schemas.microsoft.com/office/drawing/2014/main" id="{E9747158-2B60-409A-953B-F1A0A674E448}"/>
            </a:ext>
          </a:extLst>
        </xdr:cNvPr>
        <xdr:cNvSpPr txBox="1"/>
      </xdr:nvSpPr>
      <xdr:spPr>
        <a:xfrm>
          <a:off x="4673600" y="6202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a:extLst>
            <a:ext uri="{FF2B5EF4-FFF2-40B4-BE49-F238E27FC236}">
              <a16:creationId xmlns:a16="http://schemas.microsoft.com/office/drawing/2014/main" id="{E553210D-BE2B-44BB-A2EA-46DCEF36BC6B}"/>
            </a:ext>
          </a:extLst>
        </xdr:cNvPr>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a:extLst>
            <a:ext uri="{FF2B5EF4-FFF2-40B4-BE49-F238E27FC236}">
              <a16:creationId xmlns:a16="http://schemas.microsoft.com/office/drawing/2014/main" id="{A3F824C6-4F04-48CA-8564-CF8D72B25A13}"/>
            </a:ext>
          </a:extLst>
        </xdr:cNvPr>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a:extLst>
            <a:ext uri="{FF2B5EF4-FFF2-40B4-BE49-F238E27FC236}">
              <a16:creationId xmlns:a16="http://schemas.microsoft.com/office/drawing/2014/main" id="{9D9DCF04-3207-428E-8558-5537AC2DD5DB}"/>
            </a:ext>
          </a:extLst>
        </xdr:cNvPr>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a:extLst>
            <a:ext uri="{FF2B5EF4-FFF2-40B4-BE49-F238E27FC236}">
              <a16:creationId xmlns:a16="http://schemas.microsoft.com/office/drawing/2014/main" id="{F5FF188E-3E7E-4C31-B12A-E01C2D933348}"/>
            </a:ext>
          </a:extLst>
        </xdr:cNvPr>
        <xdr:cNvSpPr/>
      </xdr:nvSpPr>
      <xdr:spPr>
        <a:xfrm>
          <a:off x="1968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45974</xdr:rowOff>
    </xdr:from>
    <xdr:to>
      <xdr:col>6</xdr:col>
      <xdr:colOff>38100</xdr:colOff>
      <xdr:row>36</xdr:row>
      <xdr:rowOff>147574</xdr:rowOff>
    </xdr:to>
    <xdr:sp macro="" textlink="">
      <xdr:nvSpPr>
        <xdr:cNvPr id="65" name="フローチャート: 判断 64">
          <a:extLst>
            <a:ext uri="{FF2B5EF4-FFF2-40B4-BE49-F238E27FC236}">
              <a16:creationId xmlns:a16="http://schemas.microsoft.com/office/drawing/2014/main" id="{5F19EF96-E7A6-4253-B7B1-6CC4C7A7B0E8}"/>
            </a:ext>
          </a:extLst>
        </xdr:cNvPr>
        <xdr:cNvSpPr/>
      </xdr:nvSpPr>
      <xdr:spPr>
        <a:xfrm>
          <a:off x="1079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0EC2FD8-9935-4B0A-BBEA-72A8549A938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E55B8B9-B75D-4DE8-82E6-A9248EF5A95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D00C638-AAC3-40C0-A885-63653C3DF9B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6B282D9-8F3B-4444-90E1-0BBD1845A9F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776A55E-721B-4AEC-A73D-19DA82DD9DB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29972</xdr:rowOff>
    </xdr:from>
    <xdr:to>
      <xdr:col>24</xdr:col>
      <xdr:colOff>114300</xdr:colOff>
      <xdr:row>37</xdr:row>
      <xdr:rowOff>131572</xdr:rowOff>
    </xdr:to>
    <xdr:sp macro="" textlink="">
      <xdr:nvSpPr>
        <xdr:cNvPr id="71" name="楕円 70">
          <a:extLst>
            <a:ext uri="{FF2B5EF4-FFF2-40B4-BE49-F238E27FC236}">
              <a16:creationId xmlns:a16="http://schemas.microsoft.com/office/drawing/2014/main" id="{E8E09351-C3E8-476E-A8AE-57C154CBAD38}"/>
            </a:ext>
          </a:extLst>
        </xdr:cNvPr>
        <xdr:cNvSpPr/>
      </xdr:nvSpPr>
      <xdr:spPr>
        <a:xfrm>
          <a:off x="4584700" y="63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8399</xdr:rowOff>
    </xdr:from>
    <xdr:ext cx="405111" cy="259045"/>
    <xdr:sp macro="" textlink="">
      <xdr:nvSpPr>
        <xdr:cNvPr id="72" name="【道路】&#10;有形固定資産減価償却率該当値テキスト">
          <a:extLst>
            <a:ext uri="{FF2B5EF4-FFF2-40B4-BE49-F238E27FC236}">
              <a16:creationId xmlns:a16="http://schemas.microsoft.com/office/drawing/2014/main" id="{C9EF764E-1721-4E81-831A-25DE15110E91}"/>
            </a:ext>
          </a:extLst>
        </xdr:cNvPr>
        <xdr:cNvSpPr txBox="1"/>
      </xdr:nvSpPr>
      <xdr:spPr>
        <a:xfrm>
          <a:off x="4673600" y="635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xdr:rowOff>
    </xdr:from>
    <xdr:to>
      <xdr:col>20</xdr:col>
      <xdr:colOff>38100</xdr:colOff>
      <xdr:row>37</xdr:row>
      <xdr:rowOff>101854</xdr:rowOff>
    </xdr:to>
    <xdr:sp macro="" textlink="">
      <xdr:nvSpPr>
        <xdr:cNvPr id="73" name="楕円 72">
          <a:extLst>
            <a:ext uri="{FF2B5EF4-FFF2-40B4-BE49-F238E27FC236}">
              <a16:creationId xmlns:a16="http://schemas.microsoft.com/office/drawing/2014/main" id="{CFACD35F-CE51-4ABC-92C8-0B8F1A1BD333}"/>
            </a:ext>
          </a:extLst>
        </xdr:cNvPr>
        <xdr:cNvSpPr/>
      </xdr:nvSpPr>
      <xdr:spPr>
        <a:xfrm>
          <a:off x="37465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51054</xdr:rowOff>
    </xdr:from>
    <xdr:to>
      <xdr:col>24</xdr:col>
      <xdr:colOff>63500</xdr:colOff>
      <xdr:row>37</xdr:row>
      <xdr:rowOff>80772</xdr:rowOff>
    </xdr:to>
    <xdr:cxnSp macro="">
      <xdr:nvCxnSpPr>
        <xdr:cNvPr id="74" name="直線コネクタ 73">
          <a:extLst>
            <a:ext uri="{FF2B5EF4-FFF2-40B4-BE49-F238E27FC236}">
              <a16:creationId xmlns:a16="http://schemas.microsoft.com/office/drawing/2014/main" id="{31D968A7-1EAE-4406-8DF9-B66082E9B4B9}"/>
            </a:ext>
          </a:extLst>
        </xdr:cNvPr>
        <xdr:cNvCxnSpPr/>
      </xdr:nvCxnSpPr>
      <xdr:spPr>
        <a:xfrm>
          <a:off x="3797300" y="639470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153416</xdr:rowOff>
    </xdr:from>
    <xdr:to>
      <xdr:col>15</xdr:col>
      <xdr:colOff>101600</xdr:colOff>
      <xdr:row>37</xdr:row>
      <xdr:rowOff>83566</xdr:rowOff>
    </xdr:to>
    <xdr:sp macro="" textlink="">
      <xdr:nvSpPr>
        <xdr:cNvPr id="75" name="楕円 74">
          <a:extLst>
            <a:ext uri="{FF2B5EF4-FFF2-40B4-BE49-F238E27FC236}">
              <a16:creationId xmlns:a16="http://schemas.microsoft.com/office/drawing/2014/main" id="{B421E010-31C0-4F5B-B5F0-AF3D0EA626FF}"/>
            </a:ext>
          </a:extLst>
        </xdr:cNvPr>
        <xdr:cNvSpPr/>
      </xdr:nvSpPr>
      <xdr:spPr>
        <a:xfrm>
          <a:off x="28575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32766</xdr:rowOff>
    </xdr:from>
    <xdr:to>
      <xdr:col>19</xdr:col>
      <xdr:colOff>177800</xdr:colOff>
      <xdr:row>37</xdr:row>
      <xdr:rowOff>51054</xdr:rowOff>
    </xdr:to>
    <xdr:cxnSp macro="">
      <xdr:nvCxnSpPr>
        <xdr:cNvPr id="76" name="直線コネクタ 75">
          <a:extLst>
            <a:ext uri="{FF2B5EF4-FFF2-40B4-BE49-F238E27FC236}">
              <a16:creationId xmlns:a16="http://schemas.microsoft.com/office/drawing/2014/main" id="{D515B668-7C70-4D79-B144-7B144421E800}"/>
            </a:ext>
          </a:extLst>
        </xdr:cNvPr>
        <xdr:cNvCxnSpPr/>
      </xdr:nvCxnSpPr>
      <xdr:spPr>
        <a:xfrm>
          <a:off x="2908300" y="63764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130556</xdr:rowOff>
    </xdr:from>
    <xdr:to>
      <xdr:col>10</xdr:col>
      <xdr:colOff>165100</xdr:colOff>
      <xdr:row>37</xdr:row>
      <xdr:rowOff>60706</xdr:rowOff>
    </xdr:to>
    <xdr:sp macro="" textlink="">
      <xdr:nvSpPr>
        <xdr:cNvPr id="77" name="楕円 76">
          <a:extLst>
            <a:ext uri="{FF2B5EF4-FFF2-40B4-BE49-F238E27FC236}">
              <a16:creationId xmlns:a16="http://schemas.microsoft.com/office/drawing/2014/main" id="{81F70E08-7EA4-440C-A687-41A2352C5DD0}"/>
            </a:ext>
          </a:extLst>
        </xdr:cNvPr>
        <xdr:cNvSpPr/>
      </xdr:nvSpPr>
      <xdr:spPr>
        <a:xfrm>
          <a:off x="1968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xdr:rowOff>
    </xdr:from>
    <xdr:to>
      <xdr:col>15</xdr:col>
      <xdr:colOff>50800</xdr:colOff>
      <xdr:row>37</xdr:row>
      <xdr:rowOff>32766</xdr:rowOff>
    </xdr:to>
    <xdr:cxnSp macro="">
      <xdr:nvCxnSpPr>
        <xdr:cNvPr id="78" name="直線コネクタ 77">
          <a:extLst>
            <a:ext uri="{FF2B5EF4-FFF2-40B4-BE49-F238E27FC236}">
              <a16:creationId xmlns:a16="http://schemas.microsoft.com/office/drawing/2014/main" id="{97C90FE4-B65F-447A-800A-AC197D469A4B}"/>
            </a:ext>
          </a:extLst>
        </xdr:cNvPr>
        <xdr:cNvCxnSpPr/>
      </xdr:nvCxnSpPr>
      <xdr:spPr>
        <a:xfrm>
          <a:off x="2019300" y="63535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96266</xdr:rowOff>
    </xdr:from>
    <xdr:to>
      <xdr:col>6</xdr:col>
      <xdr:colOff>38100</xdr:colOff>
      <xdr:row>37</xdr:row>
      <xdr:rowOff>26416</xdr:rowOff>
    </xdr:to>
    <xdr:sp macro="" textlink="">
      <xdr:nvSpPr>
        <xdr:cNvPr id="79" name="楕円 78">
          <a:extLst>
            <a:ext uri="{FF2B5EF4-FFF2-40B4-BE49-F238E27FC236}">
              <a16:creationId xmlns:a16="http://schemas.microsoft.com/office/drawing/2014/main" id="{9E837C63-B35A-4895-8340-74BAF6D2EE3F}"/>
            </a:ext>
          </a:extLst>
        </xdr:cNvPr>
        <xdr:cNvSpPr/>
      </xdr:nvSpPr>
      <xdr:spPr>
        <a:xfrm>
          <a:off x="10795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147066</xdr:rowOff>
    </xdr:from>
    <xdr:to>
      <xdr:col>10</xdr:col>
      <xdr:colOff>114300</xdr:colOff>
      <xdr:row>37</xdr:row>
      <xdr:rowOff>9906</xdr:rowOff>
    </xdr:to>
    <xdr:cxnSp macro="">
      <xdr:nvCxnSpPr>
        <xdr:cNvPr id="80" name="直線コネクタ 79">
          <a:extLst>
            <a:ext uri="{FF2B5EF4-FFF2-40B4-BE49-F238E27FC236}">
              <a16:creationId xmlns:a16="http://schemas.microsoft.com/office/drawing/2014/main" id="{8085D2CD-47CC-4E69-B110-4683214D3376}"/>
            </a:ext>
          </a:extLst>
        </xdr:cNvPr>
        <xdr:cNvCxnSpPr/>
      </xdr:nvCxnSpPr>
      <xdr:spPr>
        <a:xfrm>
          <a:off x="1130300" y="63192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90949</xdr:rowOff>
    </xdr:from>
    <xdr:ext cx="405111" cy="259045"/>
    <xdr:sp macro="" textlink="">
      <xdr:nvSpPr>
        <xdr:cNvPr id="81" name="n_1aveValue【道路】&#10;有形固定資産減価償却率">
          <a:extLst>
            <a:ext uri="{FF2B5EF4-FFF2-40B4-BE49-F238E27FC236}">
              <a16:creationId xmlns:a16="http://schemas.microsoft.com/office/drawing/2014/main" id="{7DD2B59F-1488-4F29-958E-DB80A0583E4B}"/>
            </a:ext>
          </a:extLst>
        </xdr:cNvPr>
        <xdr:cNvSpPr txBox="1"/>
      </xdr:nvSpPr>
      <xdr:spPr>
        <a:xfrm>
          <a:off x="35820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54373</xdr:rowOff>
    </xdr:from>
    <xdr:ext cx="405111" cy="259045"/>
    <xdr:sp macro="" textlink="">
      <xdr:nvSpPr>
        <xdr:cNvPr id="82" name="n_2aveValue【道路】&#10;有形固定資産減価償却率">
          <a:extLst>
            <a:ext uri="{FF2B5EF4-FFF2-40B4-BE49-F238E27FC236}">
              <a16:creationId xmlns:a16="http://schemas.microsoft.com/office/drawing/2014/main" id="{CC9B0528-220B-4456-9AD3-0F3E63F31C2D}"/>
            </a:ext>
          </a:extLst>
        </xdr:cNvPr>
        <xdr:cNvSpPr txBox="1"/>
      </xdr:nvSpPr>
      <xdr:spPr>
        <a:xfrm>
          <a:off x="27057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3" name="n_3aveValue【道路】&#10;有形固定資産減価償却率">
          <a:extLst>
            <a:ext uri="{FF2B5EF4-FFF2-40B4-BE49-F238E27FC236}">
              <a16:creationId xmlns:a16="http://schemas.microsoft.com/office/drawing/2014/main" id="{E8B89E25-20F8-4E39-A375-310CBF4801AF}"/>
            </a:ext>
          </a:extLst>
        </xdr:cNvPr>
        <xdr:cNvSpPr txBox="1"/>
      </xdr:nvSpPr>
      <xdr:spPr>
        <a:xfrm>
          <a:off x="1816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164101</xdr:rowOff>
    </xdr:from>
    <xdr:ext cx="405111" cy="259045"/>
    <xdr:sp macro="" textlink="">
      <xdr:nvSpPr>
        <xdr:cNvPr id="84" name="n_4aveValue【道路】&#10;有形固定資産減価償却率">
          <a:extLst>
            <a:ext uri="{FF2B5EF4-FFF2-40B4-BE49-F238E27FC236}">
              <a16:creationId xmlns:a16="http://schemas.microsoft.com/office/drawing/2014/main" id="{E355B725-B6C2-4434-AB14-2477F5B87024}"/>
            </a:ext>
          </a:extLst>
        </xdr:cNvPr>
        <xdr:cNvSpPr txBox="1"/>
      </xdr:nvSpPr>
      <xdr:spPr>
        <a:xfrm>
          <a:off x="9277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92981</xdr:rowOff>
    </xdr:from>
    <xdr:ext cx="405111" cy="259045"/>
    <xdr:sp macro="" textlink="">
      <xdr:nvSpPr>
        <xdr:cNvPr id="85" name="n_1mainValue【道路】&#10;有形固定資産減価償却率">
          <a:extLst>
            <a:ext uri="{FF2B5EF4-FFF2-40B4-BE49-F238E27FC236}">
              <a16:creationId xmlns:a16="http://schemas.microsoft.com/office/drawing/2014/main" id="{2A884E88-F98F-49D1-ACB2-E172CCBEAFB4}"/>
            </a:ext>
          </a:extLst>
        </xdr:cNvPr>
        <xdr:cNvSpPr txBox="1"/>
      </xdr:nvSpPr>
      <xdr:spPr>
        <a:xfrm>
          <a:off x="3582044" y="643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74693</xdr:rowOff>
    </xdr:from>
    <xdr:ext cx="405111" cy="259045"/>
    <xdr:sp macro="" textlink="">
      <xdr:nvSpPr>
        <xdr:cNvPr id="86" name="n_2mainValue【道路】&#10;有形固定資産減価償却率">
          <a:extLst>
            <a:ext uri="{FF2B5EF4-FFF2-40B4-BE49-F238E27FC236}">
              <a16:creationId xmlns:a16="http://schemas.microsoft.com/office/drawing/2014/main" id="{655C569B-09BC-4360-BDA7-2608E4E96E2F}"/>
            </a:ext>
          </a:extLst>
        </xdr:cNvPr>
        <xdr:cNvSpPr txBox="1"/>
      </xdr:nvSpPr>
      <xdr:spPr>
        <a:xfrm>
          <a:off x="2705744" y="641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51833</xdr:rowOff>
    </xdr:from>
    <xdr:ext cx="405111" cy="259045"/>
    <xdr:sp macro="" textlink="">
      <xdr:nvSpPr>
        <xdr:cNvPr id="87" name="n_3mainValue【道路】&#10;有形固定資産減価償却率">
          <a:extLst>
            <a:ext uri="{FF2B5EF4-FFF2-40B4-BE49-F238E27FC236}">
              <a16:creationId xmlns:a16="http://schemas.microsoft.com/office/drawing/2014/main" id="{B810B8F1-1B4D-4E25-8F9A-08ECD9FB8EC4}"/>
            </a:ext>
          </a:extLst>
        </xdr:cNvPr>
        <xdr:cNvSpPr txBox="1"/>
      </xdr:nvSpPr>
      <xdr:spPr>
        <a:xfrm>
          <a:off x="1816744"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17543</xdr:rowOff>
    </xdr:from>
    <xdr:ext cx="405111" cy="259045"/>
    <xdr:sp macro="" textlink="">
      <xdr:nvSpPr>
        <xdr:cNvPr id="88" name="n_4mainValue【道路】&#10;有形固定資産減価償却率">
          <a:extLst>
            <a:ext uri="{FF2B5EF4-FFF2-40B4-BE49-F238E27FC236}">
              <a16:creationId xmlns:a16="http://schemas.microsoft.com/office/drawing/2014/main" id="{BCD24F80-E17F-456E-B6D7-ED192D5FAF6F}"/>
            </a:ext>
          </a:extLst>
        </xdr:cNvPr>
        <xdr:cNvSpPr txBox="1"/>
      </xdr:nvSpPr>
      <xdr:spPr>
        <a:xfrm>
          <a:off x="927744" y="6361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B855702-A835-42B1-8C21-D6193421EA8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AFCC3A7-E9D1-4676-A8D3-35428508FA7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7A901D3-BBCA-47D3-B853-D8544513987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5A56500-C831-48F1-A1B1-437E614E2F7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AA23E54F-9C5F-4A7C-B999-25FAAE29FFA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656539A-7F55-4702-8FE9-E2EB39A989E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A415FDC-0DEE-4C44-82FA-02DE3473565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4E6F307-296F-49D5-A4A2-58A33776EDC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54835416-C7B4-42A0-B801-6F69718CD5B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F62B697-3366-4817-8754-4CECFDF2E9F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97A366CB-7256-46F2-99DD-3EDFF8A45D19}"/>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88BD62CB-9A03-446D-89A3-3AAF1AB3F4D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A27E9A78-8539-4ADA-BFFD-12DD0E03EBC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AAF8988B-49F1-4673-8F90-D031349F0F75}"/>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805784FF-5E0B-4AA6-8ADF-B1508F5EA48B}"/>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B135742D-34F8-4AA4-BF49-8FD0D03B9433}"/>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F0DA7B30-AEC0-408A-A47F-7E557A1B32CA}"/>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1EA78D9A-EA1C-421C-8050-99E86FB7B62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a:extLst>
            <a:ext uri="{FF2B5EF4-FFF2-40B4-BE49-F238E27FC236}">
              <a16:creationId xmlns:a16="http://schemas.microsoft.com/office/drawing/2014/main" id="{7FD62E45-430F-4DD5-B0B9-376936515F6F}"/>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E35DCD7A-BC70-4C66-8EAD-5B76ED0C2C0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a:extLst>
            <a:ext uri="{FF2B5EF4-FFF2-40B4-BE49-F238E27FC236}">
              <a16:creationId xmlns:a16="http://schemas.microsoft.com/office/drawing/2014/main" id="{F6C0750A-2074-456B-B59D-81B825E3B889}"/>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E0E6BFEB-113D-482C-97DA-A6756743F7B6}"/>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a:extLst>
            <a:ext uri="{FF2B5EF4-FFF2-40B4-BE49-F238E27FC236}">
              <a16:creationId xmlns:a16="http://schemas.microsoft.com/office/drawing/2014/main" id="{E47A8C90-166C-4414-BF5A-F947FF05E098}"/>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CCAD96B-5E44-4E40-BF33-323CBD62B0F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6B86ACC5-1F1D-4502-B3A5-D95C8CA393C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749578A-C114-4D27-8F00-776EE122B1E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27214</xdr:rowOff>
    </xdr:from>
    <xdr:to>
      <xdr:col>54</xdr:col>
      <xdr:colOff>189865</xdr:colOff>
      <xdr:row>41</xdr:row>
      <xdr:rowOff>101128</xdr:rowOff>
    </xdr:to>
    <xdr:cxnSp macro="">
      <xdr:nvCxnSpPr>
        <xdr:cNvPr id="115" name="直線コネクタ 114">
          <a:extLst>
            <a:ext uri="{FF2B5EF4-FFF2-40B4-BE49-F238E27FC236}">
              <a16:creationId xmlns:a16="http://schemas.microsoft.com/office/drawing/2014/main" id="{B425FE41-BD00-4975-AB7F-58E4D399616F}"/>
            </a:ext>
          </a:extLst>
        </xdr:cNvPr>
        <xdr:cNvCxnSpPr/>
      </xdr:nvCxnSpPr>
      <xdr:spPr>
        <a:xfrm flipV="1">
          <a:off x="10476865" y="5685064"/>
          <a:ext cx="0"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104955</xdr:rowOff>
    </xdr:from>
    <xdr:ext cx="469744" cy="259045"/>
    <xdr:sp macro="" textlink="">
      <xdr:nvSpPr>
        <xdr:cNvPr id="116" name="【道路】&#10;一人当たり延長最小値テキスト">
          <a:extLst>
            <a:ext uri="{FF2B5EF4-FFF2-40B4-BE49-F238E27FC236}">
              <a16:creationId xmlns:a16="http://schemas.microsoft.com/office/drawing/2014/main" id="{B19D6B4B-F118-4191-8655-C56B8AA9485B}"/>
            </a:ext>
          </a:extLst>
        </xdr:cNvPr>
        <xdr:cNvSpPr txBox="1"/>
      </xdr:nvSpPr>
      <xdr:spPr>
        <a:xfrm>
          <a:off x="10515600" y="71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101128</xdr:rowOff>
    </xdr:from>
    <xdr:to>
      <xdr:col>55</xdr:col>
      <xdr:colOff>88900</xdr:colOff>
      <xdr:row>41</xdr:row>
      <xdr:rowOff>101128</xdr:rowOff>
    </xdr:to>
    <xdr:cxnSp macro="">
      <xdr:nvCxnSpPr>
        <xdr:cNvPr id="117" name="直線コネクタ 116">
          <a:extLst>
            <a:ext uri="{FF2B5EF4-FFF2-40B4-BE49-F238E27FC236}">
              <a16:creationId xmlns:a16="http://schemas.microsoft.com/office/drawing/2014/main" id="{9E39E943-A69E-44B6-9838-D5094E565F8E}"/>
            </a:ext>
          </a:extLst>
        </xdr:cNvPr>
        <xdr:cNvCxnSpPr/>
      </xdr:nvCxnSpPr>
      <xdr:spPr>
        <a:xfrm>
          <a:off x="10388600" y="713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145341</xdr:rowOff>
    </xdr:from>
    <xdr:ext cx="534377" cy="259045"/>
    <xdr:sp macro="" textlink="">
      <xdr:nvSpPr>
        <xdr:cNvPr id="118" name="【道路】&#10;一人当たり延長最大値テキスト">
          <a:extLst>
            <a:ext uri="{FF2B5EF4-FFF2-40B4-BE49-F238E27FC236}">
              <a16:creationId xmlns:a16="http://schemas.microsoft.com/office/drawing/2014/main" id="{81C12D57-161D-4D01-A7D9-9ABA329FD685}"/>
            </a:ext>
          </a:extLst>
        </xdr:cNvPr>
        <xdr:cNvSpPr txBox="1"/>
      </xdr:nvSpPr>
      <xdr:spPr>
        <a:xfrm>
          <a:off x="10515600" y="546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27214</xdr:rowOff>
    </xdr:from>
    <xdr:to>
      <xdr:col>55</xdr:col>
      <xdr:colOff>88900</xdr:colOff>
      <xdr:row>33</xdr:row>
      <xdr:rowOff>27214</xdr:rowOff>
    </xdr:to>
    <xdr:cxnSp macro="">
      <xdr:nvCxnSpPr>
        <xdr:cNvPr id="119" name="直線コネクタ 118">
          <a:extLst>
            <a:ext uri="{FF2B5EF4-FFF2-40B4-BE49-F238E27FC236}">
              <a16:creationId xmlns:a16="http://schemas.microsoft.com/office/drawing/2014/main" id="{CBF62B95-012C-4D46-93A4-249071FB3497}"/>
            </a:ext>
          </a:extLst>
        </xdr:cNvPr>
        <xdr:cNvCxnSpPr/>
      </xdr:nvCxnSpPr>
      <xdr:spPr>
        <a:xfrm>
          <a:off x="10388600" y="568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162904</xdr:rowOff>
    </xdr:from>
    <xdr:ext cx="469744" cy="259045"/>
    <xdr:sp macro="" textlink="">
      <xdr:nvSpPr>
        <xdr:cNvPr id="120" name="【道路】&#10;一人当たり延長平均値テキスト">
          <a:extLst>
            <a:ext uri="{FF2B5EF4-FFF2-40B4-BE49-F238E27FC236}">
              <a16:creationId xmlns:a16="http://schemas.microsoft.com/office/drawing/2014/main" id="{C93F1E46-E6FE-4A50-B56B-37AA5BE1BD48}"/>
            </a:ext>
          </a:extLst>
        </xdr:cNvPr>
        <xdr:cNvSpPr txBox="1"/>
      </xdr:nvSpPr>
      <xdr:spPr>
        <a:xfrm>
          <a:off x="10515600" y="633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140027</xdr:rowOff>
    </xdr:from>
    <xdr:to>
      <xdr:col>55</xdr:col>
      <xdr:colOff>50800</xdr:colOff>
      <xdr:row>38</xdr:row>
      <xdr:rowOff>70177</xdr:rowOff>
    </xdr:to>
    <xdr:sp macro="" textlink="">
      <xdr:nvSpPr>
        <xdr:cNvPr id="121" name="フローチャート: 判断 120">
          <a:extLst>
            <a:ext uri="{FF2B5EF4-FFF2-40B4-BE49-F238E27FC236}">
              <a16:creationId xmlns:a16="http://schemas.microsoft.com/office/drawing/2014/main" id="{207ED411-6E6C-4BFB-B0C6-B57EC3E7967C}"/>
            </a:ext>
          </a:extLst>
        </xdr:cNvPr>
        <xdr:cNvSpPr/>
      </xdr:nvSpPr>
      <xdr:spPr>
        <a:xfrm>
          <a:off x="10426700" y="64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150259</xdr:rowOff>
    </xdr:from>
    <xdr:to>
      <xdr:col>50</xdr:col>
      <xdr:colOff>165100</xdr:colOff>
      <xdr:row>38</xdr:row>
      <xdr:rowOff>80409</xdr:rowOff>
    </xdr:to>
    <xdr:sp macro="" textlink="">
      <xdr:nvSpPr>
        <xdr:cNvPr id="122" name="フローチャート: 判断 121">
          <a:extLst>
            <a:ext uri="{FF2B5EF4-FFF2-40B4-BE49-F238E27FC236}">
              <a16:creationId xmlns:a16="http://schemas.microsoft.com/office/drawing/2014/main" id="{DBC2C625-9E8B-4FAA-B6D4-2BF329EE2004}"/>
            </a:ext>
          </a:extLst>
        </xdr:cNvPr>
        <xdr:cNvSpPr/>
      </xdr:nvSpPr>
      <xdr:spPr>
        <a:xfrm>
          <a:off x="9588500" y="64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83638</xdr:rowOff>
    </xdr:from>
    <xdr:to>
      <xdr:col>46</xdr:col>
      <xdr:colOff>38100</xdr:colOff>
      <xdr:row>39</xdr:row>
      <xdr:rowOff>13788</xdr:rowOff>
    </xdr:to>
    <xdr:sp macro="" textlink="">
      <xdr:nvSpPr>
        <xdr:cNvPr id="123" name="フローチャート: 判断 122">
          <a:extLst>
            <a:ext uri="{FF2B5EF4-FFF2-40B4-BE49-F238E27FC236}">
              <a16:creationId xmlns:a16="http://schemas.microsoft.com/office/drawing/2014/main" id="{DB72DB3D-B969-4D75-982E-D5B4CF18BA40}"/>
            </a:ext>
          </a:extLst>
        </xdr:cNvPr>
        <xdr:cNvSpPr/>
      </xdr:nvSpPr>
      <xdr:spPr>
        <a:xfrm>
          <a:off x="8699500" y="659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83856</xdr:rowOff>
    </xdr:from>
    <xdr:to>
      <xdr:col>41</xdr:col>
      <xdr:colOff>101600</xdr:colOff>
      <xdr:row>39</xdr:row>
      <xdr:rowOff>14006</xdr:rowOff>
    </xdr:to>
    <xdr:sp macro="" textlink="">
      <xdr:nvSpPr>
        <xdr:cNvPr id="124" name="フローチャート: 判断 123">
          <a:extLst>
            <a:ext uri="{FF2B5EF4-FFF2-40B4-BE49-F238E27FC236}">
              <a16:creationId xmlns:a16="http://schemas.microsoft.com/office/drawing/2014/main" id="{8158A4E6-D4E3-4C85-966C-99B85CF71E9C}"/>
            </a:ext>
          </a:extLst>
        </xdr:cNvPr>
        <xdr:cNvSpPr/>
      </xdr:nvSpPr>
      <xdr:spPr>
        <a:xfrm>
          <a:off x="7810500" y="65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81788</xdr:rowOff>
    </xdr:from>
    <xdr:to>
      <xdr:col>36</xdr:col>
      <xdr:colOff>165100</xdr:colOff>
      <xdr:row>39</xdr:row>
      <xdr:rowOff>11938</xdr:rowOff>
    </xdr:to>
    <xdr:sp macro="" textlink="">
      <xdr:nvSpPr>
        <xdr:cNvPr id="125" name="フローチャート: 判断 124">
          <a:extLst>
            <a:ext uri="{FF2B5EF4-FFF2-40B4-BE49-F238E27FC236}">
              <a16:creationId xmlns:a16="http://schemas.microsoft.com/office/drawing/2014/main" id="{FD62AE3B-CBE5-4808-AA79-FE00EEB61224}"/>
            </a:ext>
          </a:extLst>
        </xdr:cNvPr>
        <xdr:cNvSpPr/>
      </xdr:nvSpPr>
      <xdr:spPr>
        <a:xfrm>
          <a:off x="6921500" y="65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51DE0F6-EFA8-4493-8B9E-A4C71691536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E107ECA-60FD-4D81-BC0C-816799F09F7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8B2B37F-5608-4FBD-9BEF-AD4B6D5C606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C175A99-10A5-42B6-A6A1-33C0912C578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8196DD5-08D4-44CE-BB5A-FB26453622C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144707</xdr:rowOff>
    </xdr:from>
    <xdr:to>
      <xdr:col>55</xdr:col>
      <xdr:colOff>50800</xdr:colOff>
      <xdr:row>39</xdr:row>
      <xdr:rowOff>74857</xdr:rowOff>
    </xdr:to>
    <xdr:sp macro="" textlink="">
      <xdr:nvSpPr>
        <xdr:cNvPr id="131" name="楕円 130">
          <a:extLst>
            <a:ext uri="{FF2B5EF4-FFF2-40B4-BE49-F238E27FC236}">
              <a16:creationId xmlns:a16="http://schemas.microsoft.com/office/drawing/2014/main" id="{94C6E03D-EDC0-4BFB-BB4D-B93181584736}"/>
            </a:ext>
          </a:extLst>
        </xdr:cNvPr>
        <xdr:cNvSpPr/>
      </xdr:nvSpPr>
      <xdr:spPr>
        <a:xfrm>
          <a:off x="10426700" y="665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123134</xdr:rowOff>
    </xdr:from>
    <xdr:ext cx="469744" cy="259045"/>
    <xdr:sp macro="" textlink="">
      <xdr:nvSpPr>
        <xdr:cNvPr id="132" name="【道路】&#10;一人当たり延長該当値テキスト">
          <a:extLst>
            <a:ext uri="{FF2B5EF4-FFF2-40B4-BE49-F238E27FC236}">
              <a16:creationId xmlns:a16="http://schemas.microsoft.com/office/drawing/2014/main" id="{330416EF-58C1-449B-9AD2-9EA83265F501}"/>
            </a:ext>
          </a:extLst>
        </xdr:cNvPr>
        <xdr:cNvSpPr txBox="1"/>
      </xdr:nvSpPr>
      <xdr:spPr>
        <a:xfrm>
          <a:off x="10515600" y="663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150259</xdr:rowOff>
    </xdr:from>
    <xdr:to>
      <xdr:col>50</xdr:col>
      <xdr:colOff>165100</xdr:colOff>
      <xdr:row>39</xdr:row>
      <xdr:rowOff>80409</xdr:rowOff>
    </xdr:to>
    <xdr:sp macro="" textlink="">
      <xdr:nvSpPr>
        <xdr:cNvPr id="133" name="楕円 132">
          <a:extLst>
            <a:ext uri="{FF2B5EF4-FFF2-40B4-BE49-F238E27FC236}">
              <a16:creationId xmlns:a16="http://schemas.microsoft.com/office/drawing/2014/main" id="{C156CE49-5BBC-4571-AECE-1642D4C780FD}"/>
            </a:ext>
          </a:extLst>
        </xdr:cNvPr>
        <xdr:cNvSpPr/>
      </xdr:nvSpPr>
      <xdr:spPr>
        <a:xfrm>
          <a:off x="9588500" y="66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24057</xdr:rowOff>
    </xdr:from>
    <xdr:to>
      <xdr:col>55</xdr:col>
      <xdr:colOff>0</xdr:colOff>
      <xdr:row>39</xdr:row>
      <xdr:rowOff>29609</xdr:rowOff>
    </xdr:to>
    <xdr:cxnSp macro="">
      <xdr:nvCxnSpPr>
        <xdr:cNvPr id="134" name="直線コネクタ 133">
          <a:extLst>
            <a:ext uri="{FF2B5EF4-FFF2-40B4-BE49-F238E27FC236}">
              <a16:creationId xmlns:a16="http://schemas.microsoft.com/office/drawing/2014/main" id="{356F4E61-4340-41B1-8CA1-BA2FD542EE58}"/>
            </a:ext>
          </a:extLst>
        </xdr:cNvPr>
        <xdr:cNvCxnSpPr/>
      </xdr:nvCxnSpPr>
      <xdr:spPr>
        <a:xfrm flipV="1">
          <a:off x="9639300" y="6710607"/>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158424</xdr:rowOff>
    </xdr:from>
    <xdr:to>
      <xdr:col>46</xdr:col>
      <xdr:colOff>38100</xdr:colOff>
      <xdr:row>39</xdr:row>
      <xdr:rowOff>88574</xdr:rowOff>
    </xdr:to>
    <xdr:sp macro="" textlink="">
      <xdr:nvSpPr>
        <xdr:cNvPr id="135" name="楕円 134">
          <a:extLst>
            <a:ext uri="{FF2B5EF4-FFF2-40B4-BE49-F238E27FC236}">
              <a16:creationId xmlns:a16="http://schemas.microsoft.com/office/drawing/2014/main" id="{1750F4BA-2EE2-4279-9912-B38C388A09CD}"/>
            </a:ext>
          </a:extLst>
        </xdr:cNvPr>
        <xdr:cNvSpPr/>
      </xdr:nvSpPr>
      <xdr:spPr>
        <a:xfrm>
          <a:off x="8699500" y="667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29609</xdr:rowOff>
    </xdr:from>
    <xdr:to>
      <xdr:col>50</xdr:col>
      <xdr:colOff>114300</xdr:colOff>
      <xdr:row>39</xdr:row>
      <xdr:rowOff>37774</xdr:rowOff>
    </xdr:to>
    <xdr:cxnSp macro="">
      <xdr:nvCxnSpPr>
        <xdr:cNvPr id="136" name="直線コネクタ 135">
          <a:extLst>
            <a:ext uri="{FF2B5EF4-FFF2-40B4-BE49-F238E27FC236}">
              <a16:creationId xmlns:a16="http://schemas.microsoft.com/office/drawing/2014/main" id="{10B10B01-9A51-4274-A364-9E405A6436C0}"/>
            </a:ext>
          </a:extLst>
        </xdr:cNvPr>
        <xdr:cNvCxnSpPr/>
      </xdr:nvCxnSpPr>
      <xdr:spPr>
        <a:xfrm flipV="1">
          <a:off x="8750300" y="6716159"/>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102798</xdr:rowOff>
    </xdr:from>
    <xdr:to>
      <xdr:col>41</xdr:col>
      <xdr:colOff>101600</xdr:colOff>
      <xdr:row>39</xdr:row>
      <xdr:rowOff>32948</xdr:rowOff>
    </xdr:to>
    <xdr:sp macro="" textlink="">
      <xdr:nvSpPr>
        <xdr:cNvPr id="137" name="楕円 136">
          <a:extLst>
            <a:ext uri="{FF2B5EF4-FFF2-40B4-BE49-F238E27FC236}">
              <a16:creationId xmlns:a16="http://schemas.microsoft.com/office/drawing/2014/main" id="{E0A92F99-ED7F-40B3-A5BE-0B9CBAE5BB4A}"/>
            </a:ext>
          </a:extLst>
        </xdr:cNvPr>
        <xdr:cNvSpPr/>
      </xdr:nvSpPr>
      <xdr:spPr>
        <a:xfrm>
          <a:off x="7810500" y="661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153598</xdr:rowOff>
    </xdr:from>
    <xdr:to>
      <xdr:col>45</xdr:col>
      <xdr:colOff>177800</xdr:colOff>
      <xdr:row>39</xdr:row>
      <xdr:rowOff>37774</xdr:rowOff>
    </xdr:to>
    <xdr:cxnSp macro="">
      <xdr:nvCxnSpPr>
        <xdr:cNvPr id="138" name="直線コネクタ 137">
          <a:extLst>
            <a:ext uri="{FF2B5EF4-FFF2-40B4-BE49-F238E27FC236}">
              <a16:creationId xmlns:a16="http://schemas.microsoft.com/office/drawing/2014/main" id="{B6EA516B-8714-48A7-92AD-91D14A5EB04D}"/>
            </a:ext>
          </a:extLst>
        </xdr:cNvPr>
        <xdr:cNvCxnSpPr/>
      </xdr:nvCxnSpPr>
      <xdr:spPr>
        <a:xfrm>
          <a:off x="7861300" y="6668698"/>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164193</xdr:rowOff>
    </xdr:from>
    <xdr:to>
      <xdr:col>36</xdr:col>
      <xdr:colOff>165100</xdr:colOff>
      <xdr:row>39</xdr:row>
      <xdr:rowOff>94343</xdr:rowOff>
    </xdr:to>
    <xdr:sp macro="" textlink="">
      <xdr:nvSpPr>
        <xdr:cNvPr id="139" name="楕円 138">
          <a:extLst>
            <a:ext uri="{FF2B5EF4-FFF2-40B4-BE49-F238E27FC236}">
              <a16:creationId xmlns:a16="http://schemas.microsoft.com/office/drawing/2014/main" id="{E935662C-E720-41FA-8968-41E396DFEDE0}"/>
            </a:ext>
          </a:extLst>
        </xdr:cNvPr>
        <xdr:cNvSpPr/>
      </xdr:nvSpPr>
      <xdr:spPr>
        <a:xfrm>
          <a:off x="6921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153598</xdr:rowOff>
    </xdr:from>
    <xdr:to>
      <xdr:col>41</xdr:col>
      <xdr:colOff>50800</xdr:colOff>
      <xdr:row>39</xdr:row>
      <xdr:rowOff>43543</xdr:rowOff>
    </xdr:to>
    <xdr:cxnSp macro="">
      <xdr:nvCxnSpPr>
        <xdr:cNvPr id="140" name="直線コネクタ 139">
          <a:extLst>
            <a:ext uri="{FF2B5EF4-FFF2-40B4-BE49-F238E27FC236}">
              <a16:creationId xmlns:a16="http://schemas.microsoft.com/office/drawing/2014/main" id="{8E25668C-E2BF-418D-88E0-9D17100DF7E6}"/>
            </a:ext>
          </a:extLst>
        </xdr:cNvPr>
        <xdr:cNvCxnSpPr/>
      </xdr:nvCxnSpPr>
      <xdr:spPr>
        <a:xfrm flipV="1">
          <a:off x="6972300" y="6668698"/>
          <a:ext cx="8890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96936</xdr:rowOff>
    </xdr:from>
    <xdr:ext cx="469744" cy="259045"/>
    <xdr:sp macro="" textlink="">
      <xdr:nvSpPr>
        <xdr:cNvPr id="141" name="n_1aveValue【道路】&#10;一人当たり延長">
          <a:extLst>
            <a:ext uri="{FF2B5EF4-FFF2-40B4-BE49-F238E27FC236}">
              <a16:creationId xmlns:a16="http://schemas.microsoft.com/office/drawing/2014/main" id="{08738F35-5E94-45A6-AA0B-23976ED870C9}"/>
            </a:ext>
          </a:extLst>
        </xdr:cNvPr>
        <xdr:cNvSpPr txBox="1"/>
      </xdr:nvSpPr>
      <xdr:spPr>
        <a:xfrm>
          <a:off x="9391727" y="626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30316</xdr:rowOff>
    </xdr:from>
    <xdr:ext cx="469744" cy="259045"/>
    <xdr:sp macro="" textlink="">
      <xdr:nvSpPr>
        <xdr:cNvPr id="142" name="n_2aveValue【道路】&#10;一人当たり延長">
          <a:extLst>
            <a:ext uri="{FF2B5EF4-FFF2-40B4-BE49-F238E27FC236}">
              <a16:creationId xmlns:a16="http://schemas.microsoft.com/office/drawing/2014/main" id="{5D23989F-A7FD-4E57-A492-D2BE18328CB2}"/>
            </a:ext>
          </a:extLst>
        </xdr:cNvPr>
        <xdr:cNvSpPr txBox="1"/>
      </xdr:nvSpPr>
      <xdr:spPr>
        <a:xfrm>
          <a:off x="8515427" y="637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30533</xdr:rowOff>
    </xdr:from>
    <xdr:ext cx="469744" cy="259045"/>
    <xdr:sp macro="" textlink="">
      <xdr:nvSpPr>
        <xdr:cNvPr id="143" name="n_3aveValue【道路】&#10;一人当たり延長">
          <a:extLst>
            <a:ext uri="{FF2B5EF4-FFF2-40B4-BE49-F238E27FC236}">
              <a16:creationId xmlns:a16="http://schemas.microsoft.com/office/drawing/2014/main" id="{882D0E06-8CE4-4D94-BA95-F0373A3C6DC4}"/>
            </a:ext>
          </a:extLst>
        </xdr:cNvPr>
        <xdr:cNvSpPr txBox="1"/>
      </xdr:nvSpPr>
      <xdr:spPr>
        <a:xfrm>
          <a:off x="7626427" y="63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28465</xdr:rowOff>
    </xdr:from>
    <xdr:ext cx="469744" cy="259045"/>
    <xdr:sp macro="" textlink="">
      <xdr:nvSpPr>
        <xdr:cNvPr id="144" name="n_4aveValue【道路】&#10;一人当たり延長">
          <a:extLst>
            <a:ext uri="{FF2B5EF4-FFF2-40B4-BE49-F238E27FC236}">
              <a16:creationId xmlns:a16="http://schemas.microsoft.com/office/drawing/2014/main" id="{4A11B6AB-8E00-46B4-9E51-DF39EFB8AB88}"/>
            </a:ext>
          </a:extLst>
        </xdr:cNvPr>
        <xdr:cNvSpPr txBox="1"/>
      </xdr:nvSpPr>
      <xdr:spPr>
        <a:xfrm>
          <a:off x="6737427" y="637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71536</xdr:rowOff>
    </xdr:from>
    <xdr:ext cx="469744" cy="259045"/>
    <xdr:sp macro="" textlink="">
      <xdr:nvSpPr>
        <xdr:cNvPr id="145" name="n_1mainValue【道路】&#10;一人当たり延長">
          <a:extLst>
            <a:ext uri="{FF2B5EF4-FFF2-40B4-BE49-F238E27FC236}">
              <a16:creationId xmlns:a16="http://schemas.microsoft.com/office/drawing/2014/main" id="{88E3ECB2-AE07-4387-B3ED-F41C1477E9ED}"/>
            </a:ext>
          </a:extLst>
        </xdr:cNvPr>
        <xdr:cNvSpPr txBox="1"/>
      </xdr:nvSpPr>
      <xdr:spPr>
        <a:xfrm>
          <a:off x="9391727" y="675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79701</xdr:rowOff>
    </xdr:from>
    <xdr:ext cx="469744" cy="259045"/>
    <xdr:sp macro="" textlink="">
      <xdr:nvSpPr>
        <xdr:cNvPr id="146" name="n_2mainValue【道路】&#10;一人当たり延長">
          <a:extLst>
            <a:ext uri="{FF2B5EF4-FFF2-40B4-BE49-F238E27FC236}">
              <a16:creationId xmlns:a16="http://schemas.microsoft.com/office/drawing/2014/main" id="{E91233A2-1A42-4A59-A626-6FE48DBB9B5F}"/>
            </a:ext>
          </a:extLst>
        </xdr:cNvPr>
        <xdr:cNvSpPr txBox="1"/>
      </xdr:nvSpPr>
      <xdr:spPr>
        <a:xfrm>
          <a:off x="8515427" y="676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24075</xdr:rowOff>
    </xdr:from>
    <xdr:ext cx="469744" cy="259045"/>
    <xdr:sp macro="" textlink="">
      <xdr:nvSpPr>
        <xdr:cNvPr id="147" name="n_3mainValue【道路】&#10;一人当たり延長">
          <a:extLst>
            <a:ext uri="{FF2B5EF4-FFF2-40B4-BE49-F238E27FC236}">
              <a16:creationId xmlns:a16="http://schemas.microsoft.com/office/drawing/2014/main" id="{67120A3F-7BC8-4AF3-9860-F6A51B74A615}"/>
            </a:ext>
          </a:extLst>
        </xdr:cNvPr>
        <xdr:cNvSpPr txBox="1"/>
      </xdr:nvSpPr>
      <xdr:spPr>
        <a:xfrm>
          <a:off x="7626427" y="671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85470</xdr:rowOff>
    </xdr:from>
    <xdr:ext cx="469744" cy="259045"/>
    <xdr:sp macro="" textlink="">
      <xdr:nvSpPr>
        <xdr:cNvPr id="148" name="n_4mainValue【道路】&#10;一人当たり延長">
          <a:extLst>
            <a:ext uri="{FF2B5EF4-FFF2-40B4-BE49-F238E27FC236}">
              <a16:creationId xmlns:a16="http://schemas.microsoft.com/office/drawing/2014/main" id="{380FCECC-6F41-480E-A36C-CA4B807419AD}"/>
            </a:ext>
          </a:extLst>
        </xdr:cNvPr>
        <xdr:cNvSpPr txBox="1"/>
      </xdr:nvSpPr>
      <xdr:spPr>
        <a:xfrm>
          <a:off x="6737427" y="677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1560E33-0BBC-4F84-AB95-065FBA79A45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F25CA73-5123-4DE7-94A4-98F5555C376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E5752E2-79FE-44A7-8EB4-F699E336D2B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BA4BD43-C5E8-4B5C-B161-7ACD7BB81A7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1DCA5F6-D038-41E5-B275-D42A221D3C8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D6DE340-43F5-49C2-9350-4671E78AC55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72C75B20-EA90-454C-962F-10CEEECEFCD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F9BFC18-6068-4E59-BFCC-10AFDBA25F7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2822D7EB-F9F1-481F-B5E0-ADB129FA612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B1F181F-43DA-4B93-B18B-DA5AC8EE2FF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A4A77ED8-345A-493C-97EB-DFC60B68F96E}"/>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769C7093-61BA-4060-8ED3-255CA31E842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1D3D0720-941C-4BD1-BCD9-3CE43A70F02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F5E015FD-0CB4-4FA4-B0CA-FAC87F30471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631F970C-7F88-4BA0-A1B4-C80DA4FA915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7134E968-A1CF-4E65-8534-C984785C03E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1E80F029-61EC-4885-96CD-CB91A75B043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766D5FA7-0B73-407E-9410-5725D328964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2F9EE113-9C2C-41A8-9B0E-89E5CE2772D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7335DF1E-DB98-49A5-B3CF-C7A6EA99EC9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B868CFC5-940F-4FC0-8FBD-C774A505C25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CF48BFF1-876E-429D-9374-C7791F5BFBF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C0BDDBD4-E0C6-42B4-9C94-44B80EEDC44B}"/>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097DB8E-AEB3-4129-8895-0A09E5DDEDB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B0225F18-5067-4782-A2B7-F1E6692BF738}"/>
            </a:ext>
          </a:extLst>
        </xdr:cNvPr>
        <xdr:cNvCxnSpPr/>
      </xdr:nvCxnSpPr>
      <xdr:spPr>
        <a:xfrm flipV="1">
          <a:off x="4634865" y="97612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BF4D9687-0251-4CF6-8DE6-89222F9BDDB5}"/>
            </a:ext>
          </a:extLst>
        </xdr:cNvPr>
        <xdr:cNvSpPr txBox="1"/>
      </xdr:nvSpPr>
      <xdr:spPr>
        <a:xfrm>
          <a:off x="4673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1E5B639C-440D-44D6-AA27-25327A76DBDB}"/>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FFCE2E1E-0202-4845-994D-324C6B8A007C}"/>
            </a:ext>
          </a:extLst>
        </xdr:cNvPr>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77" name="直線コネクタ 176">
          <a:extLst>
            <a:ext uri="{FF2B5EF4-FFF2-40B4-BE49-F238E27FC236}">
              <a16:creationId xmlns:a16="http://schemas.microsoft.com/office/drawing/2014/main" id="{EC863A25-75F7-4C9A-8B68-E596402DFABB}"/>
            </a:ext>
          </a:extLst>
        </xdr:cNvPr>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764F45A-7051-4601-88ED-E5AA4CFA265A}"/>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651D12BA-173E-439A-933A-1682A7DCD428}"/>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0" name="フローチャート: 判断 179">
          <a:extLst>
            <a:ext uri="{FF2B5EF4-FFF2-40B4-BE49-F238E27FC236}">
              <a16:creationId xmlns:a16="http://schemas.microsoft.com/office/drawing/2014/main" id="{02A7DDDE-6044-453B-9134-031BF65C2AB0}"/>
            </a:ext>
          </a:extLst>
        </xdr:cNvPr>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81" name="フローチャート: 判断 180">
          <a:extLst>
            <a:ext uri="{FF2B5EF4-FFF2-40B4-BE49-F238E27FC236}">
              <a16:creationId xmlns:a16="http://schemas.microsoft.com/office/drawing/2014/main" id="{DD30BACB-626F-415A-8CF6-499B7F991B32}"/>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82" name="フローチャート: 判断 181">
          <a:extLst>
            <a:ext uri="{FF2B5EF4-FFF2-40B4-BE49-F238E27FC236}">
              <a16:creationId xmlns:a16="http://schemas.microsoft.com/office/drawing/2014/main" id="{A0E84C9B-8952-48CE-A216-BF462A5E0CDA}"/>
            </a:ext>
          </a:extLst>
        </xdr:cNvPr>
        <xdr:cNvSpPr/>
      </xdr:nvSpPr>
      <xdr:spPr>
        <a:xfrm>
          <a:off x="1968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109220</xdr:rowOff>
    </xdr:from>
    <xdr:to>
      <xdr:col>6</xdr:col>
      <xdr:colOff>38100</xdr:colOff>
      <xdr:row>60</xdr:row>
      <xdr:rowOff>39370</xdr:rowOff>
    </xdr:to>
    <xdr:sp macro="" textlink="">
      <xdr:nvSpPr>
        <xdr:cNvPr id="183" name="フローチャート: 判断 182">
          <a:extLst>
            <a:ext uri="{FF2B5EF4-FFF2-40B4-BE49-F238E27FC236}">
              <a16:creationId xmlns:a16="http://schemas.microsoft.com/office/drawing/2014/main" id="{E517DD40-CC50-4BD1-B9F3-33BB1AB40524}"/>
            </a:ext>
          </a:extLst>
        </xdr:cNvPr>
        <xdr:cNvSpPr/>
      </xdr:nvSpPr>
      <xdr:spPr>
        <a:xfrm>
          <a:off x="1079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0CF014B-59BA-4CD6-B372-55C9E21AB31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B14E2F8-ECB3-4AB9-8B78-43C6B5ADD9D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F59B133-0BF5-4065-98A8-624BFB72BAA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AA4FFD9-37AA-45F6-8C41-7357F0FD5C8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E150688-F76B-4667-BCAD-C7C7C18222E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120650</xdr:rowOff>
    </xdr:from>
    <xdr:to>
      <xdr:col>24</xdr:col>
      <xdr:colOff>114300</xdr:colOff>
      <xdr:row>61</xdr:row>
      <xdr:rowOff>50800</xdr:rowOff>
    </xdr:to>
    <xdr:sp macro="" textlink="">
      <xdr:nvSpPr>
        <xdr:cNvPr id="189" name="楕円 188">
          <a:extLst>
            <a:ext uri="{FF2B5EF4-FFF2-40B4-BE49-F238E27FC236}">
              <a16:creationId xmlns:a16="http://schemas.microsoft.com/office/drawing/2014/main" id="{66359D4C-0701-4C78-9676-872C366AB6B5}"/>
            </a:ext>
          </a:extLst>
        </xdr:cNvPr>
        <xdr:cNvSpPr/>
      </xdr:nvSpPr>
      <xdr:spPr>
        <a:xfrm>
          <a:off x="4584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143527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2005955-49AF-4DC8-9C4C-FC24CB97660E}"/>
            </a:ext>
          </a:extLst>
        </xdr:cNvPr>
        <xdr:cNvSpPr txBox="1"/>
      </xdr:nvSpPr>
      <xdr:spPr>
        <a:xfrm>
          <a:off x="4673600" y="1025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91" name="楕円 190">
          <a:extLst>
            <a:ext uri="{FF2B5EF4-FFF2-40B4-BE49-F238E27FC236}">
              <a16:creationId xmlns:a16="http://schemas.microsoft.com/office/drawing/2014/main" id="{3EE82B5C-74F5-4558-828C-05505224BBB1}"/>
            </a:ext>
          </a:extLst>
        </xdr:cNvPr>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61</xdr:row>
      <xdr:rowOff>0</xdr:rowOff>
    </xdr:to>
    <xdr:cxnSp macro="">
      <xdr:nvCxnSpPr>
        <xdr:cNvPr id="192" name="直線コネクタ 191">
          <a:extLst>
            <a:ext uri="{FF2B5EF4-FFF2-40B4-BE49-F238E27FC236}">
              <a16:creationId xmlns:a16="http://schemas.microsoft.com/office/drawing/2014/main" id="{489E0DBF-8A1E-4DB5-821A-03E8D67DF3E7}"/>
            </a:ext>
          </a:extLst>
        </xdr:cNvPr>
        <xdr:cNvCxnSpPr/>
      </xdr:nvCxnSpPr>
      <xdr:spPr>
        <a:xfrm>
          <a:off x="3797300" y="10401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10160</xdr:rowOff>
    </xdr:from>
    <xdr:to>
      <xdr:col>15</xdr:col>
      <xdr:colOff>101600</xdr:colOff>
      <xdr:row>60</xdr:row>
      <xdr:rowOff>111760</xdr:rowOff>
    </xdr:to>
    <xdr:sp macro="" textlink="">
      <xdr:nvSpPr>
        <xdr:cNvPr id="193" name="楕円 192">
          <a:extLst>
            <a:ext uri="{FF2B5EF4-FFF2-40B4-BE49-F238E27FC236}">
              <a16:creationId xmlns:a16="http://schemas.microsoft.com/office/drawing/2014/main" id="{7BCA7331-7BBC-4361-8889-CD8025D6A7B9}"/>
            </a:ext>
          </a:extLst>
        </xdr:cNvPr>
        <xdr:cNvSpPr/>
      </xdr:nvSpPr>
      <xdr:spPr>
        <a:xfrm>
          <a:off x="2857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60960</xdr:rowOff>
    </xdr:from>
    <xdr:to>
      <xdr:col>19</xdr:col>
      <xdr:colOff>177800</xdr:colOff>
      <xdr:row>60</xdr:row>
      <xdr:rowOff>114300</xdr:rowOff>
    </xdr:to>
    <xdr:cxnSp macro="">
      <xdr:nvCxnSpPr>
        <xdr:cNvPr id="194" name="直線コネクタ 193">
          <a:extLst>
            <a:ext uri="{FF2B5EF4-FFF2-40B4-BE49-F238E27FC236}">
              <a16:creationId xmlns:a16="http://schemas.microsoft.com/office/drawing/2014/main" id="{27115477-E5FE-4115-9392-A60BE5047C32}"/>
            </a:ext>
          </a:extLst>
        </xdr:cNvPr>
        <xdr:cNvCxnSpPr/>
      </xdr:nvCxnSpPr>
      <xdr:spPr>
        <a:xfrm>
          <a:off x="2908300" y="10347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95" name="楕円 194">
          <a:extLst>
            <a:ext uri="{FF2B5EF4-FFF2-40B4-BE49-F238E27FC236}">
              <a16:creationId xmlns:a16="http://schemas.microsoft.com/office/drawing/2014/main" id="{85E1E573-12DF-4127-AD18-0E57145B4DA2}"/>
            </a:ext>
          </a:extLst>
        </xdr:cNvPr>
        <xdr:cNvSpPr/>
      </xdr:nvSpPr>
      <xdr:spPr>
        <a:xfrm>
          <a:off x="1968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3810</xdr:rowOff>
    </xdr:from>
    <xdr:to>
      <xdr:col>15</xdr:col>
      <xdr:colOff>50800</xdr:colOff>
      <xdr:row>60</xdr:row>
      <xdr:rowOff>60960</xdr:rowOff>
    </xdr:to>
    <xdr:cxnSp macro="">
      <xdr:nvCxnSpPr>
        <xdr:cNvPr id="196" name="直線コネクタ 195">
          <a:extLst>
            <a:ext uri="{FF2B5EF4-FFF2-40B4-BE49-F238E27FC236}">
              <a16:creationId xmlns:a16="http://schemas.microsoft.com/office/drawing/2014/main" id="{B07C430D-5C90-4D98-B9AA-6C975F6D19B5}"/>
            </a:ext>
          </a:extLst>
        </xdr:cNvPr>
        <xdr:cNvCxnSpPr/>
      </xdr:nvCxnSpPr>
      <xdr:spPr>
        <a:xfrm>
          <a:off x="2019300" y="102908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71120</xdr:rowOff>
    </xdr:from>
    <xdr:to>
      <xdr:col>6</xdr:col>
      <xdr:colOff>38100</xdr:colOff>
      <xdr:row>60</xdr:row>
      <xdr:rowOff>1270</xdr:rowOff>
    </xdr:to>
    <xdr:sp macro="" textlink="">
      <xdr:nvSpPr>
        <xdr:cNvPr id="197" name="楕円 196">
          <a:extLst>
            <a:ext uri="{FF2B5EF4-FFF2-40B4-BE49-F238E27FC236}">
              <a16:creationId xmlns:a16="http://schemas.microsoft.com/office/drawing/2014/main" id="{78E989F5-8A81-48F2-97A7-E792C93F611A}"/>
            </a:ext>
          </a:extLst>
        </xdr:cNvPr>
        <xdr:cNvSpPr/>
      </xdr:nvSpPr>
      <xdr:spPr>
        <a:xfrm>
          <a:off x="1079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121920</xdr:rowOff>
    </xdr:from>
    <xdr:to>
      <xdr:col>10</xdr:col>
      <xdr:colOff>114300</xdr:colOff>
      <xdr:row>60</xdr:row>
      <xdr:rowOff>3810</xdr:rowOff>
    </xdr:to>
    <xdr:cxnSp macro="">
      <xdr:nvCxnSpPr>
        <xdr:cNvPr id="198" name="直線コネクタ 197">
          <a:extLst>
            <a:ext uri="{FF2B5EF4-FFF2-40B4-BE49-F238E27FC236}">
              <a16:creationId xmlns:a16="http://schemas.microsoft.com/office/drawing/2014/main" id="{739B0423-92BF-4512-B423-9E338F2AFC89}"/>
            </a:ext>
          </a:extLst>
        </xdr:cNvPr>
        <xdr:cNvCxnSpPr/>
      </xdr:nvCxnSpPr>
      <xdr:spPr>
        <a:xfrm>
          <a:off x="1130300" y="102374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A55BEBC7-7758-4F7F-9837-B994D8E79FF6}"/>
            </a:ext>
          </a:extLst>
        </xdr:cNvPr>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FB5B8B1-4C09-4614-951B-C28F6F8891B1}"/>
            </a:ext>
          </a:extLst>
        </xdr:cNvPr>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129557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4A51BCE-97B3-4603-A0C1-8F51C1D1A79A}"/>
            </a:ext>
          </a:extLst>
        </xdr:cNvPr>
        <xdr:cNvSpPr txBox="1"/>
      </xdr:nvSpPr>
      <xdr:spPr>
        <a:xfrm>
          <a:off x="1816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30497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9811D5D-B089-4713-90D5-71124E0CB0CA}"/>
            </a:ext>
          </a:extLst>
        </xdr:cNvPr>
        <xdr:cNvSpPr txBox="1"/>
      </xdr:nvSpPr>
      <xdr:spPr>
        <a:xfrm>
          <a:off x="927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10177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94DB660F-6853-4A75-8E56-BFAF27EE4B0A}"/>
            </a:ext>
          </a:extLst>
        </xdr:cNvPr>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CAFE6A56-84FD-4260-BD83-166CDBE18ACD}"/>
            </a:ext>
          </a:extLst>
        </xdr:cNvPr>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FBCBFE01-5499-4244-BAEF-22E8AE7C1B63}"/>
            </a:ext>
          </a:extLst>
        </xdr:cNvPr>
        <xdr:cNvSpPr txBox="1"/>
      </xdr:nvSpPr>
      <xdr:spPr>
        <a:xfrm>
          <a:off x="1816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17797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7BDC8597-9388-4C7B-9128-99DDEC7A82AB}"/>
            </a:ext>
          </a:extLst>
        </xdr:cNvPr>
        <xdr:cNvSpPr txBox="1"/>
      </xdr:nvSpPr>
      <xdr:spPr>
        <a:xfrm>
          <a:off x="927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162805C5-9F61-44B5-9C46-166EA251893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2873109-BB07-477A-AE86-F53073C2C64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C919EB2-5C91-48F3-9764-CE82D2CB72D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9FAC2C9-45FC-46D7-A93B-0EED0B0B508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493787C-B94B-4198-A470-38DC9A6B18B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5D32766-E1AE-4DDC-9B78-BB1677FEE2E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6DC3FF5-7CA0-46B6-B5F3-79888F07C6A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288AB54-6B79-4726-9602-9319BB893A2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13783A0-AC6F-4F41-A9FE-46E273E0EBB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A3FE623-B085-4B90-80B7-2FC32990B20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E2685907-EA3B-4923-9956-632AD919277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FA0770F9-44BD-4BBB-A95A-E81A9EDE25B1}"/>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DE6EC44-B67C-45F6-9B4C-F3AFBD09F55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4A161928-CA22-44B4-930C-96B3837FCD82}"/>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49D566DB-07AB-416A-BB14-979922D8D69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7438CFF1-0591-452E-AF81-F00CACC883F8}"/>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6AF91DF-61F1-4E48-B4E9-0F0197E212C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67ED3C6-D2E3-49A3-A96E-455D6D392A72}"/>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31ABDC72-7898-4F96-BBA5-593FFAC0113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2F2E59CB-8729-4980-8C00-B26D00FCE1FA}"/>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6CA4BF94-4C8A-440A-A639-133F3F6505E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8" name="テキスト ボックス 227">
          <a:extLst>
            <a:ext uri="{FF2B5EF4-FFF2-40B4-BE49-F238E27FC236}">
              <a16:creationId xmlns:a16="http://schemas.microsoft.com/office/drawing/2014/main" id="{4A218EC0-0EFC-4361-82D0-894ABF1E110F}"/>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F9C7B1F3-8D68-46BD-8F71-014D7A30FA0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FFDF993E-505C-4018-B541-D35DF1C229EF}"/>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6A6F3C35-BF60-491F-A804-300541418E4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80487</xdr:rowOff>
    </xdr:from>
    <xdr:to>
      <xdr:col>54</xdr:col>
      <xdr:colOff>189865</xdr:colOff>
      <xdr:row>64</xdr:row>
      <xdr:rowOff>55723</xdr:rowOff>
    </xdr:to>
    <xdr:cxnSp macro="">
      <xdr:nvCxnSpPr>
        <xdr:cNvPr id="232" name="直線コネクタ 231">
          <a:extLst>
            <a:ext uri="{FF2B5EF4-FFF2-40B4-BE49-F238E27FC236}">
              <a16:creationId xmlns:a16="http://schemas.microsoft.com/office/drawing/2014/main" id="{6536D3A1-B2FA-42D8-B75E-D750FF4C5687}"/>
            </a:ext>
          </a:extLst>
        </xdr:cNvPr>
        <xdr:cNvCxnSpPr/>
      </xdr:nvCxnSpPr>
      <xdr:spPr>
        <a:xfrm flipV="1">
          <a:off x="10476865" y="9510237"/>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59550</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C85C33B4-A52A-4957-B147-72F3A7A09645}"/>
            </a:ext>
          </a:extLst>
        </xdr:cNvPr>
        <xdr:cNvSpPr txBox="1"/>
      </xdr:nvSpPr>
      <xdr:spPr>
        <a:xfrm>
          <a:off x="10515600" y="1103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55723</xdr:rowOff>
    </xdr:from>
    <xdr:to>
      <xdr:col>55</xdr:col>
      <xdr:colOff>88900</xdr:colOff>
      <xdr:row>64</xdr:row>
      <xdr:rowOff>55723</xdr:rowOff>
    </xdr:to>
    <xdr:cxnSp macro="">
      <xdr:nvCxnSpPr>
        <xdr:cNvPr id="234" name="直線コネクタ 233">
          <a:extLst>
            <a:ext uri="{FF2B5EF4-FFF2-40B4-BE49-F238E27FC236}">
              <a16:creationId xmlns:a16="http://schemas.microsoft.com/office/drawing/2014/main" id="{7C5C9D18-5E08-47A3-BF1F-74DE4705720E}"/>
            </a:ext>
          </a:extLst>
        </xdr:cNvPr>
        <xdr:cNvCxnSpPr/>
      </xdr:nvCxnSpPr>
      <xdr:spPr>
        <a:xfrm>
          <a:off x="10388600" y="110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27164</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2FA495CB-AEC5-4041-BF82-5B781641048B}"/>
            </a:ext>
          </a:extLst>
        </xdr:cNvPr>
        <xdr:cNvSpPr txBox="1"/>
      </xdr:nvSpPr>
      <xdr:spPr>
        <a:xfrm>
          <a:off x="10515600" y="928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80487</xdr:rowOff>
    </xdr:from>
    <xdr:to>
      <xdr:col>55</xdr:col>
      <xdr:colOff>88900</xdr:colOff>
      <xdr:row>55</xdr:row>
      <xdr:rowOff>80487</xdr:rowOff>
    </xdr:to>
    <xdr:cxnSp macro="">
      <xdr:nvCxnSpPr>
        <xdr:cNvPr id="236" name="直線コネクタ 235">
          <a:extLst>
            <a:ext uri="{FF2B5EF4-FFF2-40B4-BE49-F238E27FC236}">
              <a16:creationId xmlns:a16="http://schemas.microsoft.com/office/drawing/2014/main" id="{96F8100F-663F-431A-9275-3F1DC960B6D6}"/>
            </a:ext>
          </a:extLst>
        </xdr:cNvPr>
        <xdr:cNvCxnSpPr/>
      </xdr:nvCxnSpPr>
      <xdr:spPr>
        <a:xfrm>
          <a:off x="10388600" y="951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91494</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4E77B56F-0E7E-44BA-A22B-704B6315E16C}"/>
            </a:ext>
          </a:extLst>
        </xdr:cNvPr>
        <xdr:cNvSpPr txBox="1"/>
      </xdr:nvSpPr>
      <xdr:spPr>
        <a:xfrm>
          <a:off x="10515600" y="10549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113067</xdr:rowOff>
    </xdr:from>
    <xdr:to>
      <xdr:col>55</xdr:col>
      <xdr:colOff>50800</xdr:colOff>
      <xdr:row>62</xdr:row>
      <xdr:rowOff>43217</xdr:rowOff>
    </xdr:to>
    <xdr:sp macro="" textlink="">
      <xdr:nvSpPr>
        <xdr:cNvPr id="238" name="フローチャート: 判断 237">
          <a:extLst>
            <a:ext uri="{FF2B5EF4-FFF2-40B4-BE49-F238E27FC236}">
              <a16:creationId xmlns:a16="http://schemas.microsoft.com/office/drawing/2014/main" id="{C546A978-9338-4653-950A-47EAF4C5B9CD}"/>
            </a:ext>
          </a:extLst>
        </xdr:cNvPr>
        <xdr:cNvSpPr/>
      </xdr:nvSpPr>
      <xdr:spPr>
        <a:xfrm>
          <a:off x="10426700" y="1057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118893</xdr:rowOff>
    </xdr:from>
    <xdr:to>
      <xdr:col>50</xdr:col>
      <xdr:colOff>165100</xdr:colOff>
      <xdr:row>62</xdr:row>
      <xdr:rowOff>49043</xdr:rowOff>
    </xdr:to>
    <xdr:sp macro="" textlink="">
      <xdr:nvSpPr>
        <xdr:cNvPr id="239" name="フローチャート: 判断 238">
          <a:extLst>
            <a:ext uri="{FF2B5EF4-FFF2-40B4-BE49-F238E27FC236}">
              <a16:creationId xmlns:a16="http://schemas.microsoft.com/office/drawing/2014/main" id="{D25B0554-E0AB-441D-B224-897090F25E81}"/>
            </a:ext>
          </a:extLst>
        </xdr:cNvPr>
        <xdr:cNvSpPr/>
      </xdr:nvSpPr>
      <xdr:spPr>
        <a:xfrm>
          <a:off x="9588500" y="105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149297</xdr:rowOff>
    </xdr:from>
    <xdr:to>
      <xdr:col>46</xdr:col>
      <xdr:colOff>38100</xdr:colOff>
      <xdr:row>62</xdr:row>
      <xdr:rowOff>79447</xdr:rowOff>
    </xdr:to>
    <xdr:sp macro="" textlink="">
      <xdr:nvSpPr>
        <xdr:cNvPr id="240" name="フローチャート: 判断 239">
          <a:extLst>
            <a:ext uri="{FF2B5EF4-FFF2-40B4-BE49-F238E27FC236}">
              <a16:creationId xmlns:a16="http://schemas.microsoft.com/office/drawing/2014/main" id="{2CC71474-185B-4904-B988-CF8417AAABD6}"/>
            </a:ext>
          </a:extLst>
        </xdr:cNvPr>
        <xdr:cNvSpPr/>
      </xdr:nvSpPr>
      <xdr:spPr>
        <a:xfrm>
          <a:off x="8699500" y="106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142099</xdr:rowOff>
    </xdr:from>
    <xdr:to>
      <xdr:col>41</xdr:col>
      <xdr:colOff>101600</xdr:colOff>
      <xdr:row>62</xdr:row>
      <xdr:rowOff>72249</xdr:rowOff>
    </xdr:to>
    <xdr:sp macro="" textlink="">
      <xdr:nvSpPr>
        <xdr:cNvPr id="241" name="フローチャート: 判断 240">
          <a:extLst>
            <a:ext uri="{FF2B5EF4-FFF2-40B4-BE49-F238E27FC236}">
              <a16:creationId xmlns:a16="http://schemas.microsoft.com/office/drawing/2014/main" id="{AFC7D785-477C-46DF-BAC9-39D8DCFD91DE}"/>
            </a:ext>
          </a:extLst>
        </xdr:cNvPr>
        <xdr:cNvSpPr/>
      </xdr:nvSpPr>
      <xdr:spPr>
        <a:xfrm>
          <a:off x="7810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134836</xdr:rowOff>
    </xdr:from>
    <xdr:to>
      <xdr:col>36</xdr:col>
      <xdr:colOff>165100</xdr:colOff>
      <xdr:row>62</xdr:row>
      <xdr:rowOff>64986</xdr:rowOff>
    </xdr:to>
    <xdr:sp macro="" textlink="">
      <xdr:nvSpPr>
        <xdr:cNvPr id="242" name="フローチャート: 判断 241">
          <a:extLst>
            <a:ext uri="{FF2B5EF4-FFF2-40B4-BE49-F238E27FC236}">
              <a16:creationId xmlns:a16="http://schemas.microsoft.com/office/drawing/2014/main" id="{0312BA27-B2B2-4CEF-84F0-BA867C65902B}"/>
            </a:ext>
          </a:extLst>
        </xdr:cNvPr>
        <xdr:cNvSpPr/>
      </xdr:nvSpPr>
      <xdr:spPr>
        <a:xfrm>
          <a:off x="6921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DD06855-90B5-422E-B738-BA8C9691B61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5E9BF16-89DB-4560-BC50-79DE6D34872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89461D4-D478-41A6-B846-78E89050CE7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03290B9-ADD2-427F-A127-2267AF302F0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22BB7F2-0A83-42EE-B269-EBB152AEA3D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27456</xdr:rowOff>
    </xdr:from>
    <xdr:to>
      <xdr:col>55</xdr:col>
      <xdr:colOff>50800</xdr:colOff>
      <xdr:row>60</xdr:row>
      <xdr:rowOff>129056</xdr:rowOff>
    </xdr:to>
    <xdr:sp macro="" textlink="">
      <xdr:nvSpPr>
        <xdr:cNvPr id="248" name="楕円 247">
          <a:extLst>
            <a:ext uri="{FF2B5EF4-FFF2-40B4-BE49-F238E27FC236}">
              <a16:creationId xmlns:a16="http://schemas.microsoft.com/office/drawing/2014/main" id="{2CE98204-26B6-4F4A-BBCE-F6BC80A342C2}"/>
            </a:ext>
          </a:extLst>
        </xdr:cNvPr>
        <xdr:cNvSpPr/>
      </xdr:nvSpPr>
      <xdr:spPr>
        <a:xfrm>
          <a:off x="10426700" y="103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50333</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EAB34B93-3100-4449-A306-23A0317B9670}"/>
            </a:ext>
          </a:extLst>
        </xdr:cNvPr>
        <xdr:cNvSpPr txBox="1"/>
      </xdr:nvSpPr>
      <xdr:spPr>
        <a:xfrm>
          <a:off x="10515600" y="1016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28894</xdr:rowOff>
    </xdr:from>
    <xdr:to>
      <xdr:col>50</xdr:col>
      <xdr:colOff>165100</xdr:colOff>
      <xdr:row>60</xdr:row>
      <xdr:rowOff>130494</xdr:rowOff>
    </xdr:to>
    <xdr:sp macro="" textlink="">
      <xdr:nvSpPr>
        <xdr:cNvPr id="250" name="楕円 249">
          <a:extLst>
            <a:ext uri="{FF2B5EF4-FFF2-40B4-BE49-F238E27FC236}">
              <a16:creationId xmlns:a16="http://schemas.microsoft.com/office/drawing/2014/main" id="{A68CA33D-AEA7-446F-9166-E011BCA30CDE}"/>
            </a:ext>
          </a:extLst>
        </xdr:cNvPr>
        <xdr:cNvSpPr/>
      </xdr:nvSpPr>
      <xdr:spPr>
        <a:xfrm>
          <a:off x="9588500" y="1031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78256</xdr:rowOff>
    </xdr:from>
    <xdr:to>
      <xdr:col>55</xdr:col>
      <xdr:colOff>0</xdr:colOff>
      <xdr:row>60</xdr:row>
      <xdr:rowOff>79694</xdr:rowOff>
    </xdr:to>
    <xdr:cxnSp macro="">
      <xdr:nvCxnSpPr>
        <xdr:cNvPr id="251" name="直線コネクタ 250">
          <a:extLst>
            <a:ext uri="{FF2B5EF4-FFF2-40B4-BE49-F238E27FC236}">
              <a16:creationId xmlns:a16="http://schemas.microsoft.com/office/drawing/2014/main" id="{AE9D4C32-74F0-4971-8F00-F48C6EB7C7D9}"/>
            </a:ext>
          </a:extLst>
        </xdr:cNvPr>
        <xdr:cNvCxnSpPr/>
      </xdr:nvCxnSpPr>
      <xdr:spPr>
        <a:xfrm flipV="1">
          <a:off x="9639300" y="10365256"/>
          <a:ext cx="838200" cy="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31320</xdr:rowOff>
    </xdr:from>
    <xdr:to>
      <xdr:col>46</xdr:col>
      <xdr:colOff>38100</xdr:colOff>
      <xdr:row>60</xdr:row>
      <xdr:rowOff>132920</xdr:rowOff>
    </xdr:to>
    <xdr:sp macro="" textlink="">
      <xdr:nvSpPr>
        <xdr:cNvPr id="252" name="楕円 251">
          <a:extLst>
            <a:ext uri="{FF2B5EF4-FFF2-40B4-BE49-F238E27FC236}">
              <a16:creationId xmlns:a16="http://schemas.microsoft.com/office/drawing/2014/main" id="{655B8E72-2486-46C3-A85C-971F5166561B}"/>
            </a:ext>
          </a:extLst>
        </xdr:cNvPr>
        <xdr:cNvSpPr/>
      </xdr:nvSpPr>
      <xdr:spPr>
        <a:xfrm>
          <a:off x="8699500" y="103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79694</xdr:rowOff>
    </xdr:from>
    <xdr:to>
      <xdr:col>50</xdr:col>
      <xdr:colOff>114300</xdr:colOff>
      <xdr:row>60</xdr:row>
      <xdr:rowOff>82120</xdr:rowOff>
    </xdr:to>
    <xdr:cxnSp macro="">
      <xdr:nvCxnSpPr>
        <xdr:cNvPr id="253" name="直線コネクタ 252">
          <a:extLst>
            <a:ext uri="{FF2B5EF4-FFF2-40B4-BE49-F238E27FC236}">
              <a16:creationId xmlns:a16="http://schemas.microsoft.com/office/drawing/2014/main" id="{FDC9846C-C931-44DF-9208-1C69F5A9D15B}"/>
            </a:ext>
          </a:extLst>
        </xdr:cNvPr>
        <xdr:cNvCxnSpPr/>
      </xdr:nvCxnSpPr>
      <xdr:spPr>
        <a:xfrm flipV="1">
          <a:off x="8750300" y="10366694"/>
          <a:ext cx="889000" cy="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34546</xdr:rowOff>
    </xdr:from>
    <xdr:to>
      <xdr:col>41</xdr:col>
      <xdr:colOff>101600</xdr:colOff>
      <xdr:row>60</xdr:row>
      <xdr:rowOff>136146</xdr:rowOff>
    </xdr:to>
    <xdr:sp macro="" textlink="">
      <xdr:nvSpPr>
        <xdr:cNvPr id="254" name="楕円 253">
          <a:extLst>
            <a:ext uri="{FF2B5EF4-FFF2-40B4-BE49-F238E27FC236}">
              <a16:creationId xmlns:a16="http://schemas.microsoft.com/office/drawing/2014/main" id="{A5BB0783-BF55-4266-90C2-7AA17F057AB0}"/>
            </a:ext>
          </a:extLst>
        </xdr:cNvPr>
        <xdr:cNvSpPr/>
      </xdr:nvSpPr>
      <xdr:spPr>
        <a:xfrm>
          <a:off x="7810500" y="1032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82120</xdr:rowOff>
    </xdr:from>
    <xdr:to>
      <xdr:col>45</xdr:col>
      <xdr:colOff>177800</xdr:colOff>
      <xdr:row>60</xdr:row>
      <xdr:rowOff>85346</xdr:rowOff>
    </xdr:to>
    <xdr:cxnSp macro="">
      <xdr:nvCxnSpPr>
        <xdr:cNvPr id="255" name="直線コネクタ 254">
          <a:extLst>
            <a:ext uri="{FF2B5EF4-FFF2-40B4-BE49-F238E27FC236}">
              <a16:creationId xmlns:a16="http://schemas.microsoft.com/office/drawing/2014/main" id="{2F552ADF-2180-4641-AC84-40B91B4B0717}"/>
            </a:ext>
          </a:extLst>
        </xdr:cNvPr>
        <xdr:cNvCxnSpPr/>
      </xdr:nvCxnSpPr>
      <xdr:spPr>
        <a:xfrm flipV="1">
          <a:off x="7861300" y="10369120"/>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34451</xdr:rowOff>
    </xdr:from>
    <xdr:to>
      <xdr:col>36</xdr:col>
      <xdr:colOff>165100</xdr:colOff>
      <xdr:row>60</xdr:row>
      <xdr:rowOff>136051</xdr:rowOff>
    </xdr:to>
    <xdr:sp macro="" textlink="">
      <xdr:nvSpPr>
        <xdr:cNvPr id="256" name="楕円 255">
          <a:extLst>
            <a:ext uri="{FF2B5EF4-FFF2-40B4-BE49-F238E27FC236}">
              <a16:creationId xmlns:a16="http://schemas.microsoft.com/office/drawing/2014/main" id="{426C8E0F-000B-49E2-9547-1E1C5E933B6A}"/>
            </a:ext>
          </a:extLst>
        </xdr:cNvPr>
        <xdr:cNvSpPr/>
      </xdr:nvSpPr>
      <xdr:spPr>
        <a:xfrm>
          <a:off x="6921500" y="103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85251</xdr:rowOff>
    </xdr:from>
    <xdr:to>
      <xdr:col>41</xdr:col>
      <xdr:colOff>50800</xdr:colOff>
      <xdr:row>60</xdr:row>
      <xdr:rowOff>85346</xdr:rowOff>
    </xdr:to>
    <xdr:cxnSp macro="">
      <xdr:nvCxnSpPr>
        <xdr:cNvPr id="257" name="直線コネクタ 256">
          <a:extLst>
            <a:ext uri="{FF2B5EF4-FFF2-40B4-BE49-F238E27FC236}">
              <a16:creationId xmlns:a16="http://schemas.microsoft.com/office/drawing/2014/main" id="{FDC126AB-9D94-4C3B-9877-B83DEEFF495B}"/>
            </a:ext>
          </a:extLst>
        </xdr:cNvPr>
        <xdr:cNvCxnSpPr/>
      </xdr:nvCxnSpPr>
      <xdr:spPr>
        <a:xfrm>
          <a:off x="6972300" y="10372251"/>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40170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8E8C9152-A252-4A46-A492-0D8888A9177D}"/>
            </a:ext>
          </a:extLst>
        </xdr:cNvPr>
        <xdr:cNvSpPr txBox="1"/>
      </xdr:nvSpPr>
      <xdr:spPr>
        <a:xfrm>
          <a:off x="9327095" y="1067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70574</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E7C220F7-4E4E-4257-8AAA-1422BE436BD2}"/>
            </a:ext>
          </a:extLst>
        </xdr:cNvPr>
        <xdr:cNvSpPr txBox="1"/>
      </xdr:nvSpPr>
      <xdr:spPr>
        <a:xfrm>
          <a:off x="8450795" y="1070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63376</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D86CF19C-C2CA-4917-B796-5C373FFA60F1}"/>
            </a:ext>
          </a:extLst>
        </xdr:cNvPr>
        <xdr:cNvSpPr txBox="1"/>
      </xdr:nvSpPr>
      <xdr:spPr>
        <a:xfrm>
          <a:off x="7561795" y="1069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56113</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927D8201-FE9B-4B56-B0FC-708E11FDE8E6}"/>
            </a:ext>
          </a:extLst>
        </xdr:cNvPr>
        <xdr:cNvSpPr txBox="1"/>
      </xdr:nvSpPr>
      <xdr:spPr>
        <a:xfrm>
          <a:off x="6672795" y="106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147021</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6BD2D1BD-8C9D-4BF5-9A8C-A9E2AE351ADB}"/>
            </a:ext>
          </a:extLst>
        </xdr:cNvPr>
        <xdr:cNvSpPr txBox="1"/>
      </xdr:nvSpPr>
      <xdr:spPr>
        <a:xfrm>
          <a:off x="9327095" y="1009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149447</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2757458-C1B4-4A5C-AA8A-63258D5E40FE}"/>
            </a:ext>
          </a:extLst>
        </xdr:cNvPr>
        <xdr:cNvSpPr txBox="1"/>
      </xdr:nvSpPr>
      <xdr:spPr>
        <a:xfrm>
          <a:off x="8450795" y="10093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152673</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4263ECC-65D6-4616-84AD-516484DE4657}"/>
            </a:ext>
          </a:extLst>
        </xdr:cNvPr>
        <xdr:cNvSpPr txBox="1"/>
      </xdr:nvSpPr>
      <xdr:spPr>
        <a:xfrm>
          <a:off x="7561795" y="1009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152578</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63A0A0B6-EED0-4A36-A364-2C0B30D797BE}"/>
            </a:ext>
          </a:extLst>
        </xdr:cNvPr>
        <xdr:cNvSpPr txBox="1"/>
      </xdr:nvSpPr>
      <xdr:spPr>
        <a:xfrm>
          <a:off x="6672795" y="1009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2FAF80F1-C8B4-4039-9D36-5A446B09309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CE66841C-A1C3-4495-8081-9965ABF878B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97410930-6CE4-49B4-8EAB-CCEFC28213E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42408B3-44FD-4FDD-AA05-4D928572865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82FCE399-68D9-4B0B-B20E-1D633214108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27258F84-3ACD-40CC-A14A-216BEA6EE55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FFBBDB27-6986-4134-951E-96357440A13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F070C7C8-AA60-4A91-92ED-0D7EA933A8F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7476D41A-0D1C-426C-84DD-044905593D2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B828C050-7641-4249-BBDC-69683BF803E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82CF4D32-60A7-4CF9-A14D-E33E346FA37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854510A5-EF19-4D8B-9A91-BE4E1659999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D81525F7-3676-4797-9A4B-253EDBDB24E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7A6CC54B-B1EF-49D9-A6BD-5E90B095695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B97481E3-9D00-4943-9C77-2B78D9EA055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885AEE0F-01DC-4BC2-BEED-2A0C1CCAF32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723DD08C-08E7-4164-A0C8-3EAF2CA8E45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D9885A52-72D6-41E4-9077-B5FFF5AA789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41F91D8F-FEDF-4130-B7A6-18A9BB0FE54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CA08FF54-453E-4908-8CB3-15D41DF1F04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186F5E4F-F265-43B1-A5F4-7A68281E199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ACB9927E-D017-45F4-B313-E7737B11763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6109B425-8D93-49CC-8E44-271983BD5C7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4223F0C6-8F79-46D0-89EB-0ED73EB6CC9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87630</xdr:rowOff>
    </xdr:from>
    <xdr:to>
      <xdr:col>24</xdr:col>
      <xdr:colOff>62865</xdr:colOff>
      <xdr:row>85</xdr:row>
      <xdr:rowOff>11430</xdr:rowOff>
    </xdr:to>
    <xdr:cxnSp macro="">
      <xdr:nvCxnSpPr>
        <xdr:cNvPr id="290" name="直線コネクタ 289">
          <a:extLst>
            <a:ext uri="{FF2B5EF4-FFF2-40B4-BE49-F238E27FC236}">
              <a16:creationId xmlns:a16="http://schemas.microsoft.com/office/drawing/2014/main" id="{E9F03D43-A221-453E-86AE-B42D0BE9485C}"/>
            </a:ext>
          </a:extLst>
        </xdr:cNvPr>
        <xdr:cNvCxnSpPr/>
      </xdr:nvCxnSpPr>
      <xdr:spPr>
        <a:xfrm flipV="1">
          <a:off x="4634865" y="1346073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C5A07D9D-7D44-41EB-BD94-3402D82310AB}"/>
            </a:ext>
          </a:extLst>
        </xdr:cNvPr>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2" name="直線コネクタ 291">
          <a:extLst>
            <a:ext uri="{FF2B5EF4-FFF2-40B4-BE49-F238E27FC236}">
              <a16:creationId xmlns:a16="http://schemas.microsoft.com/office/drawing/2014/main" id="{2D3F1A8B-6E2F-49B1-9BE6-94A2CD99DCF1}"/>
            </a:ext>
          </a:extLst>
        </xdr:cNvPr>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96A80EBD-FDD0-41C2-9CF2-B5B1A2264CDA}"/>
            </a:ext>
          </a:extLst>
        </xdr:cNvPr>
        <xdr:cNvSpPr txBox="1"/>
      </xdr:nvSpPr>
      <xdr:spPr>
        <a:xfrm>
          <a:off x="4673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87630</xdr:rowOff>
    </xdr:from>
    <xdr:to>
      <xdr:col>24</xdr:col>
      <xdr:colOff>152400</xdr:colOff>
      <xdr:row>78</xdr:row>
      <xdr:rowOff>87630</xdr:rowOff>
    </xdr:to>
    <xdr:cxnSp macro="">
      <xdr:nvCxnSpPr>
        <xdr:cNvPr id="294" name="直線コネクタ 293">
          <a:extLst>
            <a:ext uri="{FF2B5EF4-FFF2-40B4-BE49-F238E27FC236}">
              <a16:creationId xmlns:a16="http://schemas.microsoft.com/office/drawing/2014/main" id="{954F7BE4-BB76-40F0-AEE5-FBEDF7160CCB}"/>
            </a:ext>
          </a:extLst>
        </xdr:cNvPr>
        <xdr:cNvCxnSpPr/>
      </xdr:nvCxnSpPr>
      <xdr:spPr>
        <a:xfrm>
          <a:off x="4546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C04BAB5D-6E5C-476B-BEB3-EB09E3530435}"/>
            </a:ext>
          </a:extLst>
        </xdr:cNvPr>
        <xdr:cNvSpPr txBox="1"/>
      </xdr:nvSpPr>
      <xdr:spPr>
        <a:xfrm>
          <a:off x="46736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6" name="フローチャート: 判断 295">
          <a:extLst>
            <a:ext uri="{FF2B5EF4-FFF2-40B4-BE49-F238E27FC236}">
              <a16:creationId xmlns:a16="http://schemas.microsoft.com/office/drawing/2014/main" id="{8F1C30E1-A61A-46E2-BE01-BBBE47FD7ACC}"/>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76836</xdr:rowOff>
    </xdr:from>
    <xdr:to>
      <xdr:col>20</xdr:col>
      <xdr:colOff>38100</xdr:colOff>
      <xdr:row>84</xdr:row>
      <xdr:rowOff>6986</xdr:rowOff>
    </xdr:to>
    <xdr:sp macro="" textlink="">
      <xdr:nvSpPr>
        <xdr:cNvPr id="297" name="フローチャート: 判断 296">
          <a:extLst>
            <a:ext uri="{FF2B5EF4-FFF2-40B4-BE49-F238E27FC236}">
              <a16:creationId xmlns:a16="http://schemas.microsoft.com/office/drawing/2014/main" id="{816139C3-446C-42D7-B0D4-108986DBDE15}"/>
            </a:ext>
          </a:extLst>
        </xdr:cNvPr>
        <xdr:cNvSpPr/>
      </xdr:nvSpPr>
      <xdr:spPr>
        <a:xfrm>
          <a:off x="3746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73025</xdr:rowOff>
    </xdr:from>
    <xdr:to>
      <xdr:col>15</xdr:col>
      <xdr:colOff>101600</xdr:colOff>
      <xdr:row>84</xdr:row>
      <xdr:rowOff>3175</xdr:rowOff>
    </xdr:to>
    <xdr:sp macro="" textlink="">
      <xdr:nvSpPr>
        <xdr:cNvPr id="298" name="フローチャート: 判断 297">
          <a:extLst>
            <a:ext uri="{FF2B5EF4-FFF2-40B4-BE49-F238E27FC236}">
              <a16:creationId xmlns:a16="http://schemas.microsoft.com/office/drawing/2014/main" id="{FFBCCF3D-06DC-409C-BD27-8D9C4863903F}"/>
            </a:ext>
          </a:extLst>
        </xdr:cNvPr>
        <xdr:cNvSpPr/>
      </xdr:nvSpPr>
      <xdr:spPr>
        <a:xfrm>
          <a:off x="28575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99" name="フローチャート: 判断 298">
          <a:extLst>
            <a:ext uri="{FF2B5EF4-FFF2-40B4-BE49-F238E27FC236}">
              <a16:creationId xmlns:a16="http://schemas.microsoft.com/office/drawing/2014/main" id="{2B660447-D656-45D0-B31A-C8481E92A9AD}"/>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10161</xdr:rowOff>
    </xdr:from>
    <xdr:to>
      <xdr:col>6</xdr:col>
      <xdr:colOff>38100</xdr:colOff>
      <xdr:row>83</xdr:row>
      <xdr:rowOff>111761</xdr:rowOff>
    </xdr:to>
    <xdr:sp macro="" textlink="">
      <xdr:nvSpPr>
        <xdr:cNvPr id="300" name="フローチャート: 判断 299">
          <a:extLst>
            <a:ext uri="{FF2B5EF4-FFF2-40B4-BE49-F238E27FC236}">
              <a16:creationId xmlns:a16="http://schemas.microsoft.com/office/drawing/2014/main" id="{E66B01C2-3FAD-43CA-BBD7-8205671AA5EA}"/>
            </a:ext>
          </a:extLst>
        </xdr:cNvPr>
        <xdr:cNvSpPr/>
      </xdr:nvSpPr>
      <xdr:spPr>
        <a:xfrm>
          <a:off x="1079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14551A8-0E50-4F34-8AEF-D51FD44EE36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896CC84-608B-4F23-AE77-22D4037784C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A55AA34-78C6-40BA-81E5-660568B00A8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B7A293F-FB53-4268-920E-505B733FD0F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9921679-42BD-4392-AA0F-59FB932892A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306" name="楕円 305">
          <a:extLst>
            <a:ext uri="{FF2B5EF4-FFF2-40B4-BE49-F238E27FC236}">
              <a16:creationId xmlns:a16="http://schemas.microsoft.com/office/drawing/2014/main" id="{9A341992-B018-4C18-9189-A192DDCCB959}"/>
            </a:ext>
          </a:extLst>
        </xdr:cNvPr>
        <xdr:cNvSpPr/>
      </xdr:nvSpPr>
      <xdr:spPr>
        <a:xfrm>
          <a:off x="45847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137813</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A2911F7B-FC45-4947-AADE-8C83A0796608}"/>
            </a:ext>
          </a:extLst>
        </xdr:cNvPr>
        <xdr:cNvSpPr txBox="1"/>
      </xdr:nvSpPr>
      <xdr:spPr>
        <a:xfrm>
          <a:off x="4673600"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76836</xdr:rowOff>
    </xdr:from>
    <xdr:to>
      <xdr:col>20</xdr:col>
      <xdr:colOff>38100</xdr:colOff>
      <xdr:row>82</xdr:row>
      <xdr:rowOff>6986</xdr:rowOff>
    </xdr:to>
    <xdr:sp macro="" textlink="">
      <xdr:nvSpPr>
        <xdr:cNvPr id="308" name="楕円 307">
          <a:extLst>
            <a:ext uri="{FF2B5EF4-FFF2-40B4-BE49-F238E27FC236}">
              <a16:creationId xmlns:a16="http://schemas.microsoft.com/office/drawing/2014/main" id="{2F1A0B32-BC0F-4AEA-BED0-F88F937932A5}"/>
            </a:ext>
          </a:extLst>
        </xdr:cNvPr>
        <xdr:cNvSpPr/>
      </xdr:nvSpPr>
      <xdr:spPr>
        <a:xfrm>
          <a:off x="3746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127636</xdr:rowOff>
    </xdr:from>
    <xdr:to>
      <xdr:col>24</xdr:col>
      <xdr:colOff>63500</xdr:colOff>
      <xdr:row>81</xdr:row>
      <xdr:rowOff>165736</xdr:rowOff>
    </xdr:to>
    <xdr:cxnSp macro="">
      <xdr:nvCxnSpPr>
        <xdr:cNvPr id="309" name="直線コネクタ 308">
          <a:extLst>
            <a:ext uri="{FF2B5EF4-FFF2-40B4-BE49-F238E27FC236}">
              <a16:creationId xmlns:a16="http://schemas.microsoft.com/office/drawing/2014/main" id="{FE682055-9B1C-41B0-8A6F-1126BCDB5EDD}"/>
            </a:ext>
          </a:extLst>
        </xdr:cNvPr>
        <xdr:cNvCxnSpPr/>
      </xdr:nvCxnSpPr>
      <xdr:spPr>
        <a:xfrm>
          <a:off x="3797300" y="140150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46355</xdr:rowOff>
    </xdr:from>
    <xdr:to>
      <xdr:col>15</xdr:col>
      <xdr:colOff>101600</xdr:colOff>
      <xdr:row>81</xdr:row>
      <xdr:rowOff>147955</xdr:rowOff>
    </xdr:to>
    <xdr:sp macro="" textlink="">
      <xdr:nvSpPr>
        <xdr:cNvPr id="310" name="楕円 309">
          <a:extLst>
            <a:ext uri="{FF2B5EF4-FFF2-40B4-BE49-F238E27FC236}">
              <a16:creationId xmlns:a16="http://schemas.microsoft.com/office/drawing/2014/main" id="{D4187234-BF90-4CE2-9CB7-3BC475BA9C3F}"/>
            </a:ext>
          </a:extLst>
        </xdr:cNvPr>
        <xdr:cNvSpPr/>
      </xdr:nvSpPr>
      <xdr:spPr>
        <a:xfrm>
          <a:off x="2857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97155</xdr:rowOff>
    </xdr:from>
    <xdr:to>
      <xdr:col>19</xdr:col>
      <xdr:colOff>177800</xdr:colOff>
      <xdr:row>81</xdr:row>
      <xdr:rowOff>127636</xdr:rowOff>
    </xdr:to>
    <xdr:cxnSp macro="">
      <xdr:nvCxnSpPr>
        <xdr:cNvPr id="311" name="直線コネクタ 310">
          <a:extLst>
            <a:ext uri="{FF2B5EF4-FFF2-40B4-BE49-F238E27FC236}">
              <a16:creationId xmlns:a16="http://schemas.microsoft.com/office/drawing/2014/main" id="{4A5D9105-AC44-47E6-B02C-B25DF7B0DD2D}"/>
            </a:ext>
          </a:extLst>
        </xdr:cNvPr>
        <xdr:cNvCxnSpPr/>
      </xdr:nvCxnSpPr>
      <xdr:spPr>
        <a:xfrm>
          <a:off x="2908300" y="139846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17780</xdr:rowOff>
    </xdr:from>
    <xdr:to>
      <xdr:col>10</xdr:col>
      <xdr:colOff>165100</xdr:colOff>
      <xdr:row>81</xdr:row>
      <xdr:rowOff>119380</xdr:rowOff>
    </xdr:to>
    <xdr:sp macro="" textlink="">
      <xdr:nvSpPr>
        <xdr:cNvPr id="312" name="楕円 311">
          <a:extLst>
            <a:ext uri="{FF2B5EF4-FFF2-40B4-BE49-F238E27FC236}">
              <a16:creationId xmlns:a16="http://schemas.microsoft.com/office/drawing/2014/main" id="{0C87137E-922A-4122-9808-A607C326AB84}"/>
            </a:ext>
          </a:extLst>
        </xdr:cNvPr>
        <xdr:cNvSpPr/>
      </xdr:nvSpPr>
      <xdr:spPr>
        <a:xfrm>
          <a:off x="1968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68580</xdr:rowOff>
    </xdr:from>
    <xdr:to>
      <xdr:col>15</xdr:col>
      <xdr:colOff>50800</xdr:colOff>
      <xdr:row>81</xdr:row>
      <xdr:rowOff>97155</xdr:rowOff>
    </xdr:to>
    <xdr:cxnSp macro="">
      <xdr:nvCxnSpPr>
        <xdr:cNvPr id="313" name="直線コネクタ 312">
          <a:extLst>
            <a:ext uri="{FF2B5EF4-FFF2-40B4-BE49-F238E27FC236}">
              <a16:creationId xmlns:a16="http://schemas.microsoft.com/office/drawing/2014/main" id="{B953B594-80D7-4337-AC67-9A0ECB97132A}"/>
            </a:ext>
          </a:extLst>
        </xdr:cNvPr>
        <xdr:cNvCxnSpPr/>
      </xdr:nvCxnSpPr>
      <xdr:spPr>
        <a:xfrm>
          <a:off x="2019300" y="139560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122555</xdr:rowOff>
    </xdr:from>
    <xdr:to>
      <xdr:col>6</xdr:col>
      <xdr:colOff>38100</xdr:colOff>
      <xdr:row>81</xdr:row>
      <xdr:rowOff>52705</xdr:rowOff>
    </xdr:to>
    <xdr:sp macro="" textlink="">
      <xdr:nvSpPr>
        <xdr:cNvPr id="314" name="楕円 313">
          <a:extLst>
            <a:ext uri="{FF2B5EF4-FFF2-40B4-BE49-F238E27FC236}">
              <a16:creationId xmlns:a16="http://schemas.microsoft.com/office/drawing/2014/main" id="{880CCFAD-6349-4C36-932A-D3E28A12D9BA}"/>
            </a:ext>
          </a:extLst>
        </xdr:cNvPr>
        <xdr:cNvSpPr/>
      </xdr:nvSpPr>
      <xdr:spPr>
        <a:xfrm>
          <a:off x="1079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1905</xdr:rowOff>
    </xdr:from>
    <xdr:to>
      <xdr:col>10</xdr:col>
      <xdr:colOff>114300</xdr:colOff>
      <xdr:row>81</xdr:row>
      <xdr:rowOff>68580</xdr:rowOff>
    </xdr:to>
    <xdr:cxnSp macro="">
      <xdr:nvCxnSpPr>
        <xdr:cNvPr id="315" name="直線コネクタ 314">
          <a:extLst>
            <a:ext uri="{FF2B5EF4-FFF2-40B4-BE49-F238E27FC236}">
              <a16:creationId xmlns:a16="http://schemas.microsoft.com/office/drawing/2014/main" id="{EB81FF40-2FF6-4ABC-A337-4497DBCA707A}"/>
            </a:ext>
          </a:extLst>
        </xdr:cNvPr>
        <xdr:cNvCxnSpPr/>
      </xdr:nvCxnSpPr>
      <xdr:spPr>
        <a:xfrm>
          <a:off x="1130300" y="1388935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169563</xdr:rowOff>
    </xdr:from>
    <xdr:ext cx="405111" cy="259045"/>
    <xdr:sp macro="" textlink="">
      <xdr:nvSpPr>
        <xdr:cNvPr id="316" name="n_1aveValue【公営住宅】&#10;有形固定資産減価償却率">
          <a:extLst>
            <a:ext uri="{FF2B5EF4-FFF2-40B4-BE49-F238E27FC236}">
              <a16:creationId xmlns:a16="http://schemas.microsoft.com/office/drawing/2014/main" id="{9AF2F8C6-78AB-4EDE-8F1C-72431FAA6FC4}"/>
            </a:ext>
          </a:extLst>
        </xdr:cNvPr>
        <xdr:cNvSpPr txBox="1"/>
      </xdr:nvSpPr>
      <xdr:spPr>
        <a:xfrm>
          <a:off x="3582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165752</xdr:rowOff>
    </xdr:from>
    <xdr:ext cx="405111" cy="259045"/>
    <xdr:sp macro="" textlink="">
      <xdr:nvSpPr>
        <xdr:cNvPr id="317" name="n_2aveValue【公営住宅】&#10;有形固定資産減価償却率">
          <a:extLst>
            <a:ext uri="{FF2B5EF4-FFF2-40B4-BE49-F238E27FC236}">
              <a16:creationId xmlns:a16="http://schemas.microsoft.com/office/drawing/2014/main" id="{71566148-C4D2-4595-95EF-59FD58F91CF4}"/>
            </a:ext>
          </a:extLst>
        </xdr:cNvPr>
        <xdr:cNvSpPr txBox="1"/>
      </xdr:nvSpPr>
      <xdr:spPr>
        <a:xfrm>
          <a:off x="2705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318" name="n_3aveValue【公営住宅】&#10;有形固定資産減価償却率">
          <a:extLst>
            <a:ext uri="{FF2B5EF4-FFF2-40B4-BE49-F238E27FC236}">
              <a16:creationId xmlns:a16="http://schemas.microsoft.com/office/drawing/2014/main" id="{8D58E466-C6E6-4527-A5F1-76DD20254550}"/>
            </a:ext>
          </a:extLst>
        </xdr:cNvPr>
        <xdr:cNvSpPr txBox="1"/>
      </xdr:nvSpPr>
      <xdr:spPr>
        <a:xfrm>
          <a:off x="1816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102888</xdr:rowOff>
    </xdr:from>
    <xdr:ext cx="405111" cy="259045"/>
    <xdr:sp macro="" textlink="">
      <xdr:nvSpPr>
        <xdr:cNvPr id="319" name="n_4aveValue【公営住宅】&#10;有形固定資産減価償却率">
          <a:extLst>
            <a:ext uri="{FF2B5EF4-FFF2-40B4-BE49-F238E27FC236}">
              <a16:creationId xmlns:a16="http://schemas.microsoft.com/office/drawing/2014/main" id="{F459923C-B016-499A-AF2E-11276332559A}"/>
            </a:ext>
          </a:extLst>
        </xdr:cNvPr>
        <xdr:cNvSpPr txBox="1"/>
      </xdr:nvSpPr>
      <xdr:spPr>
        <a:xfrm>
          <a:off x="927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23513</xdr:rowOff>
    </xdr:from>
    <xdr:ext cx="405111" cy="259045"/>
    <xdr:sp macro="" textlink="">
      <xdr:nvSpPr>
        <xdr:cNvPr id="320" name="n_1mainValue【公営住宅】&#10;有形固定資産減価償却率">
          <a:extLst>
            <a:ext uri="{FF2B5EF4-FFF2-40B4-BE49-F238E27FC236}">
              <a16:creationId xmlns:a16="http://schemas.microsoft.com/office/drawing/2014/main" id="{C0DEA23E-2650-45D7-9666-6FDEE1593B8F}"/>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321" name="n_2mainValue【公営住宅】&#10;有形固定資産減価償却率">
          <a:extLst>
            <a:ext uri="{FF2B5EF4-FFF2-40B4-BE49-F238E27FC236}">
              <a16:creationId xmlns:a16="http://schemas.microsoft.com/office/drawing/2014/main" id="{A4A99399-61D3-4F35-90F3-900AFE3B461C}"/>
            </a:ext>
          </a:extLst>
        </xdr:cNvPr>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135907</xdr:rowOff>
    </xdr:from>
    <xdr:ext cx="405111" cy="259045"/>
    <xdr:sp macro="" textlink="">
      <xdr:nvSpPr>
        <xdr:cNvPr id="322" name="n_3mainValue【公営住宅】&#10;有形固定資産減価償却率">
          <a:extLst>
            <a:ext uri="{FF2B5EF4-FFF2-40B4-BE49-F238E27FC236}">
              <a16:creationId xmlns:a16="http://schemas.microsoft.com/office/drawing/2014/main" id="{C978BAFE-73BB-48B2-BA07-B1BB87F5E63C}"/>
            </a:ext>
          </a:extLst>
        </xdr:cNvPr>
        <xdr:cNvSpPr txBox="1"/>
      </xdr:nvSpPr>
      <xdr:spPr>
        <a:xfrm>
          <a:off x="1816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69232</xdr:rowOff>
    </xdr:from>
    <xdr:ext cx="405111" cy="259045"/>
    <xdr:sp macro="" textlink="">
      <xdr:nvSpPr>
        <xdr:cNvPr id="323" name="n_4mainValue【公営住宅】&#10;有形固定資産減価償却率">
          <a:extLst>
            <a:ext uri="{FF2B5EF4-FFF2-40B4-BE49-F238E27FC236}">
              <a16:creationId xmlns:a16="http://schemas.microsoft.com/office/drawing/2014/main" id="{4F16A53A-DE1E-4B80-BD00-A2FE227320F6}"/>
            </a:ext>
          </a:extLst>
        </xdr:cNvPr>
        <xdr:cNvSpPr txBox="1"/>
      </xdr:nvSpPr>
      <xdr:spPr>
        <a:xfrm>
          <a:off x="927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958239B4-7946-444C-A48A-EB447614424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59E6CAC6-8B4E-4C15-A957-8A74DD068EC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90365CF1-7B12-4EF0-9B7E-4AB5900B0CA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D04A8CFA-C7CD-4372-AA52-33285D46118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3431388C-804B-4617-86AC-A7840B89715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9AA6C865-0FEB-40B0-A45A-0B9759C1BD3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62A06772-9DDF-422F-9234-9E9F020E56E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CC2E548A-0CE2-4F44-BF53-0ED54148033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9639E690-DDC5-49E0-814F-5B884CFE2EB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4C80D415-6F18-4E78-B0D2-34B623CBE10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E7BC1071-C2E1-4DAC-B029-ACB56D4A561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4E649E1F-5465-4198-837F-F9F5B0116B4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61118CFB-476E-45C2-8CB0-238B02A1F5E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3F8E0DE-16BB-4339-8E56-5E3B73CD36C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6BFB163D-D88F-4D14-A838-6524F79D8E1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9BF4FB4-17D2-4866-ADA2-DC5585F18AB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B5C45354-5DF6-4C46-8A6E-1359EA62531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4C2EB0B5-7F27-43DA-8B63-A73B01CE83E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99579678-DE31-41FC-B2D7-0BD5F696E66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B85DDD43-A66A-4FCB-A947-2FF23C61EC7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2EC7B7A9-AD2F-4CE3-A751-2F8AD2F0CAD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17526</xdr:rowOff>
    </xdr:to>
    <xdr:cxnSp macro="">
      <xdr:nvCxnSpPr>
        <xdr:cNvPr id="345" name="直線コネクタ 344">
          <a:extLst>
            <a:ext uri="{FF2B5EF4-FFF2-40B4-BE49-F238E27FC236}">
              <a16:creationId xmlns:a16="http://schemas.microsoft.com/office/drawing/2014/main" id="{DCE08E91-15E2-4C00-8C77-DCC4206EAB88}"/>
            </a:ext>
          </a:extLst>
        </xdr:cNvPr>
        <xdr:cNvCxnSpPr/>
      </xdr:nvCxnSpPr>
      <xdr:spPr>
        <a:xfrm flipV="1">
          <a:off x="10476865" y="1357807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公営住宅】&#10;一人当たり面積最小値テキスト">
          <a:extLst>
            <a:ext uri="{FF2B5EF4-FFF2-40B4-BE49-F238E27FC236}">
              <a16:creationId xmlns:a16="http://schemas.microsoft.com/office/drawing/2014/main" id="{DEB6E10F-F7FB-4F75-88DF-86700E6646F5}"/>
            </a:ext>
          </a:extLst>
        </xdr:cNvPr>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a:extLst>
            <a:ext uri="{FF2B5EF4-FFF2-40B4-BE49-F238E27FC236}">
              <a16:creationId xmlns:a16="http://schemas.microsoft.com/office/drawing/2014/main" id="{A568F52A-7F35-4E32-A6A3-2D218F1D95C4}"/>
            </a:ext>
          </a:extLst>
        </xdr:cNvPr>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8" name="【公営住宅】&#10;一人当たり面積最大値テキスト">
          <a:extLst>
            <a:ext uri="{FF2B5EF4-FFF2-40B4-BE49-F238E27FC236}">
              <a16:creationId xmlns:a16="http://schemas.microsoft.com/office/drawing/2014/main" id="{55EC74EA-D025-4788-99D4-21294A76D869}"/>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49" name="直線コネクタ 348">
          <a:extLst>
            <a:ext uri="{FF2B5EF4-FFF2-40B4-BE49-F238E27FC236}">
              <a16:creationId xmlns:a16="http://schemas.microsoft.com/office/drawing/2014/main" id="{62F72F8E-D0C2-4F1D-918D-4DC5FFF3F78B}"/>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99331</xdr:rowOff>
    </xdr:from>
    <xdr:ext cx="469744" cy="259045"/>
    <xdr:sp macro="" textlink="">
      <xdr:nvSpPr>
        <xdr:cNvPr id="350" name="【公営住宅】&#10;一人当たり面積平均値テキスト">
          <a:extLst>
            <a:ext uri="{FF2B5EF4-FFF2-40B4-BE49-F238E27FC236}">
              <a16:creationId xmlns:a16="http://schemas.microsoft.com/office/drawing/2014/main" id="{A1365427-4226-49EB-B045-ADAD7FF26E7B}"/>
            </a:ext>
          </a:extLst>
        </xdr:cNvPr>
        <xdr:cNvSpPr txBox="1"/>
      </xdr:nvSpPr>
      <xdr:spPr>
        <a:xfrm>
          <a:off x="10515600" y="1432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76454</xdr:rowOff>
    </xdr:from>
    <xdr:to>
      <xdr:col>55</xdr:col>
      <xdr:colOff>50800</xdr:colOff>
      <xdr:row>85</xdr:row>
      <xdr:rowOff>6604</xdr:rowOff>
    </xdr:to>
    <xdr:sp macro="" textlink="">
      <xdr:nvSpPr>
        <xdr:cNvPr id="351" name="フローチャート: 判断 350">
          <a:extLst>
            <a:ext uri="{FF2B5EF4-FFF2-40B4-BE49-F238E27FC236}">
              <a16:creationId xmlns:a16="http://schemas.microsoft.com/office/drawing/2014/main" id="{66A460F4-B5C2-4F1F-8AF6-6B673D2EAA99}"/>
            </a:ext>
          </a:extLst>
        </xdr:cNvPr>
        <xdr:cNvSpPr/>
      </xdr:nvSpPr>
      <xdr:spPr>
        <a:xfrm>
          <a:off x="10426700" y="1447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80111</xdr:rowOff>
    </xdr:from>
    <xdr:to>
      <xdr:col>50</xdr:col>
      <xdr:colOff>165100</xdr:colOff>
      <xdr:row>85</xdr:row>
      <xdr:rowOff>10261</xdr:rowOff>
    </xdr:to>
    <xdr:sp macro="" textlink="">
      <xdr:nvSpPr>
        <xdr:cNvPr id="352" name="フローチャート: 判断 351">
          <a:extLst>
            <a:ext uri="{FF2B5EF4-FFF2-40B4-BE49-F238E27FC236}">
              <a16:creationId xmlns:a16="http://schemas.microsoft.com/office/drawing/2014/main" id="{F3D2B598-BA34-4C70-8F08-B8E2E92F1B55}"/>
            </a:ext>
          </a:extLst>
        </xdr:cNvPr>
        <xdr:cNvSpPr/>
      </xdr:nvSpPr>
      <xdr:spPr>
        <a:xfrm>
          <a:off x="9588500" y="144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100228</xdr:rowOff>
    </xdr:from>
    <xdr:to>
      <xdr:col>46</xdr:col>
      <xdr:colOff>38100</xdr:colOff>
      <xdr:row>85</xdr:row>
      <xdr:rowOff>30378</xdr:rowOff>
    </xdr:to>
    <xdr:sp macro="" textlink="">
      <xdr:nvSpPr>
        <xdr:cNvPr id="353" name="フローチャート: 判断 352">
          <a:extLst>
            <a:ext uri="{FF2B5EF4-FFF2-40B4-BE49-F238E27FC236}">
              <a16:creationId xmlns:a16="http://schemas.microsoft.com/office/drawing/2014/main" id="{944FE419-9C5C-44EB-979E-6622E3D88358}"/>
            </a:ext>
          </a:extLst>
        </xdr:cNvPr>
        <xdr:cNvSpPr/>
      </xdr:nvSpPr>
      <xdr:spPr>
        <a:xfrm>
          <a:off x="86995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84226</xdr:rowOff>
    </xdr:from>
    <xdr:to>
      <xdr:col>41</xdr:col>
      <xdr:colOff>101600</xdr:colOff>
      <xdr:row>85</xdr:row>
      <xdr:rowOff>14376</xdr:rowOff>
    </xdr:to>
    <xdr:sp macro="" textlink="">
      <xdr:nvSpPr>
        <xdr:cNvPr id="354" name="フローチャート: 判断 353">
          <a:extLst>
            <a:ext uri="{FF2B5EF4-FFF2-40B4-BE49-F238E27FC236}">
              <a16:creationId xmlns:a16="http://schemas.microsoft.com/office/drawing/2014/main" id="{B44279EF-ECCF-46C9-A5A5-DEA9BC122F78}"/>
            </a:ext>
          </a:extLst>
        </xdr:cNvPr>
        <xdr:cNvSpPr/>
      </xdr:nvSpPr>
      <xdr:spPr>
        <a:xfrm>
          <a:off x="7810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124003</xdr:rowOff>
    </xdr:from>
    <xdr:to>
      <xdr:col>36</xdr:col>
      <xdr:colOff>165100</xdr:colOff>
      <xdr:row>85</xdr:row>
      <xdr:rowOff>54153</xdr:rowOff>
    </xdr:to>
    <xdr:sp macro="" textlink="">
      <xdr:nvSpPr>
        <xdr:cNvPr id="355" name="フローチャート: 判断 354">
          <a:extLst>
            <a:ext uri="{FF2B5EF4-FFF2-40B4-BE49-F238E27FC236}">
              <a16:creationId xmlns:a16="http://schemas.microsoft.com/office/drawing/2014/main" id="{28B9BA05-747B-4AAC-B2AF-4FD95198F036}"/>
            </a:ext>
          </a:extLst>
        </xdr:cNvPr>
        <xdr:cNvSpPr/>
      </xdr:nvSpPr>
      <xdr:spPr>
        <a:xfrm>
          <a:off x="6921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A6E6A9E-7F0A-4919-8D20-92F60EF5356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0CB97EB-07E8-4A87-88AE-49EC03933C2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49EBA04-A6E6-43DA-B427-C7D92BA24FE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A2C465C-E795-4957-94C5-64CF085D4F4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B0C1AF6-5BD1-4744-9C8A-BFEB0CB9617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113945</xdr:rowOff>
    </xdr:from>
    <xdr:to>
      <xdr:col>55</xdr:col>
      <xdr:colOff>50800</xdr:colOff>
      <xdr:row>85</xdr:row>
      <xdr:rowOff>44095</xdr:rowOff>
    </xdr:to>
    <xdr:sp macro="" textlink="">
      <xdr:nvSpPr>
        <xdr:cNvPr id="361" name="楕円 360">
          <a:extLst>
            <a:ext uri="{FF2B5EF4-FFF2-40B4-BE49-F238E27FC236}">
              <a16:creationId xmlns:a16="http://schemas.microsoft.com/office/drawing/2014/main" id="{DEEB2538-62BF-40FD-B847-E3456D48EE1E}"/>
            </a:ext>
          </a:extLst>
        </xdr:cNvPr>
        <xdr:cNvSpPr/>
      </xdr:nvSpPr>
      <xdr:spPr>
        <a:xfrm>
          <a:off x="10426700" y="145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92372</xdr:rowOff>
    </xdr:from>
    <xdr:ext cx="469744" cy="259045"/>
    <xdr:sp macro="" textlink="">
      <xdr:nvSpPr>
        <xdr:cNvPr id="362" name="【公営住宅】&#10;一人当たり面積該当値テキスト">
          <a:extLst>
            <a:ext uri="{FF2B5EF4-FFF2-40B4-BE49-F238E27FC236}">
              <a16:creationId xmlns:a16="http://schemas.microsoft.com/office/drawing/2014/main" id="{AC2818B9-1835-4AEF-9EF0-066C2D61DBC1}"/>
            </a:ext>
          </a:extLst>
        </xdr:cNvPr>
        <xdr:cNvSpPr txBox="1"/>
      </xdr:nvSpPr>
      <xdr:spPr>
        <a:xfrm>
          <a:off x="10515600" y="1449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114402</xdr:rowOff>
    </xdr:from>
    <xdr:to>
      <xdr:col>50</xdr:col>
      <xdr:colOff>165100</xdr:colOff>
      <xdr:row>85</xdr:row>
      <xdr:rowOff>44552</xdr:rowOff>
    </xdr:to>
    <xdr:sp macro="" textlink="">
      <xdr:nvSpPr>
        <xdr:cNvPr id="363" name="楕円 362">
          <a:extLst>
            <a:ext uri="{FF2B5EF4-FFF2-40B4-BE49-F238E27FC236}">
              <a16:creationId xmlns:a16="http://schemas.microsoft.com/office/drawing/2014/main" id="{3D4544B3-D56F-4B82-9D75-9FFF8CE5BB61}"/>
            </a:ext>
          </a:extLst>
        </xdr:cNvPr>
        <xdr:cNvSpPr/>
      </xdr:nvSpPr>
      <xdr:spPr>
        <a:xfrm>
          <a:off x="9588500" y="1451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164745</xdr:rowOff>
    </xdr:from>
    <xdr:to>
      <xdr:col>55</xdr:col>
      <xdr:colOff>0</xdr:colOff>
      <xdr:row>84</xdr:row>
      <xdr:rowOff>165202</xdr:rowOff>
    </xdr:to>
    <xdr:cxnSp macro="">
      <xdr:nvCxnSpPr>
        <xdr:cNvPr id="364" name="直線コネクタ 363">
          <a:extLst>
            <a:ext uri="{FF2B5EF4-FFF2-40B4-BE49-F238E27FC236}">
              <a16:creationId xmlns:a16="http://schemas.microsoft.com/office/drawing/2014/main" id="{01B8C109-D393-45A9-B718-B7D963E540B1}"/>
            </a:ext>
          </a:extLst>
        </xdr:cNvPr>
        <xdr:cNvCxnSpPr/>
      </xdr:nvCxnSpPr>
      <xdr:spPr>
        <a:xfrm flipV="1">
          <a:off x="9639300" y="1456654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113488</xdr:rowOff>
    </xdr:from>
    <xdr:to>
      <xdr:col>46</xdr:col>
      <xdr:colOff>38100</xdr:colOff>
      <xdr:row>85</xdr:row>
      <xdr:rowOff>43638</xdr:rowOff>
    </xdr:to>
    <xdr:sp macro="" textlink="">
      <xdr:nvSpPr>
        <xdr:cNvPr id="365" name="楕円 364">
          <a:extLst>
            <a:ext uri="{FF2B5EF4-FFF2-40B4-BE49-F238E27FC236}">
              <a16:creationId xmlns:a16="http://schemas.microsoft.com/office/drawing/2014/main" id="{AEF88B31-27F8-4763-85C1-5128F34A1D44}"/>
            </a:ext>
          </a:extLst>
        </xdr:cNvPr>
        <xdr:cNvSpPr/>
      </xdr:nvSpPr>
      <xdr:spPr>
        <a:xfrm>
          <a:off x="8699500" y="145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164288</xdr:rowOff>
    </xdr:from>
    <xdr:to>
      <xdr:col>50</xdr:col>
      <xdr:colOff>114300</xdr:colOff>
      <xdr:row>84</xdr:row>
      <xdr:rowOff>165202</xdr:rowOff>
    </xdr:to>
    <xdr:cxnSp macro="">
      <xdr:nvCxnSpPr>
        <xdr:cNvPr id="366" name="直線コネクタ 365">
          <a:extLst>
            <a:ext uri="{FF2B5EF4-FFF2-40B4-BE49-F238E27FC236}">
              <a16:creationId xmlns:a16="http://schemas.microsoft.com/office/drawing/2014/main" id="{95DBF561-8F48-4F0A-8D86-EE9A00690C89}"/>
            </a:ext>
          </a:extLst>
        </xdr:cNvPr>
        <xdr:cNvCxnSpPr/>
      </xdr:nvCxnSpPr>
      <xdr:spPr>
        <a:xfrm>
          <a:off x="8750300" y="1456608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113030</xdr:rowOff>
    </xdr:from>
    <xdr:to>
      <xdr:col>41</xdr:col>
      <xdr:colOff>101600</xdr:colOff>
      <xdr:row>85</xdr:row>
      <xdr:rowOff>43180</xdr:rowOff>
    </xdr:to>
    <xdr:sp macro="" textlink="">
      <xdr:nvSpPr>
        <xdr:cNvPr id="367" name="楕円 366">
          <a:extLst>
            <a:ext uri="{FF2B5EF4-FFF2-40B4-BE49-F238E27FC236}">
              <a16:creationId xmlns:a16="http://schemas.microsoft.com/office/drawing/2014/main" id="{75CE50CE-5A3C-4857-8BE5-A27F1B9AEA01}"/>
            </a:ext>
          </a:extLst>
        </xdr:cNvPr>
        <xdr:cNvSpPr/>
      </xdr:nvSpPr>
      <xdr:spPr>
        <a:xfrm>
          <a:off x="7810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163830</xdr:rowOff>
    </xdr:from>
    <xdr:to>
      <xdr:col>45</xdr:col>
      <xdr:colOff>177800</xdr:colOff>
      <xdr:row>84</xdr:row>
      <xdr:rowOff>164288</xdr:rowOff>
    </xdr:to>
    <xdr:cxnSp macro="">
      <xdr:nvCxnSpPr>
        <xdr:cNvPr id="368" name="直線コネクタ 367">
          <a:extLst>
            <a:ext uri="{FF2B5EF4-FFF2-40B4-BE49-F238E27FC236}">
              <a16:creationId xmlns:a16="http://schemas.microsoft.com/office/drawing/2014/main" id="{3AD29B35-85A2-4BE4-B797-38B8F83B97A3}"/>
            </a:ext>
          </a:extLst>
        </xdr:cNvPr>
        <xdr:cNvCxnSpPr/>
      </xdr:nvCxnSpPr>
      <xdr:spPr>
        <a:xfrm>
          <a:off x="7861300" y="1456563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113030</xdr:rowOff>
    </xdr:from>
    <xdr:to>
      <xdr:col>36</xdr:col>
      <xdr:colOff>165100</xdr:colOff>
      <xdr:row>85</xdr:row>
      <xdr:rowOff>43180</xdr:rowOff>
    </xdr:to>
    <xdr:sp macro="" textlink="">
      <xdr:nvSpPr>
        <xdr:cNvPr id="369" name="楕円 368">
          <a:extLst>
            <a:ext uri="{FF2B5EF4-FFF2-40B4-BE49-F238E27FC236}">
              <a16:creationId xmlns:a16="http://schemas.microsoft.com/office/drawing/2014/main" id="{D66F0B95-D106-4FAB-B795-7B1D60B1D553}"/>
            </a:ext>
          </a:extLst>
        </xdr:cNvPr>
        <xdr:cNvSpPr/>
      </xdr:nvSpPr>
      <xdr:spPr>
        <a:xfrm>
          <a:off x="6921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163830</xdr:rowOff>
    </xdr:from>
    <xdr:to>
      <xdr:col>41</xdr:col>
      <xdr:colOff>50800</xdr:colOff>
      <xdr:row>84</xdr:row>
      <xdr:rowOff>163830</xdr:rowOff>
    </xdr:to>
    <xdr:cxnSp macro="">
      <xdr:nvCxnSpPr>
        <xdr:cNvPr id="370" name="直線コネクタ 369">
          <a:extLst>
            <a:ext uri="{FF2B5EF4-FFF2-40B4-BE49-F238E27FC236}">
              <a16:creationId xmlns:a16="http://schemas.microsoft.com/office/drawing/2014/main" id="{56D11793-BC13-45CC-86D3-DBD6F566C081}"/>
            </a:ext>
          </a:extLst>
        </xdr:cNvPr>
        <xdr:cNvCxnSpPr/>
      </xdr:nvCxnSpPr>
      <xdr:spPr>
        <a:xfrm>
          <a:off x="6972300" y="1456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26788</xdr:rowOff>
    </xdr:from>
    <xdr:ext cx="469744" cy="259045"/>
    <xdr:sp macro="" textlink="">
      <xdr:nvSpPr>
        <xdr:cNvPr id="371" name="n_1aveValue【公営住宅】&#10;一人当たり面積">
          <a:extLst>
            <a:ext uri="{FF2B5EF4-FFF2-40B4-BE49-F238E27FC236}">
              <a16:creationId xmlns:a16="http://schemas.microsoft.com/office/drawing/2014/main" id="{9C59C5C0-12FD-4F1C-ABB4-FDCED9FEB193}"/>
            </a:ext>
          </a:extLst>
        </xdr:cNvPr>
        <xdr:cNvSpPr txBox="1"/>
      </xdr:nvSpPr>
      <xdr:spPr>
        <a:xfrm>
          <a:off x="9391727" y="142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46905</xdr:rowOff>
    </xdr:from>
    <xdr:ext cx="469744" cy="259045"/>
    <xdr:sp macro="" textlink="">
      <xdr:nvSpPr>
        <xdr:cNvPr id="372" name="n_2aveValue【公営住宅】&#10;一人当たり面積">
          <a:extLst>
            <a:ext uri="{FF2B5EF4-FFF2-40B4-BE49-F238E27FC236}">
              <a16:creationId xmlns:a16="http://schemas.microsoft.com/office/drawing/2014/main" id="{5BFFF8F0-B5AC-47DA-B8C8-60C046E1BC9A}"/>
            </a:ext>
          </a:extLst>
        </xdr:cNvPr>
        <xdr:cNvSpPr txBox="1"/>
      </xdr:nvSpPr>
      <xdr:spPr>
        <a:xfrm>
          <a:off x="8515427" y="142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30903</xdr:rowOff>
    </xdr:from>
    <xdr:ext cx="469744" cy="259045"/>
    <xdr:sp macro="" textlink="">
      <xdr:nvSpPr>
        <xdr:cNvPr id="373" name="n_3aveValue【公営住宅】&#10;一人当たり面積">
          <a:extLst>
            <a:ext uri="{FF2B5EF4-FFF2-40B4-BE49-F238E27FC236}">
              <a16:creationId xmlns:a16="http://schemas.microsoft.com/office/drawing/2014/main" id="{71AA6DF7-E211-40F3-B75C-479F470B6565}"/>
            </a:ext>
          </a:extLst>
        </xdr:cNvPr>
        <xdr:cNvSpPr txBox="1"/>
      </xdr:nvSpPr>
      <xdr:spPr>
        <a:xfrm>
          <a:off x="7626427" y="1426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45280</xdr:rowOff>
    </xdr:from>
    <xdr:ext cx="469744" cy="259045"/>
    <xdr:sp macro="" textlink="">
      <xdr:nvSpPr>
        <xdr:cNvPr id="374" name="n_4aveValue【公営住宅】&#10;一人当たり面積">
          <a:extLst>
            <a:ext uri="{FF2B5EF4-FFF2-40B4-BE49-F238E27FC236}">
              <a16:creationId xmlns:a16="http://schemas.microsoft.com/office/drawing/2014/main" id="{1BEF78E5-930A-473F-946A-35F7825F5FD1}"/>
            </a:ext>
          </a:extLst>
        </xdr:cNvPr>
        <xdr:cNvSpPr txBox="1"/>
      </xdr:nvSpPr>
      <xdr:spPr>
        <a:xfrm>
          <a:off x="6737427" y="1461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35679</xdr:rowOff>
    </xdr:from>
    <xdr:ext cx="469744" cy="259045"/>
    <xdr:sp macro="" textlink="">
      <xdr:nvSpPr>
        <xdr:cNvPr id="375" name="n_1mainValue【公営住宅】&#10;一人当たり面積">
          <a:extLst>
            <a:ext uri="{FF2B5EF4-FFF2-40B4-BE49-F238E27FC236}">
              <a16:creationId xmlns:a16="http://schemas.microsoft.com/office/drawing/2014/main" id="{07DD91CD-6745-415C-9565-25108BC6760D}"/>
            </a:ext>
          </a:extLst>
        </xdr:cNvPr>
        <xdr:cNvSpPr txBox="1"/>
      </xdr:nvSpPr>
      <xdr:spPr>
        <a:xfrm>
          <a:off x="9391727" y="1460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34765</xdr:rowOff>
    </xdr:from>
    <xdr:ext cx="469744" cy="259045"/>
    <xdr:sp macro="" textlink="">
      <xdr:nvSpPr>
        <xdr:cNvPr id="376" name="n_2mainValue【公営住宅】&#10;一人当たり面積">
          <a:extLst>
            <a:ext uri="{FF2B5EF4-FFF2-40B4-BE49-F238E27FC236}">
              <a16:creationId xmlns:a16="http://schemas.microsoft.com/office/drawing/2014/main" id="{C1A6A3A3-84C8-40F1-8E48-61830E5474E6}"/>
            </a:ext>
          </a:extLst>
        </xdr:cNvPr>
        <xdr:cNvSpPr txBox="1"/>
      </xdr:nvSpPr>
      <xdr:spPr>
        <a:xfrm>
          <a:off x="85154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34307</xdr:rowOff>
    </xdr:from>
    <xdr:ext cx="469744" cy="259045"/>
    <xdr:sp macro="" textlink="">
      <xdr:nvSpPr>
        <xdr:cNvPr id="377" name="n_3mainValue【公営住宅】&#10;一人当たり面積">
          <a:extLst>
            <a:ext uri="{FF2B5EF4-FFF2-40B4-BE49-F238E27FC236}">
              <a16:creationId xmlns:a16="http://schemas.microsoft.com/office/drawing/2014/main" id="{698A6456-1F12-467D-9304-F002E8029152}"/>
            </a:ext>
          </a:extLst>
        </xdr:cNvPr>
        <xdr:cNvSpPr txBox="1"/>
      </xdr:nvSpPr>
      <xdr:spPr>
        <a:xfrm>
          <a:off x="7626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59707</xdr:rowOff>
    </xdr:from>
    <xdr:ext cx="469744" cy="259045"/>
    <xdr:sp macro="" textlink="">
      <xdr:nvSpPr>
        <xdr:cNvPr id="378" name="n_4mainValue【公営住宅】&#10;一人当たり面積">
          <a:extLst>
            <a:ext uri="{FF2B5EF4-FFF2-40B4-BE49-F238E27FC236}">
              <a16:creationId xmlns:a16="http://schemas.microsoft.com/office/drawing/2014/main" id="{1224C42B-C31B-402A-AE2D-B42D1C6FFCE5}"/>
            </a:ext>
          </a:extLst>
        </xdr:cNvPr>
        <xdr:cNvSpPr txBox="1"/>
      </xdr:nvSpPr>
      <xdr:spPr>
        <a:xfrm>
          <a:off x="6737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23BF9BA4-331C-44CE-9DDD-682B6A10C1F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CE636E28-C992-47AB-9CA8-D9217F91BCC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2D5A32B6-0766-4137-8458-9995C2FFAEE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F3D33BDA-3F7B-46E0-A2F1-FDED9EE5F01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FFFC5F5C-0CB1-4C3C-B8A0-F60DA629ED8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A1C9484F-3791-48CB-8EDA-0219E2F2652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19572C7C-6AF2-41AD-ACDD-167AC9701C1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D4D84466-3CE6-4638-818E-C3A877CA1C3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8DE0FA75-51A6-471C-AAA6-1CA4BA283BB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FF0EF78D-1939-440C-B7AF-946FAAA7ADE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EBD7A6BA-D4EE-4409-B376-0C5DC88938D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AA8B866D-1DB6-493B-BB5D-75F09A286B9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63A0C94F-0DA1-4EFF-83C8-B2CCCEA7BA5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086E295D-B5E4-41C3-B1C4-D4E3964C729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6CBF8A00-9B03-4965-9067-979CB1DC647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7398B231-9136-4735-B1A2-60284C74D7B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442BA5E3-21AF-4B0C-9D80-613E47C5B69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031FDFBF-9885-4281-B2CB-1DA310456C5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22B176BE-75D4-4D16-BA06-69A0003ECDF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89A17C5A-D651-497C-ABCC-B9748100DED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C1AB1925-1E7A-43E8-AC78-4DF997C92097}"/>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30CC9001-149F-4536-85E5-8A38DD4910A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8A2E4D5E-5CCC-41E0-9C65-1E5116997433}"/>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1C82000E-87AA-4175-A501-1BB4F46DD19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135255</xdr:rowOff>
    </xdr:from>
    <xdr:to>
      <xdr:col>24</xdr:col>
      <xdr:colOff>62865</xdr:colOff>
      <xdr:row>108</xdr:row>
      <xdr:rowOff>148589</xdr:rowOff>
    </xdr:to>
    <xdr:cxnSp macro="">
      <xdr:nvCxnSpPr>
        <xdr:cNvPr id="403" name="直線コネクタ 402">
          <a:extLst>
            <a:ext uri="{FF2B5EF4-FFF2-40B4-BE49-F238E27FC236}">
              <a16:creationId xmlns:a16="http://schemas.microsoft.com/office/drawing/2014/main" id="{5BFF9032-88BB-4BDC-80F6-8FA6A4A588FC}"/>
            </a:ext>
          </a:extLst>
        </xdr:cNvPr>
        <xdr:cNvCxnSpPr/>
      </xdr:nvCxnSpPr>
      <xdr:spPr>
        <a:xfrm flipV="1">
          <a:off x="4634865" y="17280255"/>
          <a:ext cx="0" cy="138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152416</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5DA504DC-A9DA-4C8A-AB90-E68A520BFBE6}"/>
            </a:ext>
          </a:extLst>
        </xdr:cNvPr>
        <xdr:cNvSpPr txBox="1"/>
      </xdr:nvSpPr>
      <xdr:spPr>
        <a:xfrm>
          <a:off x="4673600"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148589</xdr:rowOff>
    </xdr:from>
    <xdr:to>
      <xdr:col>24</xdr:col>
      <xdr:colOff>152400</xdr:colOff>
      <xdr:row>108</xdr:row>
      <xdr:rowOff>148589</xdr:rowOff>
    </xdr:to>
    <xdr:cxnSp macro="">
      <xdr:nvCxnSpPr>
        <xdr:cNvPr id="405" name="直線コネクタ 404">
          <a:extLst>
            <a:ext uri="{FF2B5EF4-FFF2-40B4-BE49-F238E27FC236}">
              <a16:creationId xmlns:a16="http://schemas.microsoft.com/office/drawing/2014/main" id="{75FD4E51-DD6D-451F-9E49-571B01F4144E}"/>
            </a:ext>
          </a:extLst>
        </xdr:cNvPr>
        <xdr:cNvCxnSpPr/>
      </xdr:nvCxnSpPr>
      <xdr:spPr>
        <a:xfrm>
          <a:off x="4546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81932</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47FE11B5-56CD-454F-8A1C-646028C90495}"/>
            </a:ext>
          </a:extLst>
        </xdr:cNvPr>
        <xdr:cNvSpPr txBox="1"/>
      </xdr:nvSpPr>
      <xdr:spPr>
        <a:xfrm>
          <a:off x="4673600" y="1705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135255</xdr:rowOff>
    </xdr:from>
    <xdr:to>
      <xdr:col>24</xdr:col>
      <xdr:colOff>152400</xdr:colOff>
      <xdr:row>100</xdr:row>
      <xdr:rowOff>135255</xdr:rowOff>
    </xdr:to>
    <xdr:cxnSp macro="">
      <xdr:nvCxnSpPr>
        <xdr:cNvPr id="407" name="直線コネクタ 406">
          <a:extLst>
            <a:ext uri="{FF2B5EF4-FFF2-40B4-BE49-F238E27FC236}">
              <a16:creationId xmlns:a16="http://schemas.microsoft.com/office/drawing/2014/main" id="{E588D802-722C-4089-A7CB-2E51692ABCC3}"/>
            </a:ext>
          </a:extLst>
        </xdr:cNvPr>
        <xdr:cNvCxnSpPr/>
      </xdr:nvCxnSpPr>
      <xdr:spPr>
        <a:xfrm>
          <a:off x="4546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53991</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AECDF805-428A-4C86-9930-E959F0EDE931}"/>
            </a:ext>
          </a:extLst>
        </xdr:cNvPr>
        <xdr:cNvSpPr txBox="1"/>
      </xdr:nvSpPr>
      <xdr:spPr>
        <a:xfrm>
          <a:off x="4673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31114</xdr:rowOff>
    </xdr:from>
    <xdr:to>
      <xdr:col>24</xdr:col>
      <xdr:colOff>114300</xdr:colOff>
      <xdr:row>104</xdr:row>
      <xdr:rowOff>132714</xdr:rowOff>
    </xdr:to>
    <xdr:sp macro="" textlink="">
      <xdr:nvSpPr>
        <xdr:cNvPr id="409" name="フローチャート: 判断 408">
          <a:extLst>
            <a:ext uri="{FF2B5EF4-FFF2-40B4-BE49-F238E27FC236}">
              <a16:creationId xmlns:a16="http://schemas.microsoft.com/office/drawing/2014/main" id="{C1362392-88DE-4EA3-9979-C81AE823D97A}"/>
            </a:ext>
          </a:extLst>
        </xdr:cNvPr>
        <xdr:cNvSpPr/>
      </xdr:nvSpPr>
      <xdr:spPr>
        <a:xfrm>
          <a:off x="4584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10" name="フローチャート: 判断 409">
          <a:extLst>
            <a:ext uri="{FF2B5EF4-FFF2-40B4-BE49-F238E27FC236}">
              <a16:creationId xmlns:a16="http://schemas.microsoft.com/office/drawing/2014/main" id="{C9CE886F-B4E2-4FF9-A0CA-AE3221B7E5BB}"/>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153036</xdr:rowOff>
    </xdr:from>
    <xdr:to>
      <xdr:col>15</xdr:col>
      <xdr:colOff>101600</xdr:colOff>
      <xdr:row>104</xdr:row>
      <xdr:rowOff>83186</xdr:rowOff>
    </xdr:to>
    <xdr:sp macro="" textlink="">
      <xdr:nvSpPr>
        <xdr:cNvPr id="411" name="フローチャート: 判断 410">
          <a:extLst>
            <a:ext uri="{FF2B5EF4-FFF2-40B4-BE49-F238E27FC236}">
              <a16:creationId xmlns:a16="http://schemas.microsoft.com/office/drawing/2014/main" id="{3DBDF356-BACB-4746-B7DB-1AA392228DD6}"/>
            </a:ext>
          </a:extLst>
        </xdr:cNvPr>
        <xdr:cNvSpPr/>
      </xdr:nvSpPr>
      <xdr:spPr>
        <a:xfrm>
          <a:off x="2857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130175</xdr:rowOff>
    </xdr:from>
    <xdr:to>
      <xdr:col>10</xdr:col>
      <xdr:colOff>165100</xdr:colOff>
      <xdr:row>106</xdr:row>
      <xdr:rowOff>60325</xdr:rowOff>
    </xdr:to>
    <xdr:sp macro="" textlink="">
      <xdr:nvSpPr>
        <xdr:cNvPr id="412" name="フローチャート: 判断 411">
          <a:extLst>
            <a:ext uri="{FF2B5EF4-FFF2-40B4-BE49-F238E27FC236}">
              <a16:creationId xmlns:a16="http://schemas.microsoft.com/office/drawing/2014/main" id="{C93EE6D4-D41E-48FD-9F65-F9F09F39F9EB}"/>
            </a:ext>
          </a:extLst>
        </xdr:cNvPr>
        <xdr:cNvSpPr/>
      </xdr:nvSpPr>
      <xdr:spPr>
        <a:xfrm>
          <a:off x="1968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120650</xdr:rowOff>
    </xdr:from>
    <xdr:to>
      <xdr:col>6</xdr:col>
      <xdr:colOff>38100</xdr:colOff>
      <xdr:row>104</xdr:row>
      <xdr:rowOff>50800</xdr:rowOff>
    </xdr:to>
    <xdr:sp macro="" textlink="">
      <xdr:nvSpPr>
        <xdr:cNvPr id="413" name="フローチャート: 判断 412">
          <a:extLst>
            <a:ext uri="{FF2B5EF4-FFF2-40B4-BE49-F238E27FC236}">
              <a16:creationId xmlns:a16="http://schemas.microsoft.com/office/drawing/2014/main" id="{FB0CA8E2-0B07-413C-BE02-0CD62A69FD86}"/>
            </a:ext>
          </a:extLst>
        </xdr:cNvPr>
        <xdr:cNvSpPr/>
      </xdr:nvSpPr>
      <xdr:spPr>
        <a:xfrm>
          <a:off x="1079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BFF571B3-E484-4F66-8516-D38945F74F1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F321153-7E27-45A6-94F7-6218B8861FA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F440376-432E-4FCF-BBED-3B2A609283B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BA6BA4BA-283B-4847-890D-D0EC011281A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305C37D-3B15-4C5F-9770-8722E9C2C39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34925</xdr:rowOff>
    </xdr:from>
    <xdr:to>
      <xdr:col>24</xdr:col>
      <xdr:colOff>114300</xdr:colOff>
      <xdr:row>107</xdr:row>
      <xdr:rowOff>136525</xdr:rowOff>
    </xdr:to>
    <xdr:sp macro="" textlink="">
      <xdr:nvSpPr>
        <xdr:cNvPr id="419" name="楕円 418">
          <a:extLst>
            <a:ext uri="{FF2B5EF4-FFF2-40B4-BE49-F238E27FC236}">
              <a16:creationId xmlns:a16="http://schemas.microsoft.com/office/drawing/2014/main" id="{1A829264-CC30-45B4-A88D-5329CA285A80}"/>
            </a:ext>
          </a:extLst>
        </xdr:cNvPr>
        <xdr:cNvSpPr/>
      </xdr:nvSpPr>
      <xdr:spPr>
        <a:xfrm>
          <a:off x="45847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13352</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A7DA7040-D6EE-4734-82E7-8C35EEEECE7F}"/>
            </a:ext>
          </a:extLst>
        </xdr:cNvPr>
        <xdr:cNvSpPr txBox="1"/>
      </xdr:nvSpPr>
      <xdr:spPr>
        <a:xfrm>
          <a:off x="4673600" y="183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15875</xdr:rowOff>
    </xdr:from>
    <xdr:to>
      <xdr:col>20</xdr:col>
      <xdr:colOff>38100</xdr:colOff>
      <xdr:row>107</xdr:row>
      <xdr:rowOff>117475</xdr:rowOff>
    </xdr:to>
    <xdr:sp macro="" textlink="">
      <xdr:nvSpPr>
        <xdr:cNvPr id="421" name="楕円 420">
          <a:extLst>
            <a:ext uri="{FF2B5EF4-FFF2-40B4-BE49-F238E27FC236}">
              <a16:creationId xmlns:a16="http://schemas.microsoft.com/office/drawing/2014/main" id="{3BEA739F-2D83-4375-93C1-BDDB1A5F23E9}"/>
            </a:ext>
          </a:extLst>
        </xdr:cNvPr>
        <xdr:cNvSpPr/>
      </xdr:nvSpPr>
      <xdr:spPr>
        <a:xfrm>
          <a:off x="3746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66675</xdr:rowOff>
    </xdr:from>
    <xdr:to>
      <xdr:col>24</xdr:col>
      <xdr:colOff>63500</xdr:colOff>
      <xdr:row>107</xdr:row>
      <xdr:rowOff>85725</xdr:rowOff>
    </xdr:to>
    <xdr:cxnSp macro="">
      <xdr:nvCxnSpPr>
        <xdr:cNvPr id="422" name="直線コネクタ 421">
          <a:extLst>
            <a:ext uri="{FF2B5EF4-FFF2-40B4-BE49-F238E27FC236}">
              <a16:creationId xmlns:a16="http://schemas.microsoft.com/office/drawing/2014/main" id="{710B7DA6-588E-4507-B6A5-8BDED80595CF}"/>
            </a:ext>
          </a:extLst>
        </xdr:cNvPr>
        <xdr:cNvCxnSpPr/>
      </xdr:nvCxnSpPr>
      <xdr:spPr>
        <a:xfrm>
          <a:off x="3797300" y="184118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168275</xdr:rowOff>
    </xdr:from>
    <xdr:to>
      <xdr:col>15</xdr:col>
      <xdr:colOff>101600</xdr:colOff>
      <xdr:row>107</xdr:row>
      <xdr:rowOff>98425</xdr:rowOff>
    </xdr:to>
    <xdr:sp macro="" textlink="">
      <xdr:nvSpPr>
        <xdr:cNvPr id="423" name="楕円 422">
          <a:extLst>
            <a:ext uri="{FF2B5EF4-FFF2-40B4-BE49-F238E27FC236}">
              <a16:creationId xmlns:a16="http://schemas.microsoft.com/office/drawing/2014/main" id="{AA7B3BCD-FDFE-4FEA-AA61-C1D9D3C3D861}"/>
            </a:ext>
          </a:extLst>
        </xdr:cNvPr>
        <xdr:cNvSpPr/>
      </xdr:nvSpPr>
      <xdr:spPr>
        <a:xfrm>
          <a:off x="2857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47625</xdr:rowOff>
    </xdr:from>
    <xdr:to>
      <xdr:col>19</xdr:col>
      <xdr:colOff>177800</xdr:colOff>
      <xdr:row>107</xdr:row>
      <xdr:rowOff>66675</xdr:rowOff>
    </xdr:to>
    <xdr:cxnSp macro="">
      <xdr:nvCxnSpPr>
        <xdr:cNvPr id="424" name="直線コネクタ 423">
          <a:extLst>
            <a:ext uri="{FF2B5EF4-FFF2-40B4-BE49-F238E27FC236}">
              <a16:creationId xmlns:a16="http://schemas.microsoft.com/office/drawing/2014/main" id="{8DA82E0A-707D-4EC5-9CA1-8A09FB7C7BF2}"/>
            </a:ext>
          </a:extLst>
        </xdr:cNvPr>
        <xdr:cNvCxnSpPr/>
      </xdr:nvCxnSpPr>
      <xdr:spPr>
        <a:xfrm>
          <a:off x="2908300" y="183927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151130</xdr:rowOff>
    </xdr:from>
    <xdr:to>
      <xdr:col>10</xdr:col>
      <xdr:colOff>165100</xdr:colOff>
      <xdr:row>107</xdr:row>
      <xdr:rowOff>81280</xdr:rowOff>
    </xdr:to>
    <xdr:sp macro="" textlink="">
      <xdr:nvSpPr>
        <xdr:cNvPr id="425" name="楕円 424">
          <a:extLst>
            <a:ext uri="{FF2B5EF4-FFF2-40B4-BE49-F238E27FC236}">
              <a16:creationId xmlns:a16="http://schemas.microsoft.com/office/drawing/2014/main" id="{B0A1C35E-E3F5-48EC-A002-1BA7ABBD7EEA}"/>
            </a:ext>
          </a:extLst>
        </xdr:cNvPr>
        <xdr:cNvSpPr/>
      </xdr:nvSpPr>
      <xdr:spPr>
        <a:xfrm>
          <a:off x="1968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30480</xdr:rowOff>
    </xdr:from>
    <xdr:to>
      <xdr:col>15</xdr:col>
      <xdr:colOff>50800</xdr:colOff>
      <xdr:row>107</xdr:row>
      <xdr:rowOff>47625</xdr:rowOff>
    </xdr:to>
    <xdr:cxnSp macro="">
      <xdr:nvCxnSpPr>
        <xdr:cNvPr id="426" name="直線コネクタ 425">
          <a:extLst>
            <a:ext uri="{FF2B5EF4-FFF2-40B4-BE49-F238E27FC236}">
              <a16:creationId xmlns:a16="http://schemas.microsoft.com/office/drawing/2014/main" id="{DC9B323A-C230-403C-876F-1B53F89C10E2}"/>
            </a:ext>
          </a:extLst>
        </xdr:cNvPr>
        <xdr:cNvCxnSpPr/>
      </xdr:nvCxnSpPr>
      <xdr:spPr>
        <a:xfrm>
          <a:off x="2019300" y="183756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132080</xdr:rowOff>
    </xdr:from>
    <xdr:to>
      <xdr:col>6</xdr:col>
      <xdr:colOff>38100</xdr:colOff>
      <xdr:row>107</xdr:row>
      <xdr:rowOff>62230</xdr:rowOff>
    </xdr:to>
    <xdr:sp macro="" textlink="">
      <xdr:nvSpPr>
        <xdr:cNvPr id="427" name="楕円 426">
          <a:extLst>
            <a:ext uri="{FF2B5EF4-FFF2-40B4-BE49-F238E27FC236}">
              <a16:creationId xmlns:a16="http://schemas.microsoft.com/office/drawing/2014/main" id="{B73119DD-D8A3-49F2-85DE-D15DA86958AE}"/>
            </a:ext>
          </a:extLst>
        </xdr:cNvPr>
        <xdr:cNvSpPr/>
      </xdr:nvSpPr>
      <xdr:spPr>
        <a:xfrm>
          <a:off x="1079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11430</xdr:rowOff>
    </xdr:from>
    <xdr:to>
      <xdr:col>10</xdr:col>
      <xdr:colOff>114300</xdr:colOff>
      <xdr:row>107</xdr:row>
      <xdr:rowOff>30480</xdr:rowOff>
    </xdr:to>
    <xdr:cxnSp macro="">
      <xdr:nvCxnSpPr>
        <xdr:cNvPr id="428" name="直線コネクタ 427">
          <a:extLst>
            <a:ext uri="{FF2B5EF4-FFF2-40B4-BE49-F238E27FC236}">
              <a16:creationId xmlns:a16="http://schemas.microsoft.com/office/drawing/2014/main" id="{3C44C757-3924-4C27-9CC0-B5117AE552E8}"/>
            </a:ext>
          </a:extLst>
        </xdr:cNvPr>
        <xdr:cNvCxnSpPr/>
      </xdr:nvCxnSpPr>
      <xdr:spPr>
        <a:xfrm>
          <a:off x="1130300" y="183565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9" name="n_1aveValue【港湾・漁港】&#10;有形固定資産減価償却率">
          <a:extLst>
            <a:ext uri="{FF2B5EF4-FFF2-40B4-BE49-F238E27FC236}">
              <a16:creationId xmlns:a16="http://schemas.microsoft.com/office/drawing/2014/main" id="{748F4101-FA5D-46D4-852D-8D1B517A26C5}"/>
            </a:ext>
          </a:extLst>
        </xdr:cNvPr>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99713</xdr:rowOff>
    </xdr:from>
    <xdr:ext cx="405111" cy="259045"/>
    <xdr:sp macro="" textlink="">
      <xdr:nvSpPr>
        <xdr:cNvPr id="430" name="n_2aveValue【港湾・漁港】&#10;有形固定資産減価償却率">
          <a:extLst>
            <a:ext uri="{FF2B5EF4-FFF2-40B4-BE49-F238E27FC236}">
              <a16:creationId xmlns:a16="http://schemas.microsoft.com/office/drawing/2014/main" id="{2280F8F9-F4EE-4CAB-B1F8-701AC9BEBD59}"/>
            </a:ext>
          </a:extLst>
        </xdr:cNvPr>
        <xdr:cNvSpPr txBox="1"/>
      </xdr:nvSpPr>
      <xdr:spPr>
        <a:xfrm>
          <a:off x="2705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76852</xdr:rowOff>
    </xdr:from>
    <xdr:ext cx="405111" cy="259045"/>
    <xdr:sp macro="" textlink="">
      <xdr:nvSpPr>
        <xdr:cNvPr id="431" name="n_3aveValue【港湾・漁港】&#10;有形固定資産減価償却率">
          <a:extLst>
            <a:ext uri="{FF2B5EF4-FFF2-40B4-BE49-F238E27FC236}">
              <a16:creationId xmlns:a16="http://schemas.microsoft.com/office/drawing/2014/main" id="{DC16C586-93CE-4AB1-ADA7-EE4D7BD3C093}"/>
            </a:ext>
          </a:extLst>
        </xdr:cNvPr>
        <xdr:cNvSpPr txBox="1"/>
      </xdr:nvSpPr>
      <xdr:spPr>
        <a:xfrm>
          <a:off x="1816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67327</xdr:rowOff>
    </xdr:from>
    <xdr:ext cx="405111" cy="259045"/>
    <xdr:sp macro="" textlink="">
      <xdr:nvSpPr>
        <xdr:cNvPr id="432" name="n_4aveValue【港湾・漁港】&#10;有形固定資産減価償却率">
          <a:extLst>
            <a:ext uri="{FF2B5EF4-FFF2-40B4-BE49-F238E27FC236}">
              <a16:creationId xmlns:a16="http://schemas.microsoft.com/office/drawing/2014/main" id="{6CFA327A-BB36-4496-A167-8FAD4677E90A}"/>
            </a:ext>
          </a:extLst>
        </xdr:cNvPr>
        <xdr:cNvSpPr txBox="1"/>
      </xdr:nvSpPr>
      <xdr:spPr>
        <a:xfrm>
          <a:off x="927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108602</xdr:rowOff>
    </xdr:from>
    <xdr:ext cx="405111" cy="259045"/>
    <xdr:sp macro="" textlink="">
      <xdr:nvSpPr>
        <xdr:cNvPr id="433" name="n_1mainValue【港湾・漁港】&#10;有形固定資産減価償却率">
          <a:extLst>
            <a:ext uri="{FF2B5EF4-FFF2-40B4-BE49-F238E27FC236}">
              <a16:creationId xmlns:a16="http://schemas.microsoft.com/office/drawing/2014/main" id="{3F8CB8BE-C8AA-4693-9ED6-DBC4202F10F5}"/>
            </a:ext>
          </a:extLst>
        </xdr:cNvPr>
        <xdr:cNvSpPr txBox="1"/>
      </xdr:nvSpPr>
      <xdr:spPr>
        <a:xfrm>
          <a:off x="3582044"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89552</xdr:rowOff>
    </xdr:from>
    <xdr:ext cx="405111" cy="259045"/>
    <xdr:sp macro="" textlink="">
      <xdr:nvSpPr>
        <xdr:cNvPr id="434" name="n_2mainValue【港湾・漁港】&#10;有形固定資産減価償却率">
          <a:extLst>
            <a:ext uri="{FF2B5EF4-FFF2-40B4-BE49-F238E27FC236}">
              <a16:creationId xmlns:a16="http://schemas.microsoft.com/office/drawing/2014/main" id="{E7D5FD10-FD1D-4972-9D6B-70CB404AAA9D}"/>
            </a:ext>
          </a:extLst>
        </xdr:cNvPr>
        <xdr:cNvSpPr txBox="1"/>
      </xdr:nvSpPr>
      <xdr:spPr>
        <a:xfrm>
          <a:off x="2705744"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72407</xdr:rowOff>
    </xdr:from>
    <xdr:ext cx="405111" cy="259045"/>
    <xdr:sp macro="" textlink="">
      <xdr:nvSpPr>
        <xdr:cNvPr id="435" name="n_3mainValue【港湾・漁港】&#10;有形固定資産減価償却率">
          <a:extLst>
            <a:ext uri="{FF2B5EF4-FFF2-40B4-BE49-F238E27FC236}">
              <a16:creationId xmlns:a16="http://schemas.microsoft.com/office/drawing/2014/main" id="{8814F1D3-784A-4EB6-B57B-E670AA56ABE5}"/>
            </a:ext>
          </a:extLst>
        </xdr:cNvPr>
        <xdr:cNvSpPr txBox="1"/>
      </xdr:nvSpPr>
      <xdr:spPr>
        <a:xfrm>
          <a:off x="1816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53357</xdr:rowOff>
    </xdr:from>
    <xdr:ext cx="405111" cy="259045"/>
    <xdr:sp macro="" textlink="">
      <xdr:nvSpPr>
        <xdr:cNvPr id="436" name="n_4mainValue【港湾・漁港】&#10;有形固定資産減価償却率">
          <a:extLst>
            <a:ext uri="{FF2B5EF4-FFF2-40B4-BE49-F238E27FC236}">
              <a16:creationId xmlns:a16="http://schemas.microsoft.com/office/drawing/2014/main" id="{B3E9EA0D-58B5-4229-BE60-64CC417CE4E4}"/>
            </a:ext>
          </a:extLst>
        </xdr:cNvPr>
        <xdr:cNvSpPr txBox="1"/>
      </xdr:nvSpPr>
      <xdr:spPr>
        <a:xfrm>
          <a:off x="927744"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54FB628E-CA49-464E-ABE0-2936F945EA4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659CECCC-084F-4E0C-BA90-D016D46EEBF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5618C91E-B177-4AD1-829F-3E38D64A286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E245C2D8-CD67-489D-87ED-486CAB01C01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31877F06-ED70-4967-A5B3-3B95153B129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516B7932-A114-44D7-9997-87B7D59E58E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B08B136E-379D-411F-B3DD-073543C5686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E5BE8664-6AFF-468A-BEC3-1833D6E970D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203385E8-12E1-47C2-A89B-F43E744B626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F9D16082-7567-43CC-BF49-688B316A768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a:extLst>
            <a:ext uri="{FF2B5EF4-FFF2-40B4-BE49-F238E27FC236}">
              <a16:creationId xmlns:a16="http://schemas.microsoft.com/office/drawing/2014/main" id="{3CE8906A-3D4B-43F3-83C7-6EF41924533C}"/>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a:extLst>
            <a:ext uri="{FF2B5EF4-FFF2-40B4-BE49-F238E27FC236}">
              <a16:creationId xmlns:a16="http://schemas.microsoft.com/office/drawing/2014/main" id="{84170D2C-64AA-44FB-9193-8BF706CD25A9}"/>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a:extLst>
            <a:ext uri="{FF2B5EF4-FFF2-40B4-BE49-F238E27FC236}">
              <a16:creationId xmlns:a16="http://schemas.microsoft.com/office/drawing/2014/main" id="{7DD1E237-7BBE-4327-A885-AA102AFDB506}"/>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0" name="テキスト ボックス 449">
          <a:extLst>
            <a:ext uri="{FF2B5EF4-FFF2-40B4-BE49-F238E27FC236}">
              <a16:creationId xmlns:a16="http://schemas.microsoft.com/office/drawing/2014/main" id="{FCAC2734-BDB2-4E3E-9F46-7C2F416D2834}"/>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a:extLst>
            <a:ext uri="{FF2B5EF4-FFF2-40B4-BE49-F238E27FC236}">
              <a16:creationId xmlns:a16="http://schemas.microsoft.com/office/drawing/2014/main" id="{5548DAD6-72B8-47C7-BD46-B746ACE296F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2" name="テキスト ボックス 451">
          <a:extLst>
            <a:ext uri="{FF2B5EF4-FFF2-40B4-BE49-F238E27FC236}">
              <a16:creationId xmlns:a16="http://schemas.microsoft.com/office/drawing/2014/main" id="{E5A6FE18-E808-44D3-BBF0-EE28266205E4}"/>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a:extLst>
            <a:ext uri="{FF2B5EF4-FFF2-40B4-BE49-F238E27FC236}">
              <a16:creationId xmlns:a16="http://schemas.microsoft.com/office/drawing/2014/main" id="{20F49140-3CEC-43F9-BD64-0E903D25E19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4" name="テキスト ボックス 453">
          <a:extLst>
            <a:ext uri="{FF2B5EF4-FFF2-40B4-BE49-F238E27FC236}">
              <a16:creationId xmlns:a16="http://schemas.microsoft.com/office/drawing/2014/main" id="{F7255591-1BAD-4914-A253-D9DE1576514B}"/>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36E38448-EEFD-447B-9ADD-4C5526FE919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6" name="テキスト ボックス 455">
          <a:extLst>
            <a:ext uri="{FF2B5EF4-FFF2-40B4-BE49-F238E27FC236}">
              <a16:creationId xmlns:a16="http://schemas.microsoft.com/office/drawing/2014/main" id="{3447587A-3AD7-4AFD-8A21-2D4B3D27887E}"/>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26B68802-7E02-434B-9468-E4F7DCDE034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104547</xdr:rowOff>
    </xdr:from>
    <xdr:to>
      <xdr:col>54</xdr:col>
      <xdr:colOff>189865</xdr:colOff>
      <xdr:row>108</xdr:row>
      <xdr:rowOff>76028</xdr:rowOff>
    </xdr:to>
    <xdr:cxnSp macro="">
      <xdr:nvCxnSpPr>
        <xdr:cNvPr id="458" name="直線コネクタ 457">
          <a:extLst>
            <a:ext uri="{FF2B5EF4-FFF2-40B4-BE49-F238E27FC236}">
              <a16:creationId xmlns:a16="http://schemas.microsoft.com/office/drawing/2014/main" id="{A1CE649D-E1BD-4335-A096-30BBA72D1862}"/>
            </a:ext>
          </a:extLst>
        </xdr:cNvPr>
        <xdr:cNvCxnSpPr/>
      </xdr:nvCxnSpPr>
      <xdr:spPr>
        <a:xfrm flipV="1">
          <a:off x="10476865" y="17249547"/>
          <a:ext cx="0" cy="134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79855</xdr:rowOff>
    </xdr:from>
    <xdr:ext cx="313932" cy="259045"/>
    <xdr:sp macro="" textlink="">
      <xdr:nvSpPr>
        <xdr:cNvPr id="459" name="【港湾・漁港】&#10;一人当たり有形固定資産（償却資産）額最小値テキスト">
          <a:extLst>
            <a:ext uri="{FF2B5EF4-FFF2-40B4-BE49-F238E27FC236}">
              <a16:creationId xmlns:a16="http://schemas.microsoft.com/office/drawing/2014/main" id="{8ED1DE40-67EE-48A2-8A2A-A685172C4ECF}"/>
            </a:ext>
          </a:extLst>
        </xdr:cNvPr>
        <xdr:cNvSpPr txBox="1"/>
      </xdr:nvSpPr>
      <xdr:spPr>
        <a:xfrm>
          <a:off x="10515600" y="18596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76028</xdr:rowOff>
    </xdr:from>
    <xdr:to>
      <xdr:col>55</xdr:col>
      <xdr:colOff>88900</xdr:colOff>
      <xdr:row>108</xdr:row>
      <xdr:rowOff>76028</xdr:rowOff>
    </xdr:to>
    <xdr:cxnSp macro="">
      <xdr:nvCxnSpPr>
        <xdr:cNvPr id="460" name="直線コネクタ 459">
          <a:extLst>
            <a:ext uri="{FF2B5EF4-FFF2-40B4-BE49-F238E27FC236}">
              <a16:creationId xmlns:a16="http://schemas.microsoft.com/office/drawing/2014/main" id="{341A5ACC-5A48-4774-AA07-01BFB9CDC1F5}"/>
            </a:ext>
          </a:extLst>
        </xdr:cNvPr>
        <xdr:cNvCxnSpPr/>
      </xdr:nvCxnSpPr>
      <xdr:spPr>
        <a:xfrm>
          <a:off x="10388600" y="1859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51224</xdr:rowOff>
    </xdr:from>
    <xdr:ext cx="599010" cy="259045"/>
    <xdr:sp macro="" textlink="">
      <xdr:nvSpPr>
        <xdr:cNvPr id="461" name="【港湾・漁港】&#10;一人当たり有形固定資産（償却資産）額最大値テキスト">
          <a:extLst>
            <a:ext uri="{FF2B5EF4-FFF2-40B4-BE49-F238E27FC236}">
              <a16:creationId xmlns:a16="http://schemas.microsoft.com/office/drawing/2014/main" id="{E58C3886-2749-4D37-BBC6-1BAA5494AD00}"/>
            </a:ext>
          </a:extLst>
        </xdr:cNvPr>
        <xdr:cNvSpPr txBox="1"/>
      </xdr:nvSpPr>
      <xdr:spPr>
        <a:xfrm>
          <a:off x="10515600" y="1702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104547</xdr:rowOff>
    </xdr:from>
    <xdr:to>
      <xdr:col>55</xdr:col>
      <xdr:colOff>88900</xdr:colOff>
      <xdr:row>100</xdr:row>
      <xdr:rowOff>104547</xdr:rowOff>
    </xdr:to>
    <xdr:cxnSp macro="">
      <xdr:nvCxnSpPr>
        <xdr:cNvPr id="462" name="直線コネクタ 461">
          <a:extLst>
            <a:ext uri="{FF2B5EF4-FFF2-40B4-BE49-F238E27FC236}">
              <a16:creationId xmlns:a16="http://schemas.microsoft.com/office/drawing/2014/main" id="{D5F09757-9EC5-4E39-AAE4-A51CECB12BFB}"/>
            </a:ext>
          </a:extLst>
        </xdr:cNvPr>
        <xdr:cNvCxnSpPr/>
      </xdr:nvCxnSpPr>
      <xdr:spPr>
        <a:xfrm>
          <a:off x="10388600" y="1724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114699</xdr:rowOff>
    </xdr:from>
    <xdr:ext cx="534377" cy="259045"/>
    <xdr:sp macro="" textlink="">
      <xdr:nvSpPr>
        <xdr:cNvPr id="463" name="【港湾・漁港】&#10;一人当たり有形固定資産（償却資産）額平均値テキスト">
          <a:extLst>
            <a:ext uri="{FF2B5EF4-FFF2-40B4-BE49-F238E27FC236}">
              <a16:creationId xmlns:a16="http://schemas.microsoft.com/office/drawing/2014/main" id="{F689FEB1-03CB-4DCA-867B-EBFE4A431042}"/>
            </a:ext>
          </a:extLst>
        </xdr:cNvPr>
        <xdr:cNvSpPr txBox="1"/>
      </xdr:nvSpPr>
      <xdr:spPr>
        <a:xfrm>
          <a:off x="10515600" y="1828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91822</xdr:rowOff>
    </xdr:from>
    <xdr:to>
      <xdr:col>55</xdr:col>
      <xdr:colOff>50800</xdr:colOff>
      <xdr:row>108</xdr:row>
      <xdr:rowOff>21972</xdr:rowOff>
    </xdr:to>
    <xdr:sp macro="" textlink="">
      <xdr:nvSpPr>
        <xdr:cNvPr id="464" name="フローチャート: 判断 463">
          <a:extLst>
            <a:ext uri="{FF2B5EF4-FFF2-40B4-BE49-F238E27FC236}">
              <a16:creationId xmlns:a16="http://schemas.microsoft.com/office/drawing/2014/main" id="{0B0DEB37-10A5-4A74-830F-FFBAD443E538}"/>
            </a:ext>
          </a:extLst>
        </xdr:cNvPr>
        <xdr:cNvSpPr/>
      </xdr:nvSpPr>
      <xdr:spPr>
        <a:xfrm>
          <a:off x="10426700" y="1843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93831</xdr:rowOff>
    </xdr:from>
    <xdr:to>
      <xdr:col>50</xdr:col>
      <xdr:colOff>165100</xdr:colOff>
      <xdr:row>108</xdr:row>
      <xdr:rowOff>23981</xdr:rowOff>
    </xdr:to>
    <xdr:sp macro="" textlink="">
      <xdr:nvSpPr>
        <xdr:cNvPr id="465" name="フローチャート: 判断 464">
          <a:extLst>
            <a:ext uri="{FF2B5EF4-FFF2-40B4-BE49-F238E27FC236}">
              <a16:creationId xmlns:a16="http://schemas.microsoft.com/office/drawing/2014/main" id="{0840A739-E88F-42F7-8172-C2F1BB9EBB6C}"/>
            </a:ext>
          </a:extLst>
        </xdr:cNvPr>
        <xdr:cNvSpPr/>
      </xdr:nvSpPr>
      <xdr:spPr>
        <a:xfrm>
          <a:off x="9588500" y="184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99279</xdr:rowOff>
    </xdr:from>
    <xdr:to>
      <xdr:col>46</xdr:col>
      <xdr:colOff>38100</xdr:colOff>
      <xdr:row>108</xdr:row>
      <xdr:rowOff>29429</xdr:rowOff>
    </xdr:to>
    <xdr:sp macro="" textlink="">
      <xdr:nvSpPr>
        <xdr:cNvPr id="466" name="フローチャート: 判断 465">
          <a:extLst>
            <a:ext uri="{FF2B5EF4-FFF2-40B4-BE49-F238E27FC236}">
              <a16:creationId xmlns:a16="http://schemas.microsoft.com/office/drawing/2014/main" id="{0AFF60FF-3F97-4E86-8A5F-17B6D4BC9E0E}"/>
            </a:ext>
          </a:extLst>
        </xdr:cNvPr>
        <xdr:cNvSpPr/>
      </xdr:nvSpPr>
      <xdr:spPr>
        <a:xfrm>
          <a:off x="8699500" y="184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163644</xdr:rowOff>
    </xdr:from>
    <xdr:to>
      <xdr:col>41</xdr:col>
      <xdr:colOff>101600</xdr:colOff>
      <xdr:row>107</xdr:row>
      <xdr:rowOff>93794</xdr:rowOff>
    </xdr:to>
    <xdr:sp macro="" textlink="">
      <xdr:nvSpPr>
        <xdr:cNvPr id="467" name="フローチャート: 判断 466">
          <a:extLst>
            <a:ext uri="{FF2B5EF4-FFF2-40B4-BE49-F238E27FC236}">
              <a16:creationId xmlns:a16="http://schemas.microsoft.com/office/drawing/2014/main" id="{F7A1B29C-6ED8-40E8-BDD0-DFC999692D1D}"/>
            </a:ext>
          </a:extLst>
        </xdr:cNvPr>
        <xdr:cNvSpPr/>
      </xdr:nvSpPr>
      <xdr:spPr>
        <a:xfrm>
          <a:off x="7810500" y="1833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100474</xdr:rowOff>
    </xdr:from>
    <xdr:to>
      <xdr:col>36</xdr:col>
      <xdr:colOff>165100</xdr:colOff>
      <xdr:row>108</xdr:row>
      <xdr:rowOff>30624</xdr:rowOff>
    </xdr:to>
    <xdr:sp macro="" textlink="">
      <xdr:nvSpPr>
        <xdr:cNvPr id="468" name="フローチャート: 判断 467">
          <a:extLst>
            <a:ext uri="{FF2B5EF4-FFF2-40B4-BE49-F238E27FC236}">
              <a16:creationId xmlns:a16="http://schemas.microsoft.com/office/drawing/2014/main" id="{167578B7-C527-4770-89D4-22C1C391D1D5}"/>
            </a:ext>
          </a:extLst>
        </xdr:cNvPr>
        <xdr:cNvSpPr/>
      </xdr:nvSpPr>
      <xdr:spPr>
        <a:xfrm>
          <a:off x="6921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9F57171B-9901-4E47-923B-6244FEA9ED2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4577F14F-9E22-4F7E-88A5-182D9946985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1CAC585A-8DDF-4F06-8E46-2B097288AE3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194BBB5D-CE56-4D8E-9395-64B2613A5A2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88DAE55-4950-4AEE-8666-D42486A5853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22938</xdr:rowOff>
    </xdr:from>
    <xdr:to>
      <xdr:col>55</xdr:col>
      <xdr:colOff>50800</xdr:colOff>
      <xdr:row>108</xdr:row>
      <xdr:rowOff>124538</xdr:rowOff>
    </xdr:to>
    <xdr:sp macro="" textlink="">
      <xdr:nvSpPr>
        <xdr:cNvPr id="474" name="楕円 473">
          <a:extLst>
            <a:ext uri="{FF2B5EF4-FFF2-40B4-BE49-F238E27FC236}">
              <a16:creationId xmlns:a16="http://schemas.microsoft.com/office/drawing/2014/main" id="{0E930C2D-432F-47B2-9081-074E81648B2C}"/>
            </a:ext>
          </a:extLst>
        </xdr:cNvPr>
        <xdr:cNvSpPr/>
      </xdr:nvSpPr>
      <xdr:spPr>
        <a:xfrm>
          <a:off x="10426700" y="1853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109315</xdr:rowOff>
    </xdr:from>
    <xdr:ext cx="469744" cy="259045"/>
    <xdr:sp macro="" textlink="">
      <xdr:nvSpPr>
        <xdr:cNvPr id="475" name="【港湾・漁港】&#10;一人当たり有形固定資産（償却資産）額該当値テキスト">
          <a:extLst>
            <a:ext uri="{FF2B5EF4-FFF2-40B4-BE49-F238E27FC236}">
              <a16:creationId xmlns:a16="http://schemas.microsoft.com/office/drawing/2014/main" id="{718F6E6D-3D47-4F13-A499-AC69BF62107C}"/>
            </a:ext>
          </a:extLst>
        </xdr:cNvPr>
        <xdr:cNvSpPr txBox="1"/>
      </xdr:nvSpPr>
      <xdr:spPr>
        <a:xfrm>
          <a:off x="10515600" y="1845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22943</xdr:rowOff>
    </xdr:from>
    <xdr:to>
      <xdr:col>50</xdr:col>
      <xdr:colOff>165100</xdr:colOff>
      <xdr:row>108</xdr:row>
      <xdr:rowOff>124543</xdr:rowOff>
    </xdr:to>
    <xdr:sp macro="" textlink="">
      <xdr:nvSpPr>
        <xdr:cNvPr id="476" name="楕円 475">
          <a:extLst>
            <a:ext uri="{FF2B5EF4-FFF2-40B4-BE49-F238E27FC236}">
              <a16:creationId xmlns:a16="http://schemas.microsoft.com/office/drawing/2014/main" id="{5F592604-298F-44E2-861E-7D4EC40E6C4B}"/>
            </a:ext>
          </a:extLst>
        </xdr:cNvPr>
        <xdr:cNvSpPr/>
      </xdr:nvSpPr>
      <xdr:spPr>
        <a:xfrm>
          <a:off x="9588500" y="1853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73738</xdr:rowOff>
    </xdr:from>
    <xdr:to>
      <xdr:col>55</xdr:col>
      <xdr:colOff>0</xdr:colOff>
      <xdr:row>108</xdr:row>
      <xdr:rowOff>73743</xdr:rowOff>
    </xdr:to>
    <xdr:cxnSp macro="">
      <xdr:nvCxnSpPr>
        <xdr:cNvPr id="477" name="直線コネクタ 476">
          <a:extLst>
            <a:ext uri="{FF2B5EF4-FFF2-40B4-BE49-F238E27FC236}">
              <a16:creationId xmlns:a16="http://schemas.microsoft.com/office/drawing/2014/main" id="{2EB773C2-0940-4FC7-9BDD-03AC8F44FB99}"/>
            </a:ext>
          </a:extLst>
        </xdr:cNvPr>
        <xdr:cNvCxnSpPr/>
      </xdr:nvCxnSpPr>
      <xdr:spPr>
        <a:xfrm flipV="1">
          <a:off x="9639300" y="18590338"/>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22952</xdr:rowOff>
    </xdr:from>
    <xdr:to>
      <xdr:col>46</xdr:col>
      <xdr:colOff>38100</xdr:colOff>
      <xdr:row>108</xdr:row>
      <xdr:rowOff>124552</xdr:rowOff>
    </xdr:to>
    <xdr:sp macro="" textlink="">
      <xdr:nvSpPr>
        <xdr:cNvPr id="478" name="楕円 477">
          <a:extLst>
            <a:ext uri="{FF2B5EF4-FFF2-40B4-BE49-F238E27FC236}">
              <a16:creationId xmlns:a16="http://schemas.microsoft.com/office/drawing/2014/main" id="{E9FE3A18-60C8-4B50-B433-21F0DC93A0A4}"/>
            </a:ext>
          </a:extLst>
        </xdr:cNvPr>
        <xdr:cNvSpPr/>
      </xdr:nvSpPr>
      <xdr:spPr>
        <a:xfrm>
          <a:off x="8699500" y="1853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73743</xdr:rowOff>
    </xdr:from>
    <xdr:to>
      <xdr:col>50</xdr:col>
      <xdr:colOff>114300</xdr:colOff>
      <xdr:row>108</xdr:row>
      <xdr:rowOff>73752</xdr:rowOff>
    </xdr:to>
    <xdr:cxnSp macro="">
      <xdr:nvCxnSpPr>
        <xdr:cNvPr id="479" name="直線コネクタ 478">
          <a:extLst>
            <a:ext uri="{FF2B5EF4-FFF2-40B4-BE49-F238E27FC236}">
              <a16:creationId xmlns:a16="http://schemas.microsoft.com/office/drawing/2014/main" id="{5103C739-199D-414F-8A3B-5CE0DCA2140F}"/>
            </a:ext>
          </a:extLst>
        </xdr:cNvPr>
        <xdr:cNvCxnSpPr/>
      </xdr:nvCxnSpPr>
      <xdr:spPr>
        <a:xfrm flipV="1">
          <a:off x="8750300" y="18590343"/>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22957</xdr:rowOff>
    </xdr:from>
    <xdr:to>
      <xdr:col>41</xdr:col>
      <xdr:colOff>101600</xdr:colOff>
      <xdr:row>108</xdr:row>
      <xdr:rowOff>124557</xdr:rowOff>
    </xdr:to>
    <xdr:sp macro="" textlink="">
      <xdr:nvSpPr>
        <xdr:cNvPr id="480" name="楕円 479">
          <a:extLst>
            <a:ext uri="{FF2B5EF4-FFF2-40B4-BE49-F238E27FC236}">
              <a16:creationId xmlns:a16="http://schemas.microsoft.com/office/drawing/2014/main" id="{5EDDC972-9122-432D-9370-6A7F18F01604}"/>
            </a:ext>
          </a:extLst>
        </xdr:cNvPr>
        <xdr:cNvSpPr/>
      </xdr:nvSpPr>
      <xdr:spPr>
        <a:xfrm>
          <a:off x="7810500" y="1853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73752</xdr:rowOff>
    </xdr:from>
    <xdr:to>
      <xdr:col>45</xdr:col>
      <xdr:colOff>177800</xdr:colOff>
      <xdr:row>108</xdr:row>
      <xdr:rowOff>73757</xdr:rowOff>
    </xdr:to>
    <xdr:cxnSp macro="">
      <xdr:nvCxnSpPr>
        <xdr:cNvPr id="481" name="直線コネクタ 480">
          <a:extLst>
            <a:ext uri="{FF2B5EF4-FFF2-40B4-BE49-F238E27FC236}">
              <a16:creationId xmlns:a16="http://schemas.microsoft.com/office/drawing/2014/main" id="{3A2E51BA-7020-46A4-9B06-D33E2BD0D839}"/>
            </a:ext>
          </a:extLst>
        </xdr:cNvPr>
        <xdr:cNvCxnSpPr/>
      </xdr:nvCxnSpPr>
      <xdr:spPr>
        <a:xfrm flipV="1">
          <a:off x="7861300" y="18590352"/>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22957</xdr:rowOff>
    </xdr:from>
    <xdr:to>
      <xdr:col>36</xdr:col>
      <xdr:colOff>165100</xdr:colOff>
      <xdr:row>108</xdr:row>
      <xdr:rowOff>124557</xdr:rowOff>
    </xdr:to>
    <xdr:sp macro="" textlink="">
      <xdr:nvSpPr>
        <xdr:cNvPr id="482" name="楕円 481">
          <a:extLst>
            <a:ext uri="{FF2B5EF4-FFF2-40B4-BE49-F238E27FC236}">
              <a16:creationId xmlns:a16="http://schemas.microsoft.com/office/drawing/2014/main" id="{17C095EB-1A00-45EC-A6DC-F695F67DCF0B}"/>
            </a:ext>
          </a:extLst>
        </xdr:cNvPr>
        <xdr:cNvSpPr/>
      </xdr:nvSpPr>
      <xdr:spPr>
        <a:xfrm>
          <a:off x="6921500" y="1853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73757</xdr:rowOff>
    </xdr:from>
    <xdr:to>
      <xdr:col>41</xdr:col>
      <xdr:colOff>50800</xdr:colOff>
      <xdr:row>108</xdr:row>
      <xdr:rowOff>73757</xdr:rowOff>
    </xdr:to>
    <xdr:cxnSp macro="">
      <xdr:nvCxnSpPr>
        <xdr:cNvPr id="483" name="直線コネクタ 482">
          <a:extLst>
            <a:ext uri="{FF2B5EF4-FFF2-40B4-BE49-F238E27FC236}">
              <a16:creationId xmlns:a16="http://schemas.microsoft.com/office/drawing/2014/main" id="{A293C5C9-0C20-4080-97D2-D2A8449C8830}"/>
            </a:ext>
          </a:extLst>
        </xdr:cNvPr>
        <xdr:cNvCxnSpPr/>
      </xdr:nvCxnSpPr>
      <xdr:spPr>
        <a:xfrm>
          <a:off x="6972300" y="18590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40508</xdr:rowOff>
    </xdr:from>
    <xdr:ext cx="534377" cy="259045"/>
    <xdr:sp macro="" textlink="">
      <xdr:nvSpPr>
        <xdr:cNvPr id="484" name="n_1aveValue【港湾・漁港】&#10;一人当たり有形固定資産（償却資産）額">
          <a:extLst>
            <a:ext uri="{FF2B5EF4-FFF2-40B4-BE49-F238E27FC236}">
              <a16:creationId xmlns:a16="http://schemas.microsoft.com/office/drawing/2014/main" id="{54CFBC4F-78B1-4721-A987-3F4E6107135E}"/>
            </a:ext>
          </a:extLst>
        </xdr:cNvPr>
        <xdr:cNvSpPr txBox="1"/>
      </xdr:nvSpPr>
      <xdr:spPr>
        <a:xfrm>
          <a:off x="9359411" y="1821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45956</xdr:rowOff>
    </xdr:from>
    <xdr:ext cx="534377" cy="259045"/>
    <xdr:sp macro="" textlink="">
      <xdr:nvSpPr>
        <xdr:cNvPr id="485" name="n_2aveValue【港湾・漁港】&#10;一人当たり有形固定資産（償却資産）額">
          <a:extLst>
            <a:ext uri="{FF2B5EF4-FFF2-40B4-BE49-F238E27FC236}">
              <a16:creationId xmlns:a16="http://schemas.microsoft.com/office/drawing/2014/main" id="{854C3E39-78DB-4D47-BB9E-0BC2E068B269}"/>
            </a:ext>
          </a:extLst>
        </xdr:cNvPr>
        <xdr:cNvSpPr txBox="1"/>
      </xdr:nvSpPr>
      <xdr:spPr>
        <a:xfrm>
          <a:off x="8483111" y="1821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110321</xdr:rowOff>
    </xdr:from>
    <xdr:ext cx="534377" cy="259045"/>
    <xdr:sp macro="" textlink="">
      <xdr:nvSpPr>
        <xdr:cNvPr id="486" name="n_3aveValue【港湾・漁港】&#10;一人当たり有形固定資産（償却資産）額">
          <a:extLst>
            <a:ext uri="{FF2B5EF4-FFF2-40B4-BE49-F238E27FC236}">
              <a16:creationId xmlns:a16="http://schemas.microsoft.com/office/drawing/2014/main" id="{9C441AEF-838C-48EA-AE2A-6B69103E2926}"/>
            </a:ext>
          </a:extLst>
        </xdr:cNvPr>
        <xdr:cNvSpPr txBox="1"/>
      </xdr:nvSpPr>
      <xdr:spPr>
        <a:xfrm>
          <a:off x="7594111" y="181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47151</xdr:rowOff>
    </xdr:from>
    <xdr:ext cx="534377" cy="259045"/>
    <xdr:sp macro="" textlink="">
      <xdr:nvSpPr>
        <xdr:cNvPr id="487" name="n_4aveValue【港湾・漁港】&#10;一人当たり有形固定資産（償却資産）額">
          <a:extLst>
            <a:ext uri="{FF2B5EF4-FFF2-40B4-BE49-F238E27FC236}">
              <a16:creationId xmlns:a16="http://schemas.microsoft.com/office/drawing/2014/main" id="{2ED7AF27-1269-40C4-9E0B-AF231CFC95D0}"/>
            </a:ext>
          </a:extLst>
        </xdr:cNvPr>
        <xdr:cNvSpPr txBox="1"/>
      </xdr:nvSpPr>
      <xdr:spPr>
        <a:xfrm>
          <a:off x="6705111" y="1822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115670</xdr:rowOff>
    </xdr:from>
    <xdr:ext cx="469744" cy="259045"/>
    <xdr:sp macro="" textlink="">
      <xdr:nvSpPr>
        <xdr:cNvPr id="488" name="n_1mainValue【港湾・漁港】&#10;一人当たり有形固定資産（償却資産）額">
          <a:extLst>
            <a:ext uri="{FF2B5EF4-FFF2-40B4-BE49-F238E27FC236}">
              <a16:creationId xmlns:a16="http://schemas.microsoft.com/office/drawing/2014/main" id="{1611735A-6DAC-4B61-880F-47B8BC1F192F}"/>
            </a:ext>
          </a:extLst>
        </xdr:cNvPr>
        <xdr:cNvSpPr txBox="1"/>
      </xdr:nvSpPr>
      <xdr:spPr>
        <a:xfrm>
          <a:off x="9391728" y="1863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115679</xdr:rowOff>
    </xdr:from>
    <xdr:ext cx="469744" cy="259045"/>
    <xdr:sp macro="" textlink="">
      <xdr:nvSpPr>
        <xdr:cNvPr id="489" name="n_2mainValue【港湾・漁港】&#10;一人当たり有形固定資産（償却資産）額">
          <a:extLst>
            <a:ext uri="{FF2B5EF4-FFF2-40B4-BE49-F238E27FC236}">
              <a16:creationId xmlns:a16="http://schemas.microsoft.com/office/drawing/2014/main" id="{65E9CD30-C9A2-4504-B715-F83579EB1E6D}"/>
            </a:ext>
          </a:extLst>
        </xdr:cNvPr>
        <xdr:cNvSpPr txBox="1"/>
      </xdr:nvSpPr>
      <xdr:spPr>
        <a:xfrm>
          <a:off x="8515428" y="1863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115684</xdr:rowOff>
    </xdr:from>
    <xdr:ext cx="469744" cy="259045"/>
    <xdr:sp macro="" textlink="">
      <xdr:nvSpPr>
        <xdr:cNvPr id="490" name="n_3mainValue【港湾・漁港】&#10;一人当たり有形固定資産（償却資産）額">
          <a:extLst>
            <a:ext uri="{FF2B5EF4-FFF2-40B4-BE49-F238E27FC236}">
              <a16:creationId xmlns:a16="http://schemas.microsoft.com/office/drawing/2014/main" id="{A90E2A7A-A194-4DCF-A380-55B2702A2FA5}"/>
            </a:ext>
          </a:extLst>
        </xdr:cNvPr>
        <xdr:cNvSpPr txBox="1"/>
      </xdr:nvSpPr>
      <xdr:spPr>
        <a:xfrm>
          <a:off x="7626428" y="1863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115684</xdr:rowOff>
    </xdr:from>
    <xdr:ext cx="469744" cy="259045"/>
    <xdr:sp macro="" textlink="">
      <xdr:nvSpPr>
        <xdr:cNvPr id="491" name="n_4mainValue【港湾・漁港】&#10;一人当たり有形固定資産（償却資産）額">
          <a:extLst>
            <a:ext uri="{FF2B5EF4-FFF2-40B4-BE49-F238E27FC236}">
              <a16:creationId xmlns:a16="http://schemas.microsoft.com/office/drawing/2014/main" id="{BC2084C6-4356-4D6D-9328-B6A88DC519D9}"/>
            </a:ext>
          </a:extLst>
        </xdr:cNvPr>
        <xdr:cNvSpPr txBox="1"/>
      </xdr:nvSpPr>
      <xdr:spPr>
        <a:xfrm>
          <a:off x="6737428" y="1863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79D18B41-4059-42DE-9593-C38D84CBEAC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F70F78DC-67A0-4419-A7F6-FE835A6881A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9E1A7C5F-A7A3-4070-B21D-BF741951F5E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78102C60-4D35-4614-AE50-D1AC97C8B4E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FCBDC5A7-BE7F-412F-B526-6483912B9D3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1DB5BC96-3EB6-4129-93AD-31D4DE84E2C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91D86CF9-4928-4E25-9BB7-F5C410C614B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E4C8373E-2436-4FAE-9245-0FDFDDF24C9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6052A2D9-05C2-428F-A04C-FAC3041A0A4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1EC98D2D-D556-439C-9D0E-EB8ACC15FB5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291929F-4424-482B-8634-E376D41EA31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3" name="直線コネクタ 502">
          <a:extLst>
            <a:ext uri="{FF2B5EF4-FFF2-40B4-BE49-F238E27FC236}">
              <a16:creationId xmlns:a16="http://schemas.microsoft.com/office/drawing/2014/main" id="{15BAC9E6-B426-4EC5-93F9-256B80ABFA1B}"/>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4" name="テキスト ボックス 503">
          <a:extLst>
            <a:ext uri="{FF2B5EF4-FFF2-40B4-BE49-F238E27FC236}">
              <a16:creationId xmlns:a16="http://schemas.microsoft.com/office/drawing/2014/main" id="{1942C2DC-C1E7-43C6-9AD7-6C3A8599E932}"/>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5" name="直線コネクタ 504">
          <a:extLst>
            <a:ext uri="{FF2B5EF4-FFF2-40B4-BE49-F238E27FC236}">
              <a16:creationId xmlns:a16="http://schemas.microsoft.com/office/drawing/2014/main" id="{B065CACE-61F7-485B-9584-DD371C89B431}"/>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6" name="テキスト ボックス 505">
          <a:extLst>
            <a:ext uri="{FF2B5EF4-FFF2-40B4-BE49-F238E27FC236}">
              <a16:creationId xmlns:a16="http://schemas.microsoft.com/office/drawing/2014/main" id="{BABD55EF-698F-43C5-9D10-8C73405E0D77}"/>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7" name="直線コネクタ 506">
          <a:extLst>
            <a:ext uri="{FF2B5EF4-FFF2-40B4-BE49-F238E27FC236}">
              <a16:creationId xmlns:a16="http://schemas.microsoft.com/office/drawing/2014/main" id="{659A81FE-C7BE-483F-B949-16E19CBCC065}"/>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8" name="テキスト ボックス 507">
          <a:extLst>
            <a:ext uri="{FF2B5EF4-FFF2-40B4-BE49-F238E27FC236}">
              <a16:creationId xmlns:a16="http://schemas.microsoft.com/office/drawing/2014/main" id="{3AE07B87-2D53-40D7-9967-23E7781E8DCE}"/>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9" name="直線コネクタ 508">
          <a:extLst>
            <a:ext uri="{FF2B5EF4-FFF2-40B4-BE49-F238E27FC236}">
              <a16:creationId xmlns:a16="http://schemas.microsoft.com/office/drawing/2014/main" id="{B3A2CD00-9DD8-4810-A619-4893D0C4C89D}"/>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0" name="テキスト ボックス 509">
          <a:extLst>
            <a:ext uri="{FF2B5EF4-FFF2-40B4-BE49-F238E27FC236}">
              <a16:creationId xmlns:a16="http://schemas.microsoft.com/office/drawing/2014/main" id="{05C2238F-05EC-4C92-823F-0D0A966EA23C}"/>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31989AD3-788B-4312-8FA8-16E456DE8CD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2" name="テキスト ボックス 511">
          <a:extLst>
            <a:ext uri="{FF2B5EF4-FFF2-40B4-BE49-F238E27FC236}">
              <a16:creationId xmlns:a16="http://schemas.microsoft.com/office/drawing/2014/main" id="{937BF6D0-BE05-4260-A574-760F9FC56E63}"/>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36CFEE08-0981-4AC1-9015-0B9BE718EC9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62484</xdr:rowOff>
    </xdr:from>
    <xdr:to>
      <xdr:col>85</xdr:col>
      <xdr:colOff>126364</xdr:colOff>
      <xdr:row>41</xdr:row>
      <xdr:rowOff>5334</xdr:rowOff>
    </xdr:to>
    <xdr:cxnSp macro="">
      <xdr:nvCxnSpPr>
        <xdr:cNvPr id="514" name="直線コネクタ 513">
          <a:extLst>
            <a:ext uri="{FF2B5EF4-FFF2-40B4-BE49-F238E27FC236}">
              <a16:creationId xmlns:a16="http://schemas.microsoft.com/office/drawing/2014/main" id="{BB39C06E-5576-48C6-A8A2-BCDBC148705F}"/>
            </a:ext>
          </a:extLst>
        </xdr:cNvPr>
        <xdr:cNvCxnSpPr/>
      </xdr:nvCxnSpPr>
      <xdr:spPr>
        <a:xfrm flipV="1">
          <a:off x="16318864" y="57203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515" name="【認定こども園・幼稚園・保育所】&#10;有形固定資産減価償却率最小値テキスト">
          <a:extLst>
            <a:ext uri="{FF2B5EF4-FFF2-40B4-BE49-F238E27FC236}">
              <a16:creationId xmlns:a16="http://schemas.microsoft.com/office/drawing/2014/main" id="{E87A7480-2397-4F83-9C17-5B2F53C825A1}"/>
            </a:ext>
          </a:extLst>
        </xdr:cNvPr>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516" name="直線コネクタ 515">
          <a:extLst>
            <a:ext uri="{FF2B5EF4-FFF2-40B4-BE49-F238E27FC236}">
              <a16:creationId xmlns:a16="http://schemas.microsoft.com/office/drawing/2014/main" id="{6787C395-750C-4E30-A06D-D2F0A61BEA69}"/>
            </a:ext>
          </a:extLst>
        </xdr:cNvPr>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9161</xdr:rowOff>
    </xdr:from>
    <xdr:ext cx="405111" cy="259045"/>
    <xdr:sp macro="" textlink="">
      <xdr:nvSpPr>
        <xdr:cNvPr id="517" name="【認定こども園・幼稚園・保育所】&#10;有形固定資産減価償却率最大値テキスト">
          <a:extLst>
            <a:ext uri="{FF2B5EF4-FFF2-40B4-BE49-F238E27FC236}">
              <a16:creationId xmlns:a16="http://schemas.microsoft.com/office/drawing/2014/main" id="{A4285C31-F967-48BA-A66B-78831733BA13}"/>
            </a:ext>
          </a:extLst>
        </xdr:cNvPr>
        <xdr:cNvSpPr txBox="1"/>
      </xdr:nvSpPr>
      <xdr:spPr>
        <a:xfrm>
          <a:off x="163576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62484</xdr:rowOff>
    </xdr:from>
    <xdr:to>
      <xdr:col>86</xdr:col>
      <xdr:colOff>25400</xdr:colOff>
      <xdr:row>33</xdr:row>
      <xdr:rowOff>62484</xdr:rowOff>
    </xdr:to>
    <xdr:cxnSp macro="">
      <xdr:nvCxnSpPr>
        <xdr:cNvPr id="518" name="直線コネクタ 517">
          <a:extLst>
            <a:ext uri="{FF2B5EF4-FFF2-40B4-BE49-F238E27FC236}">
              <a16:creationId xmlns:a16="http://schemas.microsoft.com/office/drawing/2014/main" id="{235C83C8-CE45-4AB7-98CD-914A1FE5C56F}"/>
            </a:ext>
          </a:extLst>
        </xdr:cNvPr>
        <xdr:cNvCxnSpPr/>
      </xdr:nvCxnSpPr>
      <xdr:spPr>
        <a:xfrm>
          <a:off x="16230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65549</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1803F68C-72F7-402F-9AA3-FE74B27A5165}"/>
            </a:ext>
          </a:extLst>
        </xdr:cNvPr>
        <xdr:cNvSpPr txBox="1"/>
      </xdr:nvSpPr>
      <xdr:spPr>
        <a:xfrm>
          <a:off x="16357600" y="6237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87122</xdr:rowOff>
    </xdr:from>
    <xdr:to>
      <xdr:col>85</xdr:col>
      <xdr:colOff>177800</xdr:colOff>
      <xdr:row>37</xdr:row>
      <xdr:rowOff>17272</xdr:rowOff>
    </xdr:to>
    <xdr:sp macro="" textlink="">
      <xdr:nvSpPr>
        <xdr:cNvPr id="520" name="フローチャート: 判断 519">
          <a:extLst>
            <a:ext uri="{FF2B5EF4-FFF2-40B4-BE49-F238E27FC236}">
              <a16:creationId xmlns:a16="http://schemas.microsoft.com/office/drawing/2014/main" id="{0D1F2DD0-4D2D-4E01-B6D9-41A6FA62BABC}"/>
            </a:ext>
          </a:extLst>
        </xdr:cNvPr>
        <xdr:cNvSpPr/>
      </xdr:nvSpPr>
      <xdr:spPr>
        <a:xfrm>
          <a:off x="16268700" y="62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45974</xdr:rowOff>
    </xdr:from>
    <xdr:to>
      <xdr:col>81</xdr:col>
      <xdr:colOff>101600</xdr:colOff>
      <xdr:row>36</xdr:row>
      <xdr:rowOff>147574</xdr:rowOff>
    </xdr:to>
    <xdr:sp macro="" textlink="">
      <xdr:nvSpPr>
        <xdr:cNvPr id="521" name="フローチャート: 判断 520">
          <a:extLst>
            <a:ext uri="{FF2B5EF4-FFF2-40B4-BE49-F238E27FC236}">
              <a16:creationId xmlns:a16="http://schemas.microsoft.com/office/drawing/2014/main" id="{0FA78E79-2C60-4DF9-BDDD-BA5F8D999D11}"/>
            </a:ext>
          </a:extLst>
        </xdr:cNvPr>
        <xdr:cNvSpPr/>
      </xdr:nvSpPr>
      <xdr:spPr>
        <a:xfrm>
          <a:off x="15430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105410</xdr:rowOff>
    </xdr:from>
    <xdr:to>
      <xdr:col>76</xdr:col>
      <xdr:colOff>165100</xdr:colOff>
      <xdr:row>36</xdr:row>
      <xdr:rowOff>35560</xdr:rowOff>
    </xdr:to>
    <xdr:sp macro="" textlink="">
      <xdr:nvSpPr>
        <xdr:cNvPr id="522" name="フローチャート: 判断 521">
          <a:extLst>
            <a:ext uri="{FF2B5EF4-FFF2-40B4-BE49-F238E27FC236}">
              <a16:creationId xmlns:a16="http://schemas.microsoft.com/office/drawing/2014/main" id="{B58E06CC-FB42-487E-B854-1F150669DF48}"/>
            </a:ext>
          </a:extLst>
        </xdr:cNvPr>
        <xdr:cNvSpPr/>
      </xdr:nvSpPr>
      <xdr:spPr>
        <a:xfrm>
          <a:off x="14541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16256</xdr:rowOff>
    </xdr:from>
    <xdr:to>
      <xdr:col>72</xdr:col>
      <xdr:colOff>38100</xdr:colOff>
      <xdr:row>35</xdr:row>
      <xdr:rowOff>117856</xdr:rowOff>
    </xdr:to>
    <xdr:sp macro="" textlink="">
      <xdr:nvSpPr>
        <xdr:cNvPr id="523" name="フローチャート: 判断 522">
          <a:extLst>
            <a:ext uri="{FF2B5EF4-FFF2-40B4-BE49-F238E27FC236}">
              <a16:creationId xmlns:a16="http://schemas.microsoft.com/office/drawing/2014/main" id="{78FADE70-DB8E-45A7-A57C-D0CA2AA16AE1}"/>
            </a:ext>
          </a:extLst>
        </xdr:cNvPr>
        <xdr:cNvSpPr/>
      </xdr:nvSpPr>
      <xdr:spPr>
        <a:xfrm>
          <a:off x="13652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32258</xdr:rowOff>
    </xdr:from>
    <xdr:to>
      <xdr:col>67</xdr:col>
      <xdr:colOff>101600</xdr:colOff>
      <xdr:row>35</xdr:row>
      <xdr:rowOff>133858</xdr:rowOff>
    </xdr:to>
    <xdr:sp macro="" textlink="">
      <xdr:nvSpPr>
        <xdr:cNvPr id="524" name="フローチャート: 判断 523">
          <a:extLst>
            <a:ext uri="{FF2B5EF4-FFF2-40B4-BE49-F238E27FC236}">
              <a16:creationId xmlns:a16="http://schemas.microsoft.com/office/drawing/2014/main" id="{364FE146-A364-421C-B2EA-199A73417D39}"/>
            </a:ext>
          </a:extLst>
        </xdr:cNvPr>
        <xdr:cNvSpPr/>
      </xdr:nvSpPr>
      <xdr:spPr>
        <a:xfrm>
          <a:off x="12763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8C6B3B33-D314-4ED7-B739-71587EDA2CB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2F8061E7-FF01-488D-83C7-05945932B69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9C9C1CFF-F9C1-41DC-BA06-DD09D74B5F7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BEC45EA8-25A7-40E5-845A-0292F7A27A3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9EE92865-6986-407D-9DF1-9DACC0C8CAE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100838</xdr:rowOff>
    </xdr:from>
    <xdr:to>
      <xdr:col>85</xdr:col>
      <xdr:colOff>177800</xdr:colOff>
      <xdr:row>35</xdr:row>
      <xdr:rowOff>30988</xdr:rowOff>
    </xdr:to>
    <xdr:sp macro="" textlink="">
      <xdr:nvSpPr>
        <xdr:cNvPr id="530" name="楕円 529">
          <a:extLst>
            <a:ext uri="{FF2B5EF4-FFF2-40B4-BE49-F238E27FC236}">
              <a16:creationId xmlns:a16="http://schemas.microsoft.com/office/drawing/2014/main" id="{03A95DAA-FA9D-4E12-8F35-C61BB29B3750}"/>
            </a:ext>
          </a:extLst>
        </xdr:cNvPr>
        <xdr:cNvSpPr/>
      </xdr:nvSpPr>
      <xdr:spPr>
        <a:xfrm>
          <a:off x="16268700" y="593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123715</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C11DEF30-2179-431F-A7E4-8B37FC079367}"/>
            </a:ext>
          </a:extLst>
        </xdr:cNvPr>
        <xdr:cNvSpPr txBox="1"/>
      </xdr:nvSpPr>
      <xdr:spPr>
        <a:xfrm>
          <a:off x="16357600" y="578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29972</xdr:rowOff>
    </xdr:from>
    <xdr:to>
      <xdr:col>81</xdr:col>
      <xdr:colOff>101600</xdr:colOff>
      <xdr:row>34</xdr:row>
      <xdr:rowOff>131572</xdr:rowOff>
    </xdr:to>
    <xdr:sp macro="" textlink="">
      <xdr:nvSpPr>
        <xdr:cNvPr id="532" name="楕円 531">
          <a:extLst>
            <a:ext uri="{FF2B5EF4-FFF2-40B4-BE49-F238E27FC236}">
              <a16:creationId xmlns:a16="http://schemas.microsoft.com/office/drawing/2014/main" id="{19453FF5-F6CF-439C-B8E2-9DCAC755FE9E}"/>
            </a:ext>
          </a:extLst>
        </xdr:cNvPr>
        <xdr:cNvSpPr/>
      </xdr:nvSpPr>
      <xdr:spPr>
        <a:xfrm>
          <a:off x="15430500" y="585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80772</xdr:rowOff>
    </xdr:from>
    <xdr:to>
      <xdr:col>85</xdr:col>
      <xdr:colOff>127000</xdr:colOff>
      <xdr:row>34</xdr:row>
      <xdr:rowOff>151638</xdr:rowOff>
    </xdr:to>
    <xdr:cxnSp macro="">
      <xdr:nvCxnSpPr>
        <xdr:cNvPr id="533" name="直線コネクタ 532">
          <a:extLst>
            <a:ext uri="{FF2B5EF4-FFF2-40B4-BE49-F238E27FC236}">
              <a16:creationId xmlns:a16="http://schemas.microsoft.com/office/drawing/2014/main" id="{CB9AB07B-4304-47B7-9F42-0E0BD9726025}"/>
            </a:ext>
          </a:extLst>
        </xdr:cNvPr>
        <xdr:cNvCxnSpPr/>
      </xdr:nvCxnSpPr>
      <xdr:spPr>
        <a:xfrm>
          <a:off x="15481300" y="5910072"/>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125984</xdr:rowOff>
    </xdr:from>
    <xdr:to>
      <xdr:col>76</xdr:col>
      <xdr:colOff>165100</xdr:colOff>
      <xdr:row>34</xdr:row>
      <xdr:rowOff>56134</xdr:rowOff>
    </xdr:to>
    <xdr:sp macro="" textlink="">
      <xdr:nvSpPr>
        <xdr:cNvPr id="534" name="楕円 533">
          <a:extLst>
            <a:ext uri="{FF2B5EF4-FFF2-40B4-BE49-F238E27FC236}">
              <a16:creationId xmlns:a16="http://schemas.microsoft.com/office/drawing/2014/main" id="{FD8FCEDA-EFDE-4C96-A9BF-FEB3101FD499}"/>
            </a:ext>
          </a:extLst>
        </xdr:cNvPr>
        <xdr:cNvSpPr/>
      </xdr:nvSpPr>
      <xdr:spPr>
        <a:xfrm>
          <a:off x="14541500" y="57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5334</xdr:rowOff>
    </xdr:from>
    <xdr:to>
      <xdr:col>81</xdr:col>
      <xdr:colOff>50800</xdr:colOff>
      <xdr:row>34</xdr:row>
      <xdr:rowOff>80772</xdr:rowOff>
    </xdr:to>
    <xdr:cxnSp macro="">
      <xdr:nvCxnSpPr>
        <xdr:cNvPr id="535" name="直線コネクタ 534">
          <a:extLst>
            <a:ext uri="{FF2B5EF4-FFF2-40B4-BE49-F238E27FC236}">
              <a16:creationId xmlns:a16="http://schemas.microsoft.com/office/drawing/2014/main" id="{CEFC5665-35E6-4E90-8820-E564A52083AD}"/>
            </a:ext>
          </a:extLst>
        </xdr:cNvPr>
        <xdr:cNvCxnSpPr/>
      </xdr:nvCxnSpPr>
      <xdr:spPr>
        <a:xfrm>
          <a:off x="14592300" y="583463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89408</xdr:rowOff>
    </xdr:from>
    <xdr:to>
      <xdr:col>72</xdr:col>
      <xdr:colOff>38100</xdr:colOff>
      <xdr:row>35</xdr:row>
      <xdr:rowOff>19558</xdr:rowOff>
    </xdr:to>
    <xdr:sp macro="" textlink="">
      <xdr:nvSpPr>
        <xdr:cNvPr id="536" name="楕円 535">
          <a:extLst>
            <a:ext uri="{FF2B5EF4-FFF2-40B4-BE49-F238E27FC236}">
              <a16:creationId xmlns:a16="http://schemas.microsoft.com/office/drawing/2014/main" id="{59FC8D84-C7E6-49A7-938E-C50B107E3FC2}"/>
            </a:ext>
          </a:extLst>
        </xdr:cNvPr>
        <xdr:cNvSpPr/>
      </xdr:nvSpPr>
      <xdr:spPr>
        <a:xfrm>
          <a:off x="13652500" y="59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5334</xdr:rowOff>
    </xdr:from>
    <xdr:to>
      <xdr:col>76</xdr:col>
      <xdr:colOff>114300</xdr:colOff>
      <xdr:row>34</xdr:row>
      <xdr:rowOff>140208</xdr:rowOff>
    </xdr:to>
    <xdr:cxnSp macro="">
      <xdr:nvCxnSpPr>
        <xdr:cNvPr id="537" name="直線コネクタ 536">
          <a:extLst>
            <a:ext uri="{FF2B5EF4-FFF2-40B4-BE49-F238E27FC236}">
              <a16:creationId xmlns:a16="http://schemas.microsoft.com/office/drawing/2014/main" id="{012FC67D-16D2-472F-98CA-ADCB47905E0A}"/>
            </a:ext>
          </a:extLst>
        </xdr:cNvPr>
        <xdr:cNvCxnSpPr/>
      </xdr:nvCxnSpPr>
      <xdr:spPr>
        <a:xfrm flipV="1">
          <a:off x="13703300" y="5834634"/>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25400</xdr:rowOff>
    </xdr:from>
    <xdr:to>
      <xdr:col>67</xdr:col>
      <xdr:colOff>101600</xdr:colOff>
      <xdr:row>36</xdr:row>
      <xdr:rowOff>127000</xdr:rowOff>
    </xdr:to>
    <xdr:sp macro="" textlink="">
      <xdr:nvSpPr>
        <xdr:cNvPr id="538" name="楕円 537">
          <a:extLst>
            <a:ext uri="{FF2B5EF4-FFF2-40B4-BE49-F238E27FC236}">
              <a16:creationId xmlns:a16="http://schemas.microsoft.com/office/drawing/2014/main" id="{FD655C2D-929F-4B4D-A88E-B4EACD35CE14}"/>
            </a:ext>
          </a:extLst>
        </xdr:cNvPr>
        <xdr:cNvSpPr/>
      </xdr:nvSpPr>
      <xdr:spPr>
        <a:xfrm>
          <a:off x="12763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140208</xdr:rowOff>
    </xdr:from>
    <xdr:to>
      <xdr:col>71</xdr:col>
      <xdr:colOff>177800</xdr:colOff>
      <xdr:row>36</xdr:row>
      <xdr:rowOff>76200</xdr:rowOff>
    </xdr:to>
    <xdr:cxnSp macro="">
      <xdr:nvCxnSpPr>
        <xdr:cNvPr id="539" name="直線コネクタ 538">
          <a:extLst>
            <a:ext uri="{FF2B5EF4-FFF2-40B4-BE49-F238E27FC236}">
              <a16:creationId xmlns:a16="http://schemas.microsoft.com/office/drawing/2014/main" id="{437C3DC6-F34E-417F-9411-B9F8566484C0}"/>
            </a:ext>
          </a:extLst>
        </xdr:cNvPr>
        <xdr:cNvCxnSpPr/>
      </xdr:nvCxnSpPr>
      <xdr:spPr>
        <a:xfrm flipV="1">
          <a:off x="12814300" y="5969508"/>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138701</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EC220747-A24C-4C06-8FDB-EE09AEAC97A3}"/>
            </a:ext>
          </a:extLst>
        </xdr:cNvPr>
        <xdr:cNvSpPr txBox="1"/>
      </xdr:nvSpPr>
      <xdr:spPr>
        <a:xfrm>
          <a:off x="152660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26687</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805B23CC-BF73-4AC4-A7C6-10983DFE594D}"/>
            </a:ext>
          </a:extLst>
        </xdr:cNvPr>
        <xdr:cNvSpPr txBox="1"/>
      </xdr:nvSpPr>
      <xdr:spPr>
        <a:xfrm>
          <a:off x="14389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108983</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6C27E18E-114D-416C-8870-7DEE08518725}"/>
            </a:ext>
          </a:extLst>
        </xdr:cNvPr>
        <xdr:cNvSpPr txBox="1"/>
      </xdr:nvSpPr>
      <xdr:spPr>
        <a:xfrm>
          <a:off x="13500744" y="610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150385</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2E54A409-FFF3-44BB-B4B0-3BE4A23BD314}"/>
            </a:ext>
          </a:extLst>
        </xdr:cNvPr>
        <xdr:cNvSpPr txBox="1"/>
      </xdr:nvSpPr>
      <xdr:spPr>
        <a:xfrm>
          <a:off x="12611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148099</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0D81A346-EC76-4A78-AE23-B6F2268183D3}"/>
            </a:ext>
          </a:extLst>
        </xdr:cNvPr>
        <xdr:cNvSpPr txBox="1"/>
      </xdr:nvSpPr>
      <xdr:spPr>
        <a:xfrm>
          <a:off x="15266044" y="563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72661</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D97AD29D-F6E9-4A40-A88D-8B3FC422659D}"/>
            </a:ext>
          </a:extLst>
        </xdr:cNvPr>
        <xdr:cNvSpPr txBox="1"/>
      </xdr:nvSpPr>
      <xdr:spPr>
        <a:xfrm>
          <a:off x="14389744" y="5559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36085</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2475AB83-5376-4D16-B67D-52A26510D919}"/>
            </a:ext>
          </a:extLst>
        </xdr:cNvPr>
        <xdr:cNvSpPr txBox="1"/>
      </xdr:nvSpPr>
      <xdr:spPr>
        <a:xfrm>
          <a:off x="13500744" y="569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118127</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56200304-38C5-4ECF-86BB-83CE1F1242AD}"/>
            </a:ext>
          </a:extLst>
        </xdr:cNvPr>
        <xdr:cNvSpPr txBox="1"/>
      </xdr:nvSpPr>
      <xdr:spPr>
        <a:xfrm>
          <a:off x="12611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76DD3414-F72B-4F93-9A6C-21F19F39F83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B1944128-BD74-4B38-9C4A-FBE0BE438D2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C6C40CB0-C921-4512-AB05-F6D3DFFAB1A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83AC8DF1-B712-4EFF-8845-BE5BE8527C4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2E3718ED-ABA6-4AAF-BD80-FCEA3C10E90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E7E2565D-0871-4400-8B0E-79F2B1FB389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F48611DD-1670-4A32-BAAE-2F15E1E8CA8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9BD7057E-9779-492E-B68E-9CBD55A4B2A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E842C914-742B-46E9-8454-20B67AA6095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76782A61-0C19-4EC8-96E8-04A443836A3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DFABED04-AA6B-4BF2-8E97-894081B2D5D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a:extLst>
            <a:ext uri="{FF2B5EF4-FFF2-40B4-BE49-F238E27FC236}">
              <a16:creationId xmlns:a16="http://schemas.microsoft.com/office/drawing/2014/main" id="{E418A638-CE2A-4A5B-B41D-2FD53FE998D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5AA058E9-10B0-426E-8D89-A7C5978158A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a:extLst>
            <a:ext uri="{FF2B5EF4-FFF2-40B4-BE49-F238E27FC236}">
              <a16:creationId xmlns:a16="http://schemas.microsoft.com/office/drawing/2014/main" id="{799BCD90-D2AE-4C60-94FD-4E689962D006}"/>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82480D51-976E-4035-9155-63FA0DE2A5A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a:extLst>
            <a:ext uri="{FF2B5EF4-FFF2-40B4-BE49-F238E27FC236}">
              <a16:creationId xmlns:a16="http://schemas.microsoft.com/office/drawing/2014/main" id="{0D78CA38-5E4A-4987-89D9-5C17F9A10E6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E334E79F-4951-4D6C-A55E-D11307384BD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a:extLst>
            <a:ext uri="{FF2B5EF4-FFF2-40B4-BE49-F238E27FC236}">
              <a16:creationId xmlns:a16="http://schemas.microsoft.com/office/drawing/2014/main" id="{9966FAC7-6CAA-4FF6-A67B-4B4A3FAA9C0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E17EDC3F-C3B7-4426-98DE-318E927B2AD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a:extLst>
            <a:ext uri="{FF2B5EF4-FFF2-40B4-BE49-F238E27FC236}">
              <a16:creationId xmlns:a16="http://schemas.microsoft.com/office/drawing/2014/main" id="{3176B243-77FF-4F5C-A7F1-9C8224E2F4A7}"/>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85A0D2CC-35C2-4EF4-8C96-4A40BA4B70E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D74816F7-F964-423E-B8D2-78D6C5F4C1D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206D0365-FBBC-4554-B6DF-64C6D100C55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80010</xdr:rowOff>
    </xdr:from>
    <xdr:to>
      <xdr:col>116</xdr:col>
      <xdr:colOff>62864</xdr:colOff>
      <xdr:row>41</xdr:row>
      <xdr:rowOff>144780</xdr:rowOff>
    </xdr:to>
    <xdr:cxnSp macro="">
      <xdr:nvCxnSpPr>
        <xdr:cNvPr id="571" name="直線コネクタ 570">
          <a:extLst>
            <a:ext uri="{FF2B5EF4-FFF2-40B4-BE49-F238E27FC236}">
              <a16:creationId xmlns:a16="http://schemas.microsoft.com/office/drawing/2014/main" id="{A0AB6385-8A67-47DC-9DCA-2379809E5371}"/>
            </a:ext>
          </a:extLst>
        </xdr:cNvPr>
        <xdr:cNvCxnSpPr/>
      </xdr:nvCxnSpPr>
      <xdr:spPr>
        <a:xfrm flipV="1">
          <a:off x="22160864" y="590931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483CCADA-F116-4EE4-802A-3529CAB07CD2}"/>
            </a:ext>
          </a:extLst>
        </xdr:cNvPr>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3" name="直線コネクタ 572">
          <a:extLst>
            <a:ext uri="{FF2B5EF4-FFF2-40B4-BE49-F238E27FC236}">
              <a16:creationId xmlns:a16="http://schemas.microsoft.com/office/drawing/2014/main" id="{B1F43860-FB98-4232-BCA6-16FE535350FD}"/>
            </a:ext>
          </a:extLst>
        </xdr:cNvPr>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26687</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9BE9512D-1259-4124-B8DD-732DF74F44B8}"/>
            </a:ext>
          </a:extLst>
        </xdr:cNvPr>
        <xdr:cNvSpPr txBox="1"/>
      </xdr:nvSpPr>
      <xdr:spPr>
        <a:xfrm>
          <a:off x="22199600" y="568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80010</xdr:rowOff>
    </xdr:from>
    <xdr:to>
      <xdr:col>116</xdr:col>
      <xdr:colOff>152400</xdr:colOff>
      <xdr:row>34</xdr:row>
      <xdr:rowOff>80010</xdr:rowOff>
    </xdr:to>
    <xdr:cxnSp macro="">
      <xdr:nvCxnSpPr>
        <xdr:cNvPr id="575" name="直線コネクタ 574">
          <a:extLst>
            <a:ext uri="{FF2B5EF4-FFF2-40B4-BE49-F238E27FC236}">
              <a16:creationId xmlns:a16="http://schemas.microsoft.com/office/drawing/2014/main" id="{1FBBBCED-148F-443A-B84E-09101E70DE37}"/>
            </a:ext>
          </a:extLst>
        </xdr:cNvPr>
        <xdr:cNvCxnSpPr/>
      </xdr:nvCxnSpPr>
      <xdr:spPr>
        <a:xfrm>
          <a:off x="22072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63517</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F2300032-02F2-4E46-8D02-064BEC9F8D0C}"/>
            </a:ext>
          </a:extLst>
        </xdr:cNvPr>
        <xdr:cNvSpPr txBox="1"/>
      </xdr:nvSpPr>
      <xdr:spPr>
        <a:xfrm>
          <a:off x="22199600" y="657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577" name="フローチャート: 判断 576">
          <a:extLst>
            <a:ext uri="{FF2B5EF4-FFF2-40B4-BE49-F238E27FC236}">
              <a16:creationId xmlns:a16="http://schemas.microsoft.com/office/drawing/2014/main" id="{BB8C38C1-CC62-4E4F-BB23-5698553379CF}"/>
            </a:ext>
          </a:extLst>
        </xdr:cNvPr>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48260</xdr:rowOff>
    </xdr:from>
    <xdr:to>
      <xdr:col>112</xdr:col>
      <xdr:colOff>38100</xdr:colOff>
      <xdr:row>39</xdr:row>
      <xdr:rowOff>149860</xdr:rowOff>
    </xdr:to>
    <xdr:sp macro="" textlink="">
      <xdr:nvSpPr>
        <xdr:cNvPr id="578" name="フローチャート: 判断 577">
          <a:extLst>
            <a:ext uri="{FF2B5EF4-FFF2-40B4-BE49-F238E27FC236}">
              <a16:creationId xmlns:a16="http://schemas.microsoft.com/office/drawing/2014/main" id="{541EC935-BC86-4A5E-80C0-92CC66BE52D4}"/>
            </a:ext>
          </a:extLst>
        </xdr:cNvPr>
        <xdr:cNvSpPr/>
      </xdr:nvSpPr>
      <xdr:spPr>
        <a:xfrm>
          <a:off x="21272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74930</xdr:rowOff>
    </xdr:from>
    <xdr:to>
      <xdr:col>107</xdr:col>
      <xdr:colOff>101600</xdr:colOff>
      <xdr:row>40</xdr:row>
      <xdr:rowOff>5080</xdr:rowOff>
    </xdr:to>
    <xdr:sp macro="" textlink="">
      <xdr:nvSpPr>
        <xdr:cNvPr id="579" name="フローチャート: 判断 578">
          <a:extLst>
            <a:ext uri="{FF2B5EF4-FFF2-40B4-BE49-F238E27FC236}">
              <a16:creationId xmlns:a16="http://schemas.microsoft.com/office/drawing/2014/main" id="{33365DA4-AFDD-4438-AEB6-DD2FB6D7D4FD}"/>
            </a:ext>
          </a:extLst>
        </xdr:cNvPr>
        <xdr:cNvSpPr/>
      </xdr:nvSpPr>
      <xdr:spPr>
        <a:xfrm>
          <a:off x="20383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580" name="フローチャート: 判断 579">
          <a:extLst>
            <a:ext uri="{FF2B5EF4-FFF2-40B4-BE49-F238E27FC236}">
              <a16:creationId xmlns:a16="http://schemas.microsoft.com/office/drawing/2014/main" id="{F2B0682F-A7FD-4B0A-9610-CD6389F2A20E}"/>
            </a:ext>
          </a:extLst>
        </xdr:cNvPr>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581" name="フローチャート: 判断 580">
          <a:extLst>
            <a:ext uri="{FF2B5EF4-FFF2-40B4-BE49-F238E27FC236}">
              <a16:creationId xmlns:a16="http://schemas.microsoft.com/office/drawing/2014/main" id="{42AE56DA-219B-4A8A-B292-77BED8EB4C89}"/>
            </a:ext>
          </a:extLst>
        </xdr:cNvPr>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E0207177-5DBC-4C85-8565-A2B726D63D1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266179A4-0523-431C-A16A-AE3C3E349A9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16E9B498-EB8A-4DA8-97C1-7B2738679AC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920C811C-42D6-4921-B9F4-B0174A232BF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3161C4D3-0844-4758-A7C0-FC9C72B1B21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52070</xdr:rowOff>
    </xdr:from>
    <xdr:to>
      <xdr:col>116</xdr:col>
      <xdr:colOff>114300</xdr:colOff>
      <xdr:row>40</xdr:row>
      <xdr:rowOff>153670</xdr:rowOff>
    </xdr:to>
    <xdr:sp macro="" textlink="">
      <xdr:nvSpPr>
        <xdr:cNvPr id="587" name="楕円 586">
          <a:extLst>
            <a:ext uri="{FF2B5EF4-FFF2-40B4-BE49-F238E27FC236}">
              <a16:creationId xmlns:a16="http://schemas.microsoft.com/office/drawing/2014/main" id="{616BF4A6-A7C8-4C64-8DE5-3175A6AD154C}"/>
            </a:ext>
          </a:extLst>
        </xdr:cNvPr>
        <xdr:cNvSpPr/>
      </xdr:nvSpPr>
      <xdr:spPr>
        <a:xfrm>
          <a:off x="221107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30497</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21C738C8-16B0-4989-9F0E-161B8572C62C}"/>
            </a:ext>
          </a:extLst>
        </xdr:cNvPr>
        <xdr:cNvSpPr txBox="1"/>
      </xdr:nvSpPr>
      <xdr:spPr>
        <a:xfrm>
          <a:off x="22199600"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52070</xdr:rowOff>
    </xdr:from>
    <xdr:to>
      <xdr:col>112</xdr:col>
      <xdr:colOff>38100</xdr:colOff>
      <xdr:row>40</xdr:row>
      <xdr:rowOff>153670</xdr:rowOff>
    </xdr:to>
    <xdr:sp macro="" textlink="">
      <xdr:nvSpPr>
        <xdr:cNvPr id="589" name="楕円 588">
          <a:extLst>
            <a:ext uri="{FF2B5EF4-FFF2-40B4-BE49-F238E27FC236}">
              <a16:creationId xmlns:a16="http://schemas.microsoft.com/office/drawing/2014/main" id="{40CD66AE-AFB9-44CB-A6BB-9EE0A87CCE3A}"/>
            </a:ext>
          </a:extLst>
        </xdr:cNvPr>
        <xdr:cNvSpPr/>
      </xdr:nvSpPr>
      <xdr:spPr>
        <a:xfrm>
          <a:off x="21272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102870</xdr:rowOff>
    </xdr:from>
    <xdr:to>
      <xdr:col>116</xdr:col>
      <xdr:colOff>63500</xdr:colOff>
      <xdr:row>40</xdr:row>
      <xdr:rowOff>102870</xdr:rowOff>
    </xdr:to>
    <xdr:cxnSp macro="">
      <xdr:nvCxnSpPr>
        <xdr:cNvPr id="590" name="直線コネクタ 589">
          <a:extLst>
            <a:ext uri="{FF2B5EF4-FFF2-40B4-BE49-F238E27FC236}">
              <a16:creationId xmlns:a16="http://schemas.microsoft.com/office/drawing/2014/main" id="{2B50B52F-D900-4D7C-9E29-DC859D217095}"/>
            </a:ext>
          </a:extLst>
        </xdr:cNvPr>
        <xdr:cNvCxnSpPr/>
      </xdr:nvCxnSpPr>
      <xdr:spPr>
        <a:xfrm>
          <a:off x="21323300" y="6960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52070</xdr:rowOff>
    </xdr:from>
    <xdr:to>
      <xdr:col>107</xdr:col>
      <xdr:colOff>101600</xdr:colOff>
      <xdr:row>40</xdr:row>
      <xdr:rowOff>153670</xdr:rowOff>
    </xdr:to>
    <xdr:sp macro="" textlink="">
      <xdr:nvSpPr>
        <xdr:cNvPr id="591" name="楕円 590">
          <a:extLst>
            <a:ext uri="{FF2B5EF4-FFF2-40B4-BE49-F238E27FC236}">
              <a16:creationId xmlns:a16="http://schemas.microsoft.com/office/drawing/2014/main" id="{9952DFF0-D97B-497B-B040-AEC1623B3226}"/>
            </a:ext>
          </a:extLst>
        </xdr:cNvPr>
        <xdr:cNvSpPr/>
      </xdr:nvSpPr>
      <xdr:spPr>
        <a:xfrm>
          <a:off x="20383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102870</xdr:rowOff>
    </xdr:from>
    <xdr:to>
      <xdr:col>111</xdr:col>
      <xdr:colOff>177800</xdr:colOff>
      <xdr:row>40</xdr:row>
      <xdr:rowOff>102870</xdr:rowOff>
    </xdr:to>
    <xdr:cxnSp macro="">
      <xdr:nvCxnSpPr>
        <xdr:cNvPr id="592" name="直線コネクタ 591">
          <a:extLst>
            <a:ext uri="{FF2B5EF4-FFF2-40B4-BE49-F238E27FC236}">
              <a16:creationId xmlns:a16="http://schemas.microsoft.com/office/drawing/2014/main" id="{590688D4-C25B-496E-A7EB-1086AACC3E3F}"/>
            </a:ext>
          </a:extLst>
        </xdr:cNvPr>
        <xdr:cNvCxnSpPr/>
      </xdr:nvCxnSpPr>
      <xdr:spPr>
        <a:xfrm>
          <a:off x="20434300" y="696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90170</xdr:rowOff>
    </xdr:from>
    <xdr:to>
      <xdr:col>102</xdr:col>
      <xdr:colOff>165100</xdr:colOff>
      <xdr:row>41</xdr:row>
      <xdr:rowOff>20320</xdr:rowOff>
    </xdr:to>
    <xdr:sp macro="" textlink="">
      <xdr:nvSpPr>
        <xdr:cNvPr id="593" name="楕円 592">
          <a:extLst>
            <a:ext uri="{FF2B5EF4-FFF2-40B4-BE49-F238E27FC236}">
              <a16:creationId xmlns:a16="http://schemas.microsoft.com/office/drawing/2014/main" id="{87A17B2B-1E4D-46FE-8AB0-B5BF07488A40}"/>
            </a:ext>
          </a:extLst>
        </xdr:cNvPr>
        <xdr:cNvSpPr/>
      </xdr:nvSpPr>
      <xdr:spPr>
        <a:xfrm>
          <a:off x="19494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102870</xdr:rowOff>
    </xdr:from>
    <xdr:to>
      <xdr:col>107</xdr:col>
      <xdr:colOff>50800</xdr:colOff>
      <xdr:row>40</xdr:row>
      <xdr:rowOff>140970</xdr:rowOff>
    </xdr:to>
    <xdr:cxnSp macro="">
      <xdr:nvCxnSpPr>
        <xdr:cNvPr id="594" name="直線コネクタ 593">
          <a:extLst>
            <a:ext uri="{FF2B5EF4-FFF2-40B4-BE49-F238E27FC236}">
              <a16:creationId xmlns:a16="http://schemas.microsoft.com/office/drawing/2014/main" id="{7F8DEA4C-AE76-471F-971F-1FCDA9DD73A0}"/>
            </a:ext>
          </a:extLst>
        </xdr:cNvPr>
        <xdr:cNvCxnSpPr/>
      </xdr:nvCxnSpPr>
      <xdr:spPr>
        <a:xfrm flipV="1">
          <a:off x="19545300" y="6960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101600</xdr:rowOff>
    </xdr:from>
    <xdr:to>
      <xdr:col>98</xdr:col>
      <xdr:colOff>38100</xdr:colOff>
      <xdr:row>41</xdr:row>
      <xdr:rowOff>31750</xdr:rowOff>
    </xdr:to>
    <xdr:sp macro="" textlink="">
      <xdr:nvSpPr>
        <xdr:cNvPr id="595" name="楕円 594">
          <a:extLst>
            <a:ext uri="{FF2B5EF4-FFF2-40B4-BE49-F238E27FC236}">
              <a16:creationId xmlns:a16="http://schemas.microsoft.com/office/drawing/2014/main" id="{2FBAF845-437B-4560-927F-7B1F45E6D53E}"/>
            </a:ext>
          </a:extLst>
        </xdr:cNvPr>
        <xdr:cNvSpPr/>
      </xdr:nvSpPr>
      <xdr:spPr>
        <a:xfrm>
          <a:off x="18605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140970</xdr:rowOff>
    </xdr:from>
    <xdr:to>
      <xdr:col>102</xdr:col>
      <xdr:colOff>114300</xdr:colOff>
      <xdr:row>40</xdr:row>
      <xdr:rowOff>152400</xdr:rowOff>
    </xdr:to>
    <xdr:cxnSp macro="">
      <xdr:nvCxnSpPr>
        <xdr:cNvPr id="596" name="直線コネクタ 595">
          <a:extLst>
            <a:ext uri="{FF2B5EF4-FFF2-40B4-BE49-F238E27FC236}">
              <a16:creationId xmlns:a16="http://schemas.microsoft.com/office/drawing/2014/main" id="{E38C9DD7-1DE6-4A26-A687-E61D3BAAE578}"/>
            </a:ext>
          </a:extLst>
        </xdr:cNvPr>
        <xdr:cNvCxnSpPr/>
      </xdr:nvCxnSpPr>
      <xdr:spPr>
        <a:xfrm flipV="1">
          <a:off x="18656300" y="6998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166387</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20E3C2AE-6926-4145-91D0-68E1E0984F30}"/>
            </a:ext>
          </a:extLst>
        </xdr:cNvPr>
        <xdr:cNvSpPr txBox="1"/>
      </xdr:nvSpPr>
      <xdr:spPr>
        <a:xfrm>
          <a:off x="210757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21607</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E7CD1143-67C0-4CEA-94BC-56552A59CF5B}"/>
            </a:ext>
          </a:extLst>
        </xdr:cNvPr>
        <xdr:cNvSpPr txBox="1"/>
      </xdr:nvSpPr>
      <xdr:spPr>
        <a:xfrm>
          <a:off x="20199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19803535-9E66-4BCB-8E29-2972446AE171}"/>
            </a:ext>
          </a:extLst>
        </xdr:cNvPr>
        <xdr:cNvSpPr txBox="1"/>
      </xdr:nvSpPr>
      <xdr:spPr>
        <a:xfrm>
          <a:off x="19310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47536F98-C1E1-4A61-8643-FCF3A0B770E4}"/>
            </a:ext>
          </a:extLst>
        </xdr:cNvPr>
        <xdr:cNvSpPr txBox="1"/>
      </xdr:nvSpPr>
      <xdr:spPr>
        <a:xfrm>
          <a:off x="18421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144797</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F388DCC1-15D2-4D1C-BAB8-4974A450923B}"/>
            </a:ext>
          </a:extLst>
        </xdr:cNvPr>
        <xdr:cNvSpPr txBox="1"/>
      </xdr:nvSpPr>
      <xdr:spPr>
        <a:xfrm>
          <a:off x="21075727"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144797</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9B923278-29B9-4243-B7F3-1320A2679027}"/>
            </a:ext>
          </a:extLst>
        </xdr:cNvPr>
        <xdr:cNvSpPr txBox="1"/>
      </xdr:nvSpPr>
      <xdr:spPr>
        <a:xfrm>
          <a:off x="20199427"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11447</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24A05598-F955-4F96-B852-A092DE0941D5}"/>
            </a:ext>
          </a:extLst>
        </xdr:cNvPr>
        <xdr:cNvSpPr txBox="1"/>
      </xdr:nvSpPr>
      <xdr:spPr>
        <a:xfrm>
          <a:off x="19310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22877</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017A0BA5-7B4D-454D-84C6-3882B9725EFE}"/>
            </a:ext>
          </a:extLst>
        </xdr:cNvPr>
        <xdr:cNvSpPr txBox="1"/>
      </xdr:nvSpPr>
      <xdr:spPr>
        <a:xfrm>
          <a:off x="18421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5A9670D1-DD81-4724-AA79-A9F91173E3A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E6093FBC-5189-496A-99D4-BEC79992443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79A979C4-C393-4649-849E-5CF8F3E53D2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86DDE538-F0F9-4237-A30B-5F2836B6D16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28625EB4-AAA1-41A8-9FE4-91DDB27CBD3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557BCB22-4DD5-4C0B-A416-B53DB980006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C5732E30-DDAC-4746-A1DB-3E0AD1D2285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E2B5687C-3EE5-412F-A9E1-E00B58284BE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D8084F5F-55DF-4531-8215-FD270E1481B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339A7343-1F94-4636-8592-779318D036F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AA1E77FC-75D7-4CCA-9611-BC7769E0FE5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697825AE-BAFE-4AD6-A419-E7D0904BA25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a:extLst>
            <a:ext uri="{FF2B5EF4-FFF2-40B4-BE49-F238E27FC236}">
              <a16:creationId xmlns:a16="http://schemas.microsoft.com/office/drawing/2014/main" id="{4DAE5CD4-965A-4D2E-BEB7-0C370FA2CBC7}"/>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6316ECD5-8920-4B38-AFD8-3266D705D8D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FC776A8F-0C0D-4C10-91B4-DAE5C76E9E3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1F9F4058-1316-4CAC-A8C3-69D546142C5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498E4C7E-A4EE-4428-AC08-B74B7AEF787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6A49BED7-5271-44C9-8304-5EE30B41472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ED427B19-D4C0-404D-9A25-95113CC2A32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B98CDCA5-DB8D-4D3C-A21B-0190D6E565F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95C8D293-2C6B-4622-8CF5-575E571EC2D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5D7AD234-6FE4-470C-9C14-0F73167BA98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a:extLst>
            <a:ext uri="{FF2B5EF4-FFF2-40B4-BE49-F238E27FC236}">
              <a16:creationId xmlns:a16="http://schemas.microsoft.com/office/drawing/2014/main" id="{7AE7DEE3-899A-4A8A-8C01-D66636C7E155}"/>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09038238-501D-46F4-ADAF-EE6FF34F966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E2AF2964-C585-4ACD-81D5-CC7DF2E4A46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A7BC6ECE-DEB6-4E39-82D9-CF82F4F98AE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164919</xdr:rowOff>
    </xdr:to>
    <xdr:cxnSp macro="">
      <xdr:nvCxnSpPr>
        <xdr:cNvPr id="631" name="直線コネクタ 630">
          <a:extLst>
            <a:ext uri="{FF2B5EF4-FFF2-40B4-BE49-F238E27FC236}">
              <a16:creationId xmlns:a16="http://schemas.microsoft.com/office/drawing/2014/main" id="{08A8685E-F5E0-45BC-99CB-3F4367E8BB7E}"/>
            </a:ext>
          </a:extLst>
        </xdr:cNvPr>
        <xdr:cNvCxnSpPr/>
      </xdr:nvCxnSpPr>
      <xdr:spPr>
        <a:xfrm flipV="1">
          <a:off x="16318864" y="9539151"/>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90376730-6FCC-4F6D-9AE7-66C166F93413}"/>
            </a:ext>
          </a:extLst>
        </xdr:cNvPr>
        <xdr:cNvSpPr txBox="1"/>
      </xdr:nvSpPr>
      <xdr:spPr>
        <a:xfrm>
          <a:off x="16357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633" name="直線コネクタ 632">
          <a:extLst>
            <a:ext uri="{FF2B5EF4-FFF2-40B4-BE49-F238E27FC236}">
              <a16:creationId xmlns:a16="http://schemas.microsoft.com/office/drawing/2014/main" id="{93503DB4-9EFF-473F-A3A7-18506E89D82A}"/>
            </a:ext>
          </a:extLst>
        </xdr:cNvPr>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1E03C5AF-28B8-4761-87A5-9B3E15B50FFD}"/>
            </a:ext>
          </a:extLst>
        </xdr:cNvPr>
        <xdr:cNvSpPr txBox="1"/>
      </xdr:nvSpPr>
      <xdr:spPr>
        <a:xfrm>
          <a:off x="163576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635" name="直線コネクタ 634">
          <a:extLst>
            <a:ext uri="{FF2B5EF4-FFF2-40B4-BE49-F238E27FC236}">
              <a16:creationId xmlns:a16="http://schemas.microsoft.com/office/drawing/2014/main" id="{16B5D4A7-BB48-4C9C-A52C-F639DBBF41F6}"/>
            </a:ext>
          </a:extLst>
        </xdr:cNvPr>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45193</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A9F6B96D-D580-4A72-A402-DEDC631C1CE0}"/>
            </a:ext>
          </a:extLst>
        </xdr:cNvPr>
        <xdr:cNvSpPr txBox="1"/>
      </xdr:nvSpPr>
      <xdr:spPr>
        <a:xfrm>
          <a:off x="16357600" y="1033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637" name="フローチャート: 判断 636">
          <a:extLst>
            <a:ext uri="{FF2B5EF4-FFF2-40B4-BE49-F238E27FC236}">
              <a16:creationId xmlns:a16="http://schemas.microsoft.com/office/drawing/2014/main" id="{92F67AF5-1AFB-461A-9CFE-86AE25C54AEA}"/>
            </a:ext>
          </a:extLst>
        </xdr:cNvPr>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638" name="フローチャート: 判断 637">
          <a:extLst>
            <a:ext uri="{FF2B5EF4-FFF2-40B4-BE49-F238E27FC236}">
              <a16:creationId xmlns:a16="http://schemas.microsoft.com/office/drawing/2014/main" id="{CA3E40BE-D2B7-4E72-A1CB-35CF6F680547}"/>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39" name="フローチャート: 判断 638">
          <a:extLst>
            <a:ext uri="{FF2B5EF4-FFF2-40B4-BE49-F238E27FC236}">
              <a16:creationId xmlns:a16="http://schemas.microsoft.com/office/drawing/2014/main" id="{7439E5BD-7545-47F9-9916-935F52688545}"/>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130447</xdr:rowOff>
    </xdr:from>
    <xdr:to>
      <xdr:col>72</xdr:col>
      <xdr:colOff>38100</xdr:colOff>
      <xdr:row>60</xdr:row>
      <xdr:rowOff>60597</xdr:rowOff>
    </xdr:to>
    <xdr:sp macro="" textlink="">
      <xdr:nvSpPr>
        <xdr:cNvPr id="640" name="フローチャート: 判断 639">
          <a:extLst>
            <a:ext uri="{FF2B5EF4-FFF2-40B4-BE49-F238E27FC236}">
              <a16:creationId xmlns:a16="http://schemas.microsoft.com/office/drawing/2014/main" id="{373DD600-ABA0-4288-BA0B-E61AD3959BE8}"/>
            </a:ext>
          </a:extLst>
        </xdr:cNvPr>
        <xdr:cNvSpPr/>
      </xdr:nvSpPr>
      <xdr:spPr>
        <a:xfrm>
          <a:off x="13652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641" name="フローチャート: 判断 640">
          <a:extLst>
            <a:ext uri="{FF2B5EF4-FFF2-40B4-BE49-F238E27FC236}">
              <a16:creationId xmlns:a16="http://schemas.microsoft.com/office/drawing/2014/main" id="{7047FD12-473C-41D2-BE71-3D623004D6F1}"/>
            </a:ext>
          </a:extLst>
        </xdr:cNvPr>
        <xdr:cNvSpPr/>
      </xdr:nvSpPr>
      <xdr:spPr>
        <a:xfrm>
          <a:off x="12763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5556E69D-BF3B-46DD-92FF-C06FB93AFC8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2B9DBC57-28FE-4995-A4F7-57DFBD3FFDB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F6B63B8-10AB-4DFA-979D-41B32513B41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2E54041-702E-44E5-BEF7-CE57EA66B3D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B2785501-9F14-45CC-B359-5378A226307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58601</xdr:rowOff>
    </xdr:from>
    <xdr:to>
      <xdr:col>85</xdr:col>
      <xdr:colOff>177800</xdr:colOff>
      <xdr:row>55</xdr:row>
      <xdr:rowOff>160201</xdr:rowOff>
    </xdr:to>
    <xdr:sp macro="" textlink="">
      <xdr:nvSpPr>
        <xdr:cNvPr id="647" name="楕円 646">
          <a:extLst>
            <a:ext uri="{FF2B5EF4-FFF2-40B4-BE49-F238E27FC236}">
              <a16:creationId xmlns:a16="http://schemas.microsoft.com/office/drawing/2014/main" id="{BC751937-061B-429C-B597-9B61FC023429}"/>
            </a:ext>
          </a:extLst>
        </xdr:cNvPr>
        <xdr:cNvSpPr/>
      </xdr:nvSpPr>
      <xdr:spPr>
        <a:xfrm>
          <a:off x="16268700" y="948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11628</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59B4AD53-9C03-4D49-ADE0-6825CF10CF4E}"/>
            </a:ext>
          </a:extLst>
        </xdr:cNvPr>
        <xdr:cNvSpPr txBox="1"/>
      </xdr:nvSpPr>
      <xdr:spPr>
        <a:xfrm>
          <a:off x="16357600" y="9441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58601</xdr:rowOff>
    </xdr:from>
    <xdr:to>
      <xdr:col>81</xdr:col>
      <xdr:colOff>101600</xdr:colOff>
      <xdr:row>55</xdr:row>
      <xdr:rowOff>160201</xdr:rowOff>
    </xdr:to>
    <xdr:sp macro="" textlink="">
      <xdr:nvSpPr>
        <xdr:cNvPr id="649" name="楕円 648">
          <a:extLst>
            <a:ext uri="{FF2B5EF4-FFF2-40B4-BE49-F238E27FC236}">
              <a16:creationId xmlns:a16="http://schemas.microsoft.com/office/drawing/2014/main" id="{379B012B-C4A7-4213-8F44-83487BE54B76}"/>
            </a:ext>
          </a:extLst>
        </xdr:cNvPr>
        <xdr:cNvSpPr/>
      </xdr:nvSpPr>
      <xdr:spPr>
        <a:xfrm>
          <a:off x="15430500" y="948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109401</xdr:rowOff>
    </xdr:from>
    <xdr:to>
      <xdr:col>85</xdr:col>
      <xdr:colOff>127000</xdr:colOff>
      <xdr:row>55</xdr:row>
      <xdr:rowOff>109401</xdr:rowOff>
    </xdr:to>
    <xdr:cxnSp macro="">
      <xdr:nvCxnSpPr>
        <xdr:cNvPr id="650" name="直線コネクタ 649">
          <a:extLst>
            <a:ext uri="{FF2B5EF4-FFF2-40B4-BE49-F238E27FC236}">
              <a16:creationId xmlns:a16="http://schemas.microsoft.com/office/drawing/2014/main" id="{3D578D5D-8C43-4ED3-87F4-86A5B389A18D}"/>
            </a:ext>
          </a:extLst>
        </xdr:cNvPr>
        <xdr:cNvCxnSpPr/>
      </xdr:nvCxnSpPr>
      <xdr:spPr>
        <a:xfrm>
          <a:off x="15481300" y="95391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3084</xdr:rowOff>
    </xdr:from>
    <xdr:to>
      <xdr:col>76</xdr:col>
      <xdr:colOff>165100</xdr:colOff>
      <xdr:row>55</xdr:row>
      <xdr:rowOff>104684</xdr:rowOff>
    </xdr:to>
    <xdr:sp macro="" textlink="">
      <xdr:nvSpPr>
        <xdr:cNvPr id="651" name="楕円 650">
          <a:extLst>
            <a:ext uri="{FF2B5EF4-FFF2-40B4-BE49-F238E27FC236}">
              <a16:creationId xmlns:a16="http://schemas.microsoft.com/office/drawing/2014/main" id="{38068C9D-B69E-46FF-AEFA-5BE7B406316A}"/>
            </a:ext>
          </a:extLst>
        </xdr:cNvPr>
        <xdr:cNvSpPr/>
      </xdr:nvSpPr>
      <xdr:spPr>
        <a:xfrm>
          <a:off x="14541500" y="94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53884</xdr:rowOff>
    </xdr:from>
    <xdr:to>
      <xdr:col>81</xdr:col>
      <xdr:colOff>50800</xdr:colOff>
      <xdr:row>55</xdr:row>
      <xdr:rowOff>109401</xdr:rowOff>
    </xdr:to>
    <xdr:cxnSp macro="">
      <xdr:nvCxnSpPr>
        <xdr:cNvPr id="652" name="直線コネクタ 651">
          <a:extLst>
            <a:ext uri="{FF2B5EF4-FFF2-40B4-BE49-F238E27FC236}">
              <a16:creationId xmlns:a16="http://schemas.microsoft.com/office/drawing/2014/main" id="{00F129CD-AAC0-403D-B87C-CDDB50DAD3C0}"/>
            </a:ext>
          </a:extLst>
        </xdr:cNvPr>
        <xdr:cNvCxnSpPr/>
      </xdr:nvCxnSpPr>
      <xdr:spPr>
        <a:xfrm>
          <a:off x="14592300" y="948363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141877</xdr:rowOff>
    </xdr:from>
    <xdr:to>
      <xdr:col>72</xdr:col>
      <xdr:colOff>38100</xdr:colOff>
      <xdr:row>55</xdr:row>
      <xdr:rowOff>72027</xdr:rowOff>
    </xdr:to>
    <xdr:sp macro="" textlink="">
      <xdr:nvSpPr>
        <xdr:cNvPr id="653" name="楕円 652">
          <a:extLst>
            <a:ext uri="{FF2B5EF4-FFF2-40B4-BE49-F238E27FC236}">
              <a16:creationId xmlns:a16="http://schemas.microsoft.com/office/drawing/2014/main" id="{C87896C3-D08B-43CB-8EE0-05F004063A47}"/>
            </a:ext>
          </a:extLst>
        </xdr:cNvPr>
        <xdr:cNvSpPr/>
      </xdr:nvSpPr>
      <xdr:spPr>
        <a:xfrm>
          <a:off x="13652500" y="940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21227</xdr:rowOff>
    </xdr:from>
    <xdr:to>
      <xdr:col>76</xdr:col>
      <xdr:colOff>114300</xdr:colOff>
      <xdr:row>55</xdr:row>
      <xdr:rowOff>53884</xdr:rowOff>
    </xdr:to>
    <xdr:cxnSp macro="">
      <xdr:nvCxnSpPr>
        <xdr:cNvPr id="654" name="直線コネクタ 653">
          <a:extLst>
            <a:ext uri="{FF2B5EF4-FFF2-40B4-BE49-F238E27FC236}">
              <a16:creationId xmlns:a16="http://schemas.microsoft.com/office/drawing/2014/main" id="{C5E8DD6D-4FFA-4FF3-8C70-1DCDE0BC7948}"/>
            </a:ext>
          </a:extLst>
        </xdr:cNvPr>
        <xdr:cNvCxnSpPr/>
      </xdr:nvCxnSpPr>
      <xdr:spPr>
        <a:xfrm>
          <a:off x="13703300" y="94509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86360</xdr:rowOff>
    </xdr:from>
    <xdr:to>
      <xdr:col>67</xdr:col>
      <xdr:colOff>101600</xdr:colOff>
      <xdr:row>55</xdr:row>
      <xdr:rowOff>16510</xdr:rowOff>
    </xdr:to>
    <xdr:sp macro="" textlink="">
      <xdr:nvSpPr>
        <xdr:cNvPr id="655" name="楕円 654">
          <a:extLst>
            <a:ext uri="{FF2B5EF4-FFF2-40B4-BE49-F238E27FC236}">
              <a16:creationId xmlns:a16="http://schemas.microsoft.com/office/drawing/2014/main" id="{F658D471-A1EB-4FB8-8779-7162B1161B21}"/>
            </a:ext>
          </a:extLst>
        </xdr:cNvPr>
        <xdr:cNvSpPr/>
      </xdr:nvSpPr>
      <xdr:spPr>
        <a:xfrm>
          <a:off x="12763500" y="93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54</xdr:row>
      <xdr:rowOff>137160</xdr:rowOff>
    </xdr:from>
    <xdr:to>
      <xdr:col>71</xdr:col>
      <xdr:colOff>177800</xdr:colOff>
      <xdr:row>55</xdr:row>
      <xdr:rowOff>21227</xdr:rowOff>
    </xdr:to>
    <xdr:cxnSp macro="">
      <xdr:nvCxnSpPr>
        <xdr:cNvPr id="656" name="直線コネクタ 655">
          <a:extLst>
            <a:ext uri="{FF2B5EF4-FFF2-40B4-BE49-F238E27FC236}">
              <a16:creationId xmlns:a16="http://schemas.microsoft.com/office/drawing/2014/main" id="{58697CAB-5E00-494A-AD72-E8329F38534D}"/>
            </a:ext>
          </a:extLst>
        </xdr:cNvPr>
        <xdr:cNvCxnSpPr/>
      </xdr:nvCxnSpPr>
      <xdr:spPr>
        <a:xfrm>
          <a:off x="12814300" y="939546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657" name="n_1aveValue【学校施設】&#10;有形固定資産減価償却率">
          <a:extLst>
            <a:ext uri="{FF2B5EF4-FFF2-40B4-BE49-F238E27FC236}">
              <a16:creationId xmlns:a16="http://schemas.microsoft.com/office/drawing/2014/main" id="{DBBFF130-B717-43AC-9C89-21F39E581625}"/>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58" name="n_2aveValue【学校施設】&#10;有形固定資産減価償却率">
          <a:extLst>
            <a:ext uri="{FF2B5EF4-FFF2-40B4-BE49-F238E27FC236}">
              <a16:creationId xmlns:a16="http://schemas.microsoft.com/office/drawing/2014/main" id="{A1F834BD-005B-48D9-A3FF-E2F9AB5BB05C}"/>
            </a:ext>
          </a:extLst>
        </xdr:cNvPr>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51724</xdr:rowOff>
    </xdr:from>
    <xdr:ext cx="405111" cy="259045"/>
    <xdr:sp macro="" textlink="">
      <xdr:nvSpPr>
        <xdr:cNvPr id="659" name="n_3aveValue【学校施設】&#10;有形固定資産減価償却率">
          <a:extLst>
            <a:ext uri="{FF2B5EF4-FFF2-40B4-BE49-F238E27FC236}">
              <a16:creationId xmlns:a16="http://schemas.microsoft.com/office/drawing/2014/main" id="{7A98489B-C073-4A28-A19B-3BF2EA69A768}"/>
            </a:ext>
          </a:extLst>
        </xdr:cNvPr>
        <xdr:cNvSpPr txBox="1"/>
      </xdr:nvSpPr>
      <xdr:spPr>
        <a:xfrm>
          <a:off x="13500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48458</xdr:rowOff>
    </xdr:from>
    <xdr:ext cx="405111" cy="259045"/>
    <xdr:sp macro="" textlink="">
      <xdr:nvSpPr>
        <xdr:cNvPr id="660" name="n_4aveValue【学校施設】&#10;有形固定資産減価償却率">
          <a:extLst>
            <a:ext uri="{FF2B5EF4-FFF2-40B4-BE49-F238E27FC236}">
              <a16:creationId xmlns:a16="http://schemas.microsoft.com/office/drawing/2014/main" id="{49EC3B31-E6D3-4045-ABF3-A901116A93C4}"/>
            </a:ext>
          </a:extLst>
        </xdr:cNvPr>
        <xdr:cNvSpPr txBox="1"/>
      </xdr:nvSpPr>
      <xdr:spPr>
        <a:xfrm>
          <a:off x="12611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5278</xdr:rowOff>
    </xdr:from>
    <xdr:ext cx="405111" cy="259045"/>
    <xdr:sp macro="" textlink="">
      <xdr:nvSpPr>
        <xdr:cNvPr id="661" name="n_1mainValue【学校施設】&#10;有形固定資産減価償却率">
          <a:extLst>
            <a:ext uri="{FF2B5EF4-FFF2-40B4-BE49-F238E27FC236}">
              <a16:creationId xmlns:a16="http://schemas.microsoft.com/office/drawing/2014/main" id="{C6C4A55D-E682-4CE7-BA8D-105B7AB449BC}"/>
            </a:ext>
          </a:extLst>
        </xdr:cNvPr>
        <xdr:cNvSpPr txBox="1"/>
      </xdr:nvSpPr>
      <xdr:spPr>
        <a:xfrm>
          <a:off x="15266044" y="926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121211</xdr:rowOff>
    </xdr:from>
    <xdr:ext cx="405111" cy="259045"/>
    <xdr:sp macro="" textlink="">
      <xdr:nvSpPr>
        <xdr:cNvPr id="662" name="n_2mainValue【学校施設】&#10;有形固定資産減価償却率">
          <a:extLst>
            <a:ext uri="{FF2B5EF4-FFF2-40B4-BE49-F238E27FC236}">
              <a16:creationId xmlns:a16="http://schemas.microsoft.com/office/drawing/2014/main" id="{3EB329B5-3EF6-4AAE-99DD-296C0FC262A3}"/>
            </a:ext>
          </a:extLst>
        </xdr:cNvPr>
        <xdr:cNvSpPr txBox="1"/>
      </xdr:nvSpPr>
      <xdr:spPr>
        <a:xfrm>
          <a:off x="14389744" y="920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88554</xdr:rowOff>
    </xdr:from>
    <xdr:ext cx="405111" cy="259045"/>
    <xdr:sp macro="" textlink="">
      <xdr:nvSpPr>
        <xdr:cNvPr id="663" name="n_3mainValue【学校施設】&#10;有形固定資産減価償却率">
          <a:extLst>
            <a:ext uri="{FF2B5EF4-FFF2-40B4-BE49-F238E27FC236}">
              <a16:creationId xmlns:a16="http://schemas.microsoft.com/office/drawing/2014/main" id="{CEC81BB0-F129-466B-96A7-FC8346DA7646}"/>
            </a:ext>
          </a:extLst>
        </xdr:cNvPr>
        <xdr:cNvSpPr txBox="1"/>
      </xdr:nvSpPr>
      <xdr:spPr>
        <a:xfrm>
          <a:off x="13500744" y="9175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33037</xdr:rowOff>
    </xdr:from>
    <xdr:ext cx="405111" cy="259045"/>
    <xdr:sp macro="" textlink="">
      <xdr:nvSpPr>
        <xdr:cNvPr id="664" name="n_4mainValue【学校施設】&#10;有形固定資産減価償却率">
          <a:extLst>
            <a:ext uri="{FF2B5EF4-FFF2-40B4-BE49-F238E27FC236}">
              <a16:creationId xmlns:a16="http://schemas.microsoft.com/office/drawing/2014/main" id="{F6F3230B-236C-4956-815D-BCA1FC8E100B}"/>
            </a:ext>
          </a:extLst>
        </xdr:cNvPr>
        <xdr:cNvSpPr txBox="1"/>
      </xdr:nvSpPr>
      <xdr:spPr>
        <a:xfrm>
          <a:off x="12611744" y="911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DCD60426-329A-4356-AA2C-2FE2B940A7E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CB46D1ED-0F99-4900-A17A-2544BFA551C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D0D74104-FD44-4527-8FD1-539646D9C60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DDF55D4F-88A1-41FF-BD94-686C0A5B888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9464C075-FA43-4A5F-A951-C0174E69BB4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CB1B3782-2DA1-4F20-AC8C-6ECA0526680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712BC311-659E-4505-AF4C-F289C510BAE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F1D3977C-7316-443A-8D75-A9CB38F5F20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BA0AB652-C01C-425D-8097-91A68FE52A8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F351759A-8DD0-4B65-B333-14109AEB3AE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a:extLst>
            <a:ext uri="{FF2B5EF4-FFF2-40B4-BE49-F238E27FC236}">
              <a16:creationId xmlns:a16="http://schemas.microsoft.com/office/drawing/2014/main" id="{DF991E9E-6774-46A4-9D49-D5337212E89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69C4C9DB-E6D5-4DD9-A404-7B9A40F5E16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7CE75F39-7B94-443F-B780-ED2CB6C75F6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C0019893-F3CF-4208-B13F-1C6B82642B1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380F436C-444D-4406-8396-078F7478D9F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BF81C3B9-02E1-44C3-8843-A6DDBAF9E5E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EA64DD67-1486-4D17-BDEE-431C15B3F6F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3B2E2663-9F07-4B4E-993D-E7416031A7B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02259307-6AAD-4B78-84D3-D97FB86A2D0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89143A73-31F2-46AC-96FF-F36DE976A5C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8129723D-5CF9-48D5-A593-8B1C22FB58C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3584997C-0D23-4952-AF91-6A451A52D86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A66D34E0-DFAB-4CA6-BE10-9F4CD64D3ED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A60F922F-0139-4261-882F-31CBF5C3038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128270</xdr:rowOff>
    </xdr:from>
    <xdr:to>
      <xdr:col>116</xdr:col>
      <xdr:colOff>62864</xdr:colOff>
      <xdr:row>64</xdr:row>
      <xdr:rowOff>119380</xdr:rowOff>
    </xdr:to>
    <xdr:cxnSp macro="">
      <xdr:nvCxnSpPr>
        <xdr:cNvPr id="689" name="直線コネクタ 688">
          <a:extLst>
            <a:ext uri="{FF2B5EF4-FFF2-40B4-BE49-F238E27FC236}">
              <a16:creationId xmlns:a16="http://schemas.microsoft.com/office/drawing/2014/main" id="{60F51111-764D-415E-89AC-0D75750F8248}"/>
            </a:ext>
          </a:extLst>
        </xdr:cNvPr>
        <xdr:cNvCxnSpPr/>
      </xdr:nvCxnSpPr>
      <xdr:spPr>
        <a:xfrm flipV="1">
          <a:off x="22160864" y="9729470"/>
          <a:ext cx="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123207</xdr:rowOff>
    </xdr:from>
    <xdr:ext cx="469744" cy="259045"/>
    <xdr:sp macro="" textlink="">
      <xdr:nvSpPr>
        <xdr:cNvPr id="690" name="【学校施設】&#10;一人当たり面積最小値テキスト">
          <a:extLst>
            <a:ext uri="{FF2B5EF4-FFF2-40B4-BE49-F238E27FC236}">
              <a16:creationId xmlns:a16="http://schemas.microsoft.com/office/drawing/2014/main" id="{B9C3A9E5-CE78-4312-8592-24E705AEF579}"/>
            </a:ext>
          </a:extLst>
        </xdr:cNvPr>
        <xdr:cNvSpPr txBox="1"/>
      </xdr:nvSpPr>
      <xdr:spPr>
        <a:xfrm>
          <a:off x="22199600" y="110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119380</xdr:rowOff>
    </xdr:from>
    <xdr:to>
      <xdr:col>116</xdr:col>
      <xdr:colOff>152400</xdr:colOff>
      <xdr:row>64</xdr:row>
      <xdr:rowOff>119380</xdr:rowOff>
    </xdr:to>
    <xdr:cxnSp macro="">
      <xdr:nvCxnSpPr>
        <xdr:cNvPr id="691" name="直線コネクタ 690">
          <a:extLst>
            <a:ext uri="{FF2B5EF4-FFF2-40B4-BE49-F238E27FC236}">
              <a16:creationId xmlns:a16="http://schemas.microsoft.com/office/drawing/2014/main" id="{F536BC93-EBC1-4F0A-A126-AD877D36D051}"/>
            </a:ext>
          </a:extLst>
        </xdr:cNvPr>
        <xdr:cNvCxnSpPr/>
      </xdr:nvCxnSpPr>
      <xdr:spPr>
        <a:xfrm>
          <a:off x="22072600" y="110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74947</xdr:rowOff>
    </xdr:from>
    <xdr:ext cx="469744" cy="259045"/>
    <xdr:sp macro="" textlink="">
      <xdr:nvSpPr>
        <xdr:cNvPr id="692" name="【学校施設】&#10;一人当たり面積最大値テキスト">
          <a:extLst>
            <a:ext uri="{FF2B5EF4-FFF2-40B4-BE49-F238E27FC236}">
              <a16:creationId xmlns:a16="http://schemas.microsoft.com/office/drawing/2014/main" id="{E367C14B-78AC-42C3-BAA3-37D88E1CB6DF}"/>
            </a:ext>
          </a:extLst>
        </xdr:cNvPr>
        <xdr:cNvSpPr txBox="1"/>
      </xdr:nvSpPr>
      <xdr:spPr>
        <a:xfrm>
          <a:off x="22199600" y="950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128270</xdr:rowOff>
    </xdr:from>
    <xdr:to>
      <xdr:col>116</xdr:col>
      <xdr:colOff>152400</xdr:colOff>
      <xdr:row>56</xdr:row>
      <xdr:rowOff>128270</xdr:rowOff>
    </xdr:to>
    <xdr:cxnSp macro="">
      <xdr:nvCxnSpPr>
        <xdr:cNvPr id="693" name="直線コネクタ 692">
          <a:extLst>
            <a:ext uri="{FF2B5EF4-FFF2-40B4-BE49-F238E27FC236}">
              <a16:creationId xmlns:a16="http://schemas.microsoft.com/office/drawing/2014/main" id="{4FEDDC8C-EDBD-45FF-886D-5B3AB93E6687}"/>
            </a:ext>
          </a:extLst>
        </xdr:cNvPr>
        <xdr:cNvCxnSpPr/>
      </xdr:nvCxnSpPr>
      <xdr:spPr>
        <a:xfrm>
          <a:off x="22072600" y="972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120667</xdr:rowOff>
    </xdr:from>
    <xdr:ext cx="469744" cy="259045"/>
    <xdr:sp macro="" textlink="">
      <xdr:nvSpPr>
        <xdr:cNvPr id="694" name="【学校施設】&#10;一人当たり面積平均値テキスト">
          <a:extLst>
            <a:ext uri="{FF2B5EF4-FFF2-40B4-BE49-F238E27FC236}">
              <a16:creationId xmlns:a16="http://schemas.microsoft.com/office/drawing/2014/main" id="{BCE9A4C7-D5B8-4604-84BF-8C7B36BE6372}"/>
            </a:ext>
          </a:extLst>
        </xdr:cNvPr>
        <xdr:cNvSpPr txBox="1"/>
      </xdr:nvSpPr>
      <xdr:spPr>
        <a:xfrm>
          <a:off x="22199600" y="1057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142240</xdr:rowOff>
    </xdr:from>
    <xdr:to>
      <xdr:col>116</xdr:col>
      <xdr:colOff>114300</xdr:colOff>
      <xdr:row>62</xdr:row>
      <xdr:rowOff>72390</xdr:rowOff>
    </xdr:to>
    <xdr:sp macro="" textlink="">
      <xdr:nvSpPr>
        <xdr:cNvPr id="695" name="フローチャート: 判断 694">
          <a:extLst>
            <a:ext uri="{FF2B5EF4-FFF2-40B4-BE49-F238E27FC236}">
              <a16:creationId xmlns:a16="http://schemas.microsoft.com/office/drawing/2014/main" id="{BF40ADEA-F827-4ABE-9EBF-69080B59C9C9}"/>
            </a:ext>
          </a:extLst>
        </xdr:cNvPr>
        <xdr:cNvSpPr/>
      </xdr:nvSpPr>
      <xdr:spPr>
        <a:xfrm>
          <a:off x="22110700"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157480</xdr:rowOff>
    </xdr:from>
    <xdr:to>
      <xdr:col>112</xdr:col>
      <xdr:colOff>38100</xdr:colOff>
      <xdr:row>62</xdr:row>
      <xdr:rowOff>87630</xdr:rowOff>
    </xdr:to>
    <xdr:sp macro="" textlink="">
      <xdr:nvSpPr>
        <xdr:cNvPr id="696" name="フローチャート: 判断 695">
          <a:extLst>
            <a:ext uri="{FF2B5EF4-FFF2-40B4-BE49-F238E27FC236}">
              <a16:creationId xmlns:a16="http://schemas.microsoft.com/office/drawing/2014/main" id="{30A69038-A069-4541-9FBE-0170E5649EB2}"/>
            </a:ext>
          </a:extLst>
        </xdr:cNvPr>
        <xdr:cNvSpPr/>
      </xdr:nvSpPr>
      <xdr:spPr>
        <a:xfrm>
          <a:off x="21272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45720</xdr:rowOff>
    </xdr:from>
    <xdr:to>
      <xdr:col>107</xdr:col>
      <xdr:colOff>101600</xdr:colOff>
      <xdr:row>62</xdr:row>
      <xdr:rowOff>147320</xdr:rowOff>
    </xdr:to>
    <xdr:sp macro="" textlink="">
      <xdr:nvSpPr>
        <xdr:cNvPr id="697" name="フローチャート: 判断 696">
          <a:extLst>
            <a:ext uri="{FF2B5EF4-FFF2-40B4-BE49-F238E27FC236}">
              <a16:creationId xmlns:a16="http://schemas.microsoft.com/office/drawing/2014/main" id="{DD85EF7E-3594-4C95-B443-D2899686084A}"/>
            </a:ext>
          </a:extLst>
        </xdr:cNvPr>
        <xdr:cNvSpPr/>
      </xdr:nvSpPr>
      <xdr:spPr>
        <a:xfrm>
          <a:off x="20383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57150</xdr:rowOff>
    </xdr:from>
    <xdr:to>
      <xdr:col>102</xdr:col>
      <xdr:colOff>165100</xdr:colOff>
      <xdr:row>62</xdr:row>
      <xdr:rowOff>158750</xdr:rowOff>
    </xdr:to>
    <xdr:sp macro="" textlink="">
      <xdr:nvSpPr>
        <xdr:cNvPr id="698" name="フローチャート: 判断 697">
          <a:extLst>
            <a:ext uri="{FF2B5EF4-FFF2-40B4-BE49-F238E27FC236}">
              <a16:creationId xmlns:a16="http://schemas.microsoft.com/office/drawing/2014/main" id="{E4A3C8BC-A554-47B8-8F9D-4850B49729DD}"/>
            </a:ext>
          </a:extLst>
        </xdr:cNvPr>
        <xdr:cNvSpPr/>
      </xdr:nvSpPr>
      <xdr:spPr>
        <a:xfrm>
          <a:off x="19494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81280</xdr:rowOff>
    </xdr:from>
    <xdr:to>
      <xdr:col>98</xdr:col>
      <xdr:colOff>38100</xdr:colOff>
      <xdr:row>63</xdr:row>
      <xdr:rowOff>11430</xdr:rowOff>
    </xdr:to>
    <xdr:sp macro="" textlink="">
      <xdr:nvSpPr>
        <xdr:cNvPr id="699" name="フローチャート: 判断 698">
          <a:extLst>
            <a:ext uri="{FF2B5EF4-FFF2-40B4-BE49-F238E27FC236}">
              <a16:creationId xmlns:a16="http://schemas.microsoft.com/office/drawing/2014/main" id="{7269F2A1-6E3A-4711-933D-39AB9398BD1B}"/>
            </a:ext>
          </a:extLst>
        </xdr:cNvPr>
        <xdr:cNvSpPr/>
      </xdr:nvSpPr>
      <xdr:spPr>
        <a:xfrm>
          <a:off x="18605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9616EC5E-8383-4B56-828C-DB4ED0E856C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1D290751-09AB-4F81-A376-D0A2F4D8A12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750104A1-F541-4630-AFEC-A00B68C32AD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7591CD1-DF70-44AB-AC1A-B282DB03B7C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E3108466-75BE-4F69-B3BF-A8E8F6A6C16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119380</xdr:rowOff>
    </xdr:from>
    <xdr:to>
      <xdr:col>116</xdr:col>
      <xdr:colOff>114300</xdr:colOff>
      <xdr:row>60</xdr:row>
      <xdr:rowOff>49530</xdr:rowOff>
    </xdr:to>
    <xdr:sp macro="" textlink="">
      <xdr:nvSpPr>
        <xdr:cNvPr id="705" name="楕円 704">
          <a:extLst>
            <a:ext uri="{FF2B5EF4-FFF2-40B4-BE49-F238E27FC236}">
              <a16:creationId xmlns:a16="http://schemas.microsoft.com/office/drawing/2014/main" id="{B0C02972-DF70-4180-B891-921381DAC5CC}"/>
            </a:ext>
          </a:extLst>
        </xdr:cNvPr>
        <xdr:cNvSpPr/>
      </xdr:nvSpPr>
      <xdr:spPr>
        <a:xfrm>
          <a:off x="22110700" y="1023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142257</xdr:rowOff>
    </xdr:from>
    <xdr:ext cx="469744" cy="259045"/>
    <xdr:sp macro="" textlink="">
      <xdr:nvSpPr>
        <xdr:cNvPr id="706" name="【学校施設】&#10;一人当たり面積該当値テキスト">
          <a:extLst>
            <a:ext uri="{FF2B5EF4-FFF2-40B4-BE49-F238E27FC236}">
              <a16:creationId xmlns:a16="http://schemas.microsoft.com/office/drawing/2014/main" id="{A79AE4B1-5A85-464F-BEB4-541BAAC446A4}"/>
            </a:ext>
          </a:extLst>
        </xdr:cNvPr>
        <xdr:cNvSpPr txBox="1"/>
      </xdr:nvSpPr>
      <xdr:spPr>
        <a:xfrm>
          <a:off x="22199600" y="100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154940</xdr:rowOff>
    </xdr:from>
    <xdr:to>
      <xdr:col>112</xdr:col>
      <xdr:colOff>38100</xdr:colOff>
      <xdr:row>60</xdr:row>
      <xdr:rowOff>85090</xdr:rowOff>
    </xdr:to>
    <xdr:sp macro="" textlink="">
      <xdr:nvSpPr>
        <xdr:cNvPr id="707" name="楕円 706">
          <a:extLst>
            <a:ext uri="{FF2B5EF4-FFF2-40B4-BE49-F238E27FC236}">
              <a16:creationId xmlns:a16="http://schemas.microsoft.com/office/drawing/2014/main" id="{D1550347-75F7-4135-9A71-DEAFF3526E0D}"/>
            </a:ext>
          </a:extLst>
        </xdr:cNvPr>
        <xdr:cNvSpPr/>
      </xdr:nvSpPr>
      <xdr:spPr>
        <a:xfrm>
          <a:off x="21272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170180</xdr:rowOff>
    </xdr:from>
    <xdr:to>
      <xdr:col>116</xdr:col>
      <xdr:colOff>63500</xdr:colOff>
      <xdr:row>60</xdr:row>
      <xdr:rowOff>34290</xdr:rowOff>
    </xdr:to>
    <xdr:cxnSp macro="">
      <xdr:nvCxnSpPr>
        <xdr:cNvPr id="708" name="直線コネクタ 707">
          <a:extLst>
            <a:ext uri="{FF2B5EF4-FFF2-40B4-BE49-F238E27FC236}">
              <a16:creationId xmlns:a16="http://schemas.microsoft.com/office/drawing/2014/main" id="{FA637B9C-04DC-4E00-A009-48921947ED06}"/>
            </a:ext>
          </a:extLst>
        </xdr:cNvPr>
        <xdr:cNvCxnSpPr/>
      </xdr:nvCxnSpPr>
      <xdr:spPr>
        <a:xfrm flipV="1">
          <a:off x="21323300" y="10285730"/>
          <a:ext cx="8382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161290</xdr:rowOff>
    </xdr:from>
    <xdr:to>
      <xdr:col>107</xdr:col>
      <xdr:colOff>101600</xdr:colOff>
      <xdr:row>60</xdr:row>
      <xdr:rowOff>91440</xdr:rowOff>
    </xdr:to>
    <xdr:sp macro="" textlink="">
      <xdr:nvSpPr>
        <xdr:cNvPr id="709" name="楕円 708">
          <a:extLst>
            <a:ext uri="{FF2B5EF4-FFF2-40B4-BE49-F238E27FC236}">
              <a16:creationId xmlns:a16="http://schemas.microsoft.com/office/drawing/2014/main" id="{74BAE1AC-7484-4735-8962-9B73AF6CA68A}"/>
            </a:ext>
          </a:extLst>
        </xdr:cNvPr>
        <xdr:cNvSpPr/>
      </xdr:nvSpPr>
      <xdr:spPr>
        <a:xfrm>
          <a:off x="20383500" y="102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34290</xdr:rowOff>
    </xdr:from>
    <xdr:to>
      <xdr:col>111</xdr:col>
      <xdr:colOff>177800</xdr:colOff>
      <xdr:row>60</xdr:row>
      <xdr:rowOff>40640</xdr:rowOff>
    </xdr:to>
    <xdr:cxnSp macro="">
      <xdr:nvCxnSpPr>
        <xdr:cNvPr id="710" name="直線コネクタ 709">
          <a:extLst>
            <a:ext uri="{FF2B5EF4-FFF2-40B4-BE49-F238E27FC236}">
              <a16:creationId xmlns:a16="http://schemas.microsoft.com/office/drawing/2014/main" id="{086DA94F-46BB-45B1-8292-F9D5B1999D6F}"/>
            </a:ext>
          </a:extLst>
        </xdr:cNvPr>
        <xdr:cNvCxnSpPr/>
      </xdr:nvCxnSpPr>
      <xdr:spPr>
        <a:xfrm flipV="1">
          <a:off x="20434300" y="1032129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163830</xdr:rowOff>
    </xdr:from>
    <xdr:to>
      <xdr:col>102</xdr:col>
      <xdr:colOff>165100</xdr:colOff>
      <xdr:row>60</xdr:row>
      <xdr:rowOff>93980</xdr:rowOff>
    </xdr:to>
    <xdr:sp macro="" textlink="">
      <xdr:nvSpPr>
        <xdr:cNvPr id="711" name="楕円 710">
          <a:extLst>
            <a:ext uri="{FF2B5EF4-FFF2-40B4-BE49-F238E27FC236}">
              <a16:creationId xmlns:a16="http://schemas.microsoft.com/office/drawing/2014/main" id="{7B1D68F4-D333-4A17-9966-2CE4E6222BF4}"/>
            </a:ext>
          </a:extLst>
        </xdr:cNvPr>
        <xdr:cNvSpPr/>
      </xdr:nvSpPr>
      <xdr:spPr>
        <a:xfrm>
          <a:off x="194945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40640</xdr:rowOff>
    </xdr:from>
    <xdr:to>
      <xdr:col>107</xdr:col>
      <xdr:colOff>50800</xdr:colOff>
      <xdr:row>60</xdr:row>
      <xdr:rowOff>43180</xdr:rowOff>
    </xdr:to>
    <xdr:cxnSp macro="">
      <xdr:nvCxnSpPr>
        <xdr:cNvPr id="712" name="直線コネクタ 711">
          <a:extLst>
            <a:ext uri="{FF2B5EF4-FFF2-40B4-BE49-F238E27FC236}">
              <a16:creationId xmlns:a16="http://schemas.microsoft.com/office/drawing/2014/main" id="{C3B2B3C7-7C33-4AAA-A99A-ED85A9FFCBB6}"/>
            </a:ext>
          </a:extLst>
        </xdr:cNvPr>
        <xdr:cNvCxnSpPr/>
      </xdr:nvCxnSpPr>
      <xdr:spPr>
        <a:xfrm flipV="1">
          <a:off x="19545300" y="103276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135890</xdr:rowOff>
    </xdr:from>
    <xdr:to>
      <xdr:col>98</xdr:col>
      <xdr:colOff>38100</xdr:colOff>
      <xdr:row>60</xdr:row>
      <xdr:rowOff>66040</xdr:rowOff>
    </xdr:to>
    <xdr:sp macro="" textlink="">
      <xdr:nvSpPr>
        <xdr:cNvPr id="713" name="楕円 712">
          <a:extLst>
            <a:ext uri="{FF2B5EF4-FFF2-40B4-BE49-F238E27FC236}">
              <a16:creationId xmlns:a16="http://schemas.microsoft.com/office/drawing/2014/main" id="{B03FA950-1136-443F-BDD6-ACFF53E89AF8}"/>
            </a:ext>
          </a:extLst>
        </xdr:cNvPr>
        <xdr:cNvSpPr/>
      </xdr:nvSpPr>
      <xdr:spPr>
        <a:xfrm>
          <a:off x="18605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15240</xdr:rowOff>
    </xdr:from>
    <xdr:to>
      <xdr:col>102</xdr:col>
      <xdr:colOff>114300</xdr:colOff>
      <xdr:row>60</xdr:row>
      <xdr:rowOff>43180</xdr:rowOff>
    </xdr:to>
    <xdr:cxnSp macro="">
      <xdr:nvCxnSpPr>
        <xdr:cNvPr id="714" name="直線コネクタ 713">
          <a:extLst>
            <a:ext uri="{FF2B5EF4-FFF2-40B4-BE49-F238E27FC236}">
              <a16:creationId xmlns:a16="http://schemas.microsoft.com/office/drawing/2014/main" id="{BFAFBE8F-0CF3-4745-80E3-E824D15FC695}"/>
            </a:ext>
          </a:extLst>
        </xdr:cNvPr>
        <xdr:cNvCxnSpPr/>
      </xdr:nvCxnSpPr>
      <xdr:spPr>
        <a:xfrm>
          <a:off x="18656300" y="1030224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78757</xdr:rowOff>
    </xdr:from>
    <xdr:ext cx="469744" cy="259045"/>
    <xdr:sp macro="" textlink="">
      <xdr:nvSpPr>
        <xdr:cNvPr id="715" name="n_1aveValue【学校施設】&#10;一人当たり面積">
          <a:extLst>
            <a:ext uri="{FF2B5EF4-FFF2-40B4-BE49-F238E27FC236}">
              <a16:creationId xmlns:a16="http://schemas.microsoft.com/office/drawing/2014/main" id="{3A61D56C-3A5C-462C-982B-AA81CB798EE7}"/>
            </a:ext>
          </a:extLst>
        </xdr:cNvPr>
        <xdr:cNvSpPr txBox="1"/>
      </xdr:nvSpPr>
      <xdr:spPr>
        <a:xfrm>
          <a:off x="210757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138447</xdr:rowOff>
    </xdr:from>
    <xdr:ext cx="469744" cy="259045"/>
    <xdr:sp macro="" textlink="">
      <xdr:nvSpPr>
        <xdr:cNvPr id="716" name="n_2aveValue【学校施設】&#10;一人当たり面積">
          <a:extLst>
            <a:ext uri="{FF2B5EF4-FFF2-40B4-BE49-F238E27FC236}">
              <a16:creationId xmlns:a16="http://schemas.microsoft.com/office/drawing/2014/main" id="{F154A0C0-ABD8-4D12-B7F9-2294965B3180}"/>
            </a:ext>
          </a:extLst>
        </xdr:cNvPr>
        <xdr:cNvSpPr txBox="1"/>
      </xdr:nvSpPr>
      <xdr:spPr>
        <a:xfrm>
          <a:off x="20199427"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149877</xdr:rowOff>
    </xdr:from>
    <xdr:ext cx="469744" cy="259045"/>
    <xdr:sp macro="" textlink="">
      <xdr:nvSpPr>
        <xdr:cNvPr id="717" name="n_3aveValue【学校施設】&#10;一人当たり面積">
          <a:extLst>
            <a:ext uri="{FF2B5EF4-FFF2-40B4-BE49-F238E27FC236}">
              <a16:creationId xmlns:a16="http://schemas.microsoft.com/office/drawing/2014/main" id="{E115E29B-33EC-46D8-B62E-073630EB3932}"/>
            </a:ext>
          </a:extLst>
        </xdr:cNvPr>
        <xdr:cNvSpPr txBox="1"/>
      </xdr:nvSpPr>
      <xdr:spPr>
        <a:xfrm>
          <a:off x="19310427"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2557</xdr:rowOff>
    </xdr:from>
    <xdr:ext cx="469744" cy="259045"/>
    <xdr:sp macro="" textlink="">
      <xdr:nvSpPr>
        <xdr:cNvPr id="718" name="n_4aveValue【学校施設】&#10;一人当たり面積">
          <a:extLst>
            <a:ext uri="{FF2B5EF4-FFF2-40B4-BE49-F238E27FC236}">
              <a16:creationId xmlns:a16="http://schemas.microsoft.com/office/drawing/2014/main" id="{6893D578-CC5C-47EB-A72A-687CF1E71247}"/>
            </a:ext>
          </a:extLst>
        </xdr:cNvPr>
        <xdr:cNvSpPr txBox="1"/>
      </xdr:nvSpPr>
      <xdr:spPr>
        <a:xfrm>
          <a:off x="18421427" y="108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101617</xdr:rowOff>
    </xdr:from>
    <xdr:ext cx="469744" cy="259045"/>
    <xdr:sp macro="" textlink="">
      <xdr:nvSpPr>
        <xdr:cNvPr id="719" name="n_1mainValue【学校施設】&#10;一人当たり面積">
          <a:extLst>
            <a:ext uri="{FF2B5EF4-FFF2-40B4-BE49-F238E27FC236}">
              <a16:creationId xmlns:a16="http://schemas.microsoft.com/office/drawing/2014/main" id="{ED01CBC1-042B-44B7-B327-1291611FAE9C}"/>
            </a:ext>
          </a:extLst>
        </xdr:cNvPr>
        <xdr:cNvSpPr txBox="1"/>
      </xdr:nvSpPr>
      <xdr:spPr>
        <a:xfrm>
          <a:off x="210757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107967</xdr:rowOff>
    </xdr:from>
    <xdr:ext cx="469744" cy="259045"/>
    <xdr:sp macro="" textlink="">
      <xdr:nvSpPr>
        <xdr:cNvPr id="720" name="n_2mainValue【学校施設】&#10;一人当たり面積">
          <a:extLst>
            <a:ext uri="{FF2B5EF4-FFF2-40B4-BE49-F238E27FC236}">
              <a16:creationId xmlns:a16="http://schemas.microsoft.com/office/drawing/2014/main" id="{70BE350F-8158-4160-9EBB-90DCDB3087F3}"/>
            </a:ext>
          </a:extLst>
        </xdr:cNvPr>
        <xdr:cNvSpPr txBox="1"/>
      </xdr:nvSpPr>
      <xdr:spPr>
        <a:xfrm>
          <a:off x="20199427" y="1005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110507</xdr:rowOff>
    </xdr:from>
    <xdr:ext cx="469744" cy="259045"/>
    <xdr:sp macro="" textlink="">
      <xdr:nvSpPr>
        <xdr:cNvPr id="721" name="n_3mainValue【学校施設】&#10;一人当たり面積">
          <a:extLst>
            <a:ext uri="{FF2B5EF4-FFF2-40B4-BE49-F238E27FC236}">
              <a16:creationId xmlns:a16="http://schemas.microsoft.com/office/drawing/2014/main" id="{0BE46A06-D965-44E9-9D64-6612EEB620D1}"/>
            </a:ext>
          </a:extLst>
        </xdr:cNvPr>
        <xdr:cNvSpPr txBox="1"/>
      </xdr:nvSpPr>
      <xdr:spPr>
        <a:xfrm>
          <a:off x="19310427" y="1005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82567</xdr:rowOff>
    </xdr:from>
    <xdr:ext cx="469744" cy="259045"/>
    <xdr:sp macro="" textlink="">
      <xdr:nvSpPr>
        <xdr:cNvPr id="722" name="n_4mainValue【学校施設】&#10;一人当たり面積">
          <a:extLst>
            <a:ext uri="{FF2B5EF4-FFF2-40B4-BE49-F238E27FC236}">
              <a16:creationId xmlns:a16="http://schemas.microsoft.com/office/drawing/2014/main" id="{551585FD-E101-4C14-A770-44CF6C10EA73}"/>
            </a:ext>
          </a:extLst>
        </xdr:cNvPr>
        <xdr:cNvSpPr txBox="1"/>
      </xdr:nvSpPr>
      <xdr:spPr>
        <a:xfrm>
          <a:off x="18421427"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93288EEE-3151-41F0-AF2B-D1886206820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38AC3F1A-6761-4625-9F1F-AFD3B72D7D1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570B57AC-5086-4C57-AF04-05B24AD9D73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5B931243-26F2-4816-BBB0-A91E1345CA7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DFB46FB2-C9B0-4F55-960F-2D2BBC0FEE5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5874875A-58C0-4133-B35C-23A5AF697ED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D439095C-6E74-45AC-B44F-8F6CEF0B4DA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5775476C-4E2D-4485-A905-AE09AF6CE80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29C73F0F-CB90-4B37-B679-4B722EF8048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DD11C305-CA74-40DA-B399-414EF313F1E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97CEB6C9-3D72-49D6-B7B3-FD9C4063843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a:extLst>
            <a:ext uri="{FF2B5EF4-FFF2-40B4-BE49-F238E27FC236}">
              <a16:creationId xmlns:a16="http://schemas.microsoft.com/office/drawing/2014/main" id="{BCA78AF3-195E-4482-BBE9-8EAEE8E989E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a:extLst>
            <a:ext uri="{FF2B5EF4-FFF2-40B4-BE49-F238E27FC236}">
              <a16:creationId xmlns:a16="http://schemas.microsoft.com/office/drawing/2014/main" id="{5ACA3DD7-8E11-4B55-80E0-A88E3A01BBF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a:extLst>
            <a:ext uri="{FF2B5EF4-FFF2-40B4-BE49-F238E27FC236}">
              <a16:creationId xmlns:a16="http://schemas.microsoft.com/office/drawing/2014/main" id="{6BE11581-03AB-42D3-8A2E-5911361F3A9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a:extLst>
            <a:ext uri="{FF2B5EF4-FFF2-40B4-BE49-F238E27FC236}">
              <a16:creationId xmlns:a16="http://schemas.microsoft.com/office/drawing/2014/main" id="{C328E9B3-5BC5-4D07-ABE9-5C718D4D8BB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a:extLst>
            <a:ext uri="{FF2B5EF4-FFF2-40B4-BE49-F238E27FC236}">
              <a16:creationId xmlns:a16="http://schemas.microsoft.com/office/drawing/2014/main" id="{2DCB89D0-774D-466A-AD8D-ECA4CC36B01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a:extLst>
            <a:ext uri="{FF2B5EF4-FFF2-40B4-BE49-F238E27FC236}">
              <a16:creationId xmlns:a16="http://schemas.microsoft.com/office/drawing/2014/main" id="{2A89453F-03BE-473A-93F0-1F9E964D38B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a:extLst>
            <a:ext uri="{FF2B5EF4-FFF2-40B4-BE49-F238E27FC236}">
              <a16:creationId xmlns:a16="http://schemas.microsoft.com/office/drawing/2014/main" id="{1C13CC4D-F983-40B2-93B0-B9FEC9B36C8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a:extLst>
            <a:ext uri="{FF2B5EF4-FFF2-40B4-BE49-F238E27FC236}">
              <a16:creationId xmlns:a16="http://schemas.microsoft.com/office/drawing/2014/main" id="{7F3C0D2A-46AE-4BFA-9375-59D9ED9C665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a:extLst>
            <a:ext uri="{FF2B5EF4-FFF2-40B4-BE49-F238E27FC236}">
              <a16:creationId xmlns:a16="http://schemas.microsoft.com/office/drawing/2014/main" id="{439EFFDB-5732-4A7E-8F25-E2D63F1C30B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a:extLst>
            <a:ext uri="{FF2B5EF4-FFF2-40B4-BE49-F238E27FC236}">
              <a16:creationId xmlns:a16="http://schemas.microsoft.com/office/drawing/2014/main" id="{FB744F19-D046-4D9A-9990-904D96AC5F5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a:extLst>
            <a:ext uri="{FF2B5EF4-FFF2-40B4-BE49-F238E27FC236}">
              <a16:creationId xmlns:a16="http://schemas.microsoft.com/office/drawing/2014/main" id="{C13C5DDC-11BC-438F-85AC-AE33CFC9541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a:extLst>
            <a:ext uri="{FF2B5EF4-FFF2-40B4-BE49-F238E27FC236}">
              <a16:creationId xmlns:a16="http://schemas.microsoft.com/office/drawing/2014/main" id="{43018B62-3E9F-4ED9-9E63-E1E38C71BDB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112F3878-7887-4335-AFB1-7EFCBB021EA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a:extLst>
            <a:ext uri="{FF2B5EF4-FFF2-40B4-BE49-F238E27FC236}">
              <a16:creationId xmlns:a16="http://schemas.microsoft.com/office/drawing/2014/main" id="{BC3B9DDF-9CD1-48E9-AFF5-C0C62BDF66A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748" name="直線コネクタ 747">
          <a:extLst>
            <a:ext uri="{FF2B5EF4-FFF2-40B4-BE49-F238E27FC236}">
              <a16:creationId xmlns:a16="http://schemas.microsoft.com/office/drawing/2014/main" id="{D757C546-7DBF-4F20-84A5-D2916FECF9F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児童館】&#10;有形固定資産減価償却率最小値テキスト">
          <a:extLst>
            <a:ext uri="{FF2B5EF4-FFF2-40B4-BE49-F238E27FC236}">
              <a16:creationId xmlns:a16="http://schemas.microsoft.com/office/drawing/2014/main" id="{5BF3AB29-4E45-4F0C-9E5F-077E040ED4D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a:extLst>
            <a:ext uri="{FF2B5EF4-FFF2-40B4-BE49-F238E27FC236}">
              <a16:creationId xmlns:a16="http://schemas.microsoft.com/office/drawing/2014/main" id="{C0F69BC3-DBDB-4997-BF4C-4F8D4E61E3A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751" name="【児童館】&#10;有形固定資産減価償却率最大値テキスト">
          <a:extLst>
            <a:ext uri="{FF2B5EF4-FFF2-40B4-BE49-F238E27FC236}">
              <a16:creationId xmlns:a16="http://schemas.microsoft.com/office/drawing/2014/main" id="{2AC5C317-5457-4F64-A5B9-C9430247ECD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752" name="直線コネクタ 751">
          <a:extLst>
            <a:ext uri="{FF2B5EF4-FFF2-40B4-BE49-F238E27FC236}">
              <a16:creationId xmlns:a16="http://schemas.microsoft.com/office/drawing/2014/main" id="{45815305-4892-4F77-AC76-EE1A1C399B75}"/>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97989</xdr:rowOff>
    </xdr:from>
    <xdr:ext cx="405111" cy="259045"/>
    <xdr:sp macro="" textlink="">
      <xdr:nvSpPr>
        <xdr:cNvPr id="753" name="【児童館】&#10;有形固定資産減価償却率平均値テキスト">
          <a:extLst>
            <a:ext uri="{FF2B5EF4-FFF2-40B4-BE49-F238E27FC236}">
              <a16:creationId xmlns:a16="http://schemas.microsoft.com/office/drawing/2014/main" id="{8A5E2CED-EE7F-465D-837F-3E19C56C9113}"/>
            </a:ext>
          </a:extLst>
        </xdr:cNvPr>
        <xdr:cNvSpPr txBox="1"/>
      </xdr:nvSpPr>
      <xdr:spPr>
        <a:xfrm>
          <a:off x="16357600" y="1398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119562</xdr:rowOff>
    </xdr:from>
    <xdr:to>
      <xdr:col>85</xdr:col>
      <xdr:colOff>177800</xdr:colOff>
      <xdr:row>82</xdr:row>
      <xdr:rowOff>49712</xdr:rowOff>
    </xdr:to>
    <xdr:sp macro="" textlink="">
      <xdr:nvSpPr>
        <xdr:cNvPr id="754" name="フローチャート: 判断 753">
          <a:extLst>
            <a:ext uri="{FF2B5EF4-FFF2-40B4-BE49-F238E27FC236}">
              <a16:creationId xmlns:a16="http://schemas.microsoft.com/office/drawing/2014/main" id="{AC56E4F3-C62E-449A-B9A1-0DE4EB4A371D}"/>
            </a:ext>
          </a:extLst>
        </xdr:cNvPr>
        <xdr:cNvSpPr/>
      </xdr:nvSpPr>
      <xdr:spPr>
        <a:xfrm>
          <a:off x="162687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83638</xdr:rowOff>
    </xdr:from>
    <xdr:to>
      <xdr:col>81</xdr:col>
      <xdr:colOff>101600</xdr:colOff>
      <xdr:row>82</xdr:row>
      <xdr:rowOff>13788</xdr:rowOff>
    </xdr:to>
    <xdr:sp macro="" textlink="">
      <xdr:nvSpPr>
        <xdr:cNvPr id="755" name="フローチャート: 判断 754">
          <a:extLst>
            <a:ext uri="{FF2B5EF4-FFF2-40B4-BE49-F238E27FC236}">
              <a16:creationId xmlns:a16="http://schemas.microsoft.com/office/drawing/2014/main" id="{AAB7C55C-18BF-46A8-9817-D8C4117DBE79}"/>
            </a:ext>
          </a:extLst>
        </xdr:cNvPr>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52614</xdr:rowOff>
    </xdr:from>
    <xdr:to>
      <xdr:col>76</xdr:col>
      <xdr:colOff>165100</xdr:colOff>
      <xdr:row>81</xdr:row>
      <xdr:rowOff>154214</xdr:rowOff>
    </xdr:to>
    <xdr:sp macro="" textlink="">
      <xdr:nvSpPr>
        <xdr:cNvPr id="756" name="フローチャート: 判断 755">
          <a:extLst>
            <a:ext uri="{FF2B5EF4-FFF2-40B4-BE49-F238E27FC236}">
              <a16:creationId xmlns:a16="http://schemas.microsoft.com/office/drawing/2014/main" id="{369757F4-B426-4088-9A95-428B361FF4C6}"/>
            </a:ext>
          </a:extLst>
        </xdr:cNvPr>
        <xdr:cNvSpPr/>
      </xdr:nvSpPr>
      <xdr:spPr>
        <a:xfrm>
          <a:off x="14541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148952</xdr:rowOff>
    </xdr:from>
    <xdr:to>
      <xdr:col>72</xdr:col>
      <xdr:colOff>38100</xdr:colOff>
      <xdr:row>82</xdr:row>
      <xdr:rowOff>79102</xdr:rowOff>
    </xdr:to>
    <xdr:sp macro="" textlink="">
      <xdr:nvSpPr>
        <xdr:cNvPr id="757" name="フローチャート: 判断 756">
          <a:extLst>
            <a:ext uri="{FF2B5EF4-FFF2-40B4-BE49-F238E27FC236}">
              <a16:creationId xmlns:a16="http://schemas.microsoft.com/office/drawing/2014/main" id="{A463FEB5-760B-4E76-8DEE-CE08F7F74DA6}"/>
            </a:ext>
          </a:extLst>
        </xdr:cNvPr>
        <xdr:cNvSpPr/>
      </xdr:nvSpPr>
      <xdr:spPr>
        <a:xfrm>
          <a:off x="13652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148952</xdr:rowOff>
    </xdr:from>
    <xdr:to>
      <xdr:col>67</xdr:col>
      <xdr:colOff>101600</xdr:colOff>
      <xdr:row>82</xdr:row>
      <xdr:rowOff>79102</xdr:rowOff>
    </xdr:to>
    <xdr:sp macro="" textlink="">
      <xdr:nvSpPr>
        <xdr:cNvPr id="758" name="フローチャート: 判断 757">
          <a:extLst>
            <a:ext uri="{FF2B5EF4-FFF2-40B4-BE49-F238E27FC236}">
              <a16:creationId xmlns:a16="http://schemas.microsoft.com/office/drawing/2014/main" id="{0CBF3034-5262-4907-A2E6-2C71D7274A48}"/>
            </a:ext>
          </a:extLst>
        </xdr:cNvPr>
        <xdr:cNvSpPr/>
      </xdr:nvSpPr>
      <xdr:spPr>
        <a:xfrm>
          <a:off x="12763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389BEC4B-28ED-42E7-A770-B02D11759E0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4ADE23A4-AE4D-469F-A76D-E4354B2C2CD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40EFF18-13C8-46DB-A25B-9663154935D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39F59B16-B361-49BE-BE30-1D43CB2F6EB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7AF55863-0588-4303-A598-75E81E90B5B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86905</xdr:rowOff>
    </xdr:from>
    <xdr:to>
      <xdr:col>85</xdr:col>
      <xdr:colOff>177800</xdr:colOff>
      <xdr:row>82</xdr:row>
      <xdr:rowOff>17055</xdr:rowOff>
    </xdr:to>
    <xdr:sp macro="" textlink="">
      <xdr:nvSpPr>
        <xdr:cNvPr id="764" name="楕円 763">
          <a:extLst>
            <a:ext uri="{FF2B5EF4-FFF2-40B4-BE49-F238E27FC236}">
              <a16:creationId xmlns:a16="http://schemas.microsoft.com/office/drawing/2014/main" id="{3724FDE2-291C-469C-AAD3-B43DD4D57BF9}"/>
            </a:ext>
          </a:extLst>
        </xdr:cNvPr>
        <xdr:cNvSpPr/>
      </xdr:nvSpPr>
      <xdr:spPr>
        <a:xfrm>
          <a:off x="162687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109782</xdr:rowOff>
    </xdr:from>
    <xdr:ext cx="405111" cy="259045"/>
    <xdr:sp macro="" textlink="">
      <xdr:nvSpPr>
        <xdr:cNvPr id="765" name="【児童館】&#10;有形固定資産減価償却率該当値テキスト">
          <a:extLst>
            <a:ext uri="{FF2B5EF4-FFF2-40B4-BE49-F238E27FC236}">
              <a16:creationId xmlns:a16="http://schemas.microsoft.com/office/drawing/2014/main" id="{9695EFA9-BFA6-4F96-949E-0FE839B54946}"/>
            </a:ext>
          </a:extLst>
        </xdr:cNvPr>
        <xdr:cNvSpPr txBox="1"/>
      </xdr:nvSpPr>
      <xdr:spPr>
        <a:xfrm>
          <a:off x="16357600" y="1382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47716</xdr:rowOff>
    </xdr:from>
    <xdr:to>
      <xdr:col>81</xdr:col>
      <xdr:colOff>101600</xdr:colOff>
      <xdr:row>81</xdr:row>
      <xdr:rowOff>149316</xdr:rowOff>
    </xdr:to>
    <xdr:sp macro="" textlink="">
      <xdr:nvSpPr>
        <xdr:cNvPr id="766" name="楕円 765">
          <a:extLst>
            <a:ext uri="{FF2B5EF4-FFF2-40B4-BE49-F238E27FC236}">
              <a16:creationId xmlns:a16="http://schemas.microsoft.com/office/drawing/2014/main" id="{65F11220-6E4F-449B-B266-2841EFDAB9E0}"/>
            </a:ext>
          </a:extLst>
        </xdr:cNvPr>
        <xdr:cNvSpPr/>
      </xdr:nvSpPr>
      <xdr:spPr>
        <a:xfrm>
          <a:off x="15430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98516</xdr:rowOff>
    </xdr:from>
    <xdr:to>
      <xdr:col>85</xdr:col>
      <xdr:colOff>127000</xdr:colOff>
      <xdr:row>81</xdr:row>
      <xdr:rowOff>137705</xdr:rowOff>
    </xdr:to>
    <xdr:cxnSp macro="">
      <xdr:nvCxnSpPr>
        <xdr:cNvPr id="767" name="直線コネクタ 766">
          <a:extLst>
            <a:ext uri="{FF2B5EF4-FFF2-40B4-BE49-F238E27FC236}">
              <a16:creationId xmlns:a16="http://schemas.microsoft.com/office/drawing/2014/main" id="{7180538B-8545-4478-B443-D1283E1B9C1C}"/>
            </a:ext>
          </a:extLst>
        </xdr:cNvPr>
        <xdr:cNvCxnSpPr/>
      </xdr:nvCxnSpPr>
      <xdr:spPr>
        <a:xfrm>
          <a:off x="15481300" y="13985966"/>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23223</xdr:rowOff>
    </xdr:from>
    <xdr:to>
      <xdr:col>76</xdr:col>
      <xdr:colOff>165100</xdr:colOff>
      <xdr:row>81</xdr:row>
      <xdr:rowOff>124823</xdr:rowOff>
    </xdr:to>
    <xdr:sp macro="" textlink="">
      <xdr:nvSpPr>
        <xdr:cNvPr id="768" name="楕円 767">
          <a:extLst>
            <a:ext uri="{FF2B5EF4-FFF2-40B4-BE49-F238E27FC236}">
              <a16:creationId xmlns:a16="http://schemas.microsoft.com/office/drawing/2014/main" id="{8EA6644F-EE71-464E-B143-25C9D2785844}"/>
            </a:ext>
          </a:extLst>
        </xdr:cNvPr>
        <xdr:cNvSpPr/>
      </xdr:nvSpPr>
      <xdr:spPr>
        <a:xfrm>
          <a:off x="14541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74023</xdr:rowOff>
    </xdr:from>
    <xdr:to>
      <xdr:col>81</xdr:col>
      <xdr:colOff>50800</xdr:colOff>
      <xdr:row>81</xdr:row>
      <xdr:rowOff>98516</xdr:rowOff>
    </xdr:to>
    <xdr:cxnSp macro="">
      <xdr:nvCxnSpPr>
        <xdr:cNvPr id="769" name="直線コネクタ 768">
          <a:extLst>
            <a:ext uri="{FF2B5EF4-FFF2-40B4-BE49-F238E27FC236}">
              <a16:creationId xmlns:a16="http://schemas.microsoft.com/office/drawing/2014/main" id="{C288ECAF-E546-4CB2-81AF-824D981D79DD}"/>
            </a:ext>
          </a:extLst>
        </xdr:cNvPr>
        <xdr:cNvCxnSpPr/>
      </xdr:nvCxnSpPr>
      <xdr:spPr>
        <a:xfrm>
          <a:off x="14592300" y="139614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147320</xdr:rowOff>
    </xdr:from>
    <xdr:to>
      <xdr:col>72</xdr:col>
      <xdr:colOff>38100</xdr:colOff>
      <xdr:row>81</xdr:row>
      <xdr:rowOff>77470</xdr:rowOff>
    </xdr:to>
    <xdr:sp macro="" textlink="">
      <xdr:nvSpPr>
        <xdr:cNvPr id="770" name="楕円 769">
          <a:extLst>
            <a:ext uri="{FF2B5EF4-FFF2-40B4-BE49-F238E27FC236}">
              <a16:creationId xmlns:a16="http://schemas.microsoft.com/office/drawing/2014/main" id="{9B894609-C2D5-419E-860D-3994AD60AD77}"/>
            </a:ext>
          </a:extLst>
        </xdr:cNvPr>
        <xdr:cNvSpPr/>
      </xdr:nvSpPr>
      <xdr:spPr>
        <a:xfrm>
          <a:off x="13652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26670</xdr:rowOff>
    </xdr:from>
    <xdr:to>
      <xdr:col>76</xdr:col>
      <xdr:colOff>114300</xdr:colOff>
      <xdr:row>81</xdr:row>
      <xdr:rowOff>74023</xdr:rowOff>
    </xdr:to>
    <xdr:cxnSp macro="">
      <xdr:nvCxnSpPr>
        <xdr:cNvPr id="771" name="直線コネクタ 770">
          <a:extLst>
            <a:ext uri="{FF2B5EF4-FFF2-40B4-BE49-F238E27FC236}">
              <a16:creationId xmlns:a16="http://schemas.microsoft.com/office/drawing/2014/main" id="{2A36C0BF-DBBA-4F9D-B3CA-63610ECA820B}"/>
            </a:ext>
          </a:extLst>
        </xdr:cNvPr>
        <xdr:cNvCxnSpPr/>
      </xdr:nvCxnSpPr>
      <xdr:spPr>
        <a:xfrm>
          <a:off x="13703300" y="1391412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99968</xdr:rowOff>
    </xdr:from>
    <xdr:to>
      <xdr:col>67</xdr:col>
      <xdr:colOff>101600</xdr:colOff>
      <xdr:row>81</xdr:row>
      <xdr:rowOff>30118</xdr:rowOff>
    </xdr:to>
    <xdr:sp macro="" textlink="">
      <xdr:nvSpPr>
        <xdr:cNvPr id="772" name="楕円 771">
          <a:extLst>
            <a:ext uri="{FF2B5EF4-FFF2-40B4-BE49-F238E27FC236}">
              <a16:creationId xmlns:a16="http://schemas.microsoft.com/office/drawing/2014/main" id="{CA85B99C-EC51-484C-AF54-C14AA4F6F2A2}"/>
            </a:ext>
          </a:extLst>
        </xdr:cNvPr>
        <xdr:cNvSpPr/>
      </xdr:nvSpPr>
      <xdr:spPr>
        <a:xfrm>
          <a:off x="12763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150768</xdr:rowOff>
    </xdr:from>
    <xdr:to>
      <xdr:col>71</xdr:col>
      <xdr:colOff>177800</xdr:colOff>
      <xdr:row>81</xdr:row>
      <xdr:rowOff>26670</xdr:rowOff>
    </xdr:to>
    <xdr:cxnSp macro="">
      <xdr:nvCxnSpPr>
        <xdr:cNvPr id="773" name="直線コネクタ 772">
          <a:extLst>
            <a:ext uri="{FF2B5EF4-FFF2-40B4-BE49-F238E27FC236}">
              <a16:creationId xmlns:a16="http://schemas.microsoft.com/office/drawing/2014/main" id="{40E88272-5848-4596-8686-6F1F4F3526B3}"/>
            </a:ext>
          </a:extLst>
        </xdr:cNvPr>
        <xdr:cNvCxnSpPr/>
      </xdr:nvCxnSpPr>
      <xdr:spPr>
        <a:xfrm>
          <a:off x="12814300" y="13866768"/>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4915</xdr:rowOff>
    </xdr:from>
    <xdr:ext cx="405111" cy="259045"/>
    <xdr:sp macro="" textlink="">
      <xdr:nvSpPr>
        <xdr:cNvPr id="774" name="n_1aveValue【児童館】&#10;有形固定資産減価償却率">
          <a:extLst>
            <a:ext uri="{FF2B5EF4-FFF2-40B4-BE49-F238E27FC236}">
              <a16:creationId xmlns:a16="http://schemas.microsoft.com/office/drawing/2014/main" id="{02944CAF-E1E0-4AA0-9BF4-CF4DD50069BD}"/>
            </a:ext>
          </a:extLst>
        </xdr:cNvPr>
        <xdr:cNvSpPr txBox="1"/>
      </xdr:nvSpPr>
      <xdr:spPr>
        <a:xfrm>
          <a:off x="152660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145341</xdr:rowOff>
    </xdr:from>
    <xdr:ext cx="405111" cy="259045"/>
    <xdr:sp macro="" textlink="">
      <xdr:nvSpPr>
        <xdr:cNvPr id="775" name="n_2aveValue【児童館】&#10;有形固定資産減価償却率">
          <a:extLst>
            <a:ext uri="{FF2B5EF4-FFF2-40B4-BE49-F238E27FC236}">
              <a16:creationId xmlns:a16="http://schemas.microsoft.com/office/drawing/2014/main" id="{E998736B-C47F-44F9-A309-4DE1E3A89A78}"/>
            </a:ext>
          </a:extLst>
        </xdr:cNvPr>
        <xdr:cNvSpPr txBox="1"/>
      </xdr:nvSpPr>
      <xdr:spPr>
        <a:xfrm>
          <a:off x="143897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70229</xdr:rowOff>
    </xdr:from>
    <xdr:ext cx="405111" cy="259045"/>
    <xdr:sp macro="" textlink="">
      <xdr:nvSpPr>
        <xdr:cNvPr id="776" name="n_3aveValue【児童館】&#10;有形固定資産減価償却率">
          <a:extLst>
            <a:ext uri="{FF2B5EF4-FFF2-40B4-BE49-F238E27FC236}">
              <a16:creationId xmlns:a16="http://schemas.microsoft.com/office/drawing/2014/main" id="{AE37D031-8994-4818-8487-E6801C492318}"/>
            </a:ext>
          </a:extLst>
        </xdr:cNvPr>
        <xdr:cNvSpPr txBox="1"/>
      </xdr:nvSpPr>
      <xdr:spPr>
        <a:xfrm>
          <a:off x="13500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70229</xdr:rowOff>
    </xdr:from>
    <xdr:ext cx="405111" cy="259045"/>
    <xdr:sp macro="" textlink="">
      <xdr:nvSpPr>
        <xdr:cNvPr id="777" name="n_4aveValue【児童館】&#10;有形固定資産減価償却率">
          <a:extLst>
            <a:ext uri="{FF2B5EF4-FFF2-40B4-BE49-F238E27FC236}">
              <a16:creationId xmlns:a16="http://schemas.microsoft.com/office/drawing/2014/main" id="{9515FDD9-782B-4977-8DBC-C71458340511}"/>
            </a:ext>
          </a:extLst>
        </xdr:cNvPr>
        <xdr:cNvSpPr txBox="1"/>
      </xdr:nvSpPr>
      <xdr:spPr>
        <a:xfrm>
          <a:off x="12611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165843</xdr:rowOff>
    </xdr:from>
    <xdr:ext cx="405111" cy="259045"/>
    <xdr:sp macro="" textlink="">
      <xdr:nvSpPr>
        <xdr:cNvPr id="778" name="n_1mainValue【児童館】&#10;有形固定資産減価償却率">
          <a:extLst>
            <a:ext uri="{FF2B5EF4-FFF2-40B4-BE49-F238E27FC236}">
              <a16:creationId xmlns:a16="http://schemas.microsoft.com/office/drawing/2014/main" id="{1D38FA5B-792E-42A7-9234-414F18D9586F}"/>
            </a:ext>
          </a:extLst>
        </xdr:cNvPr>
        <xdr:cNvSpPr txBox="1"/>
      </xdr:nvSpPr>
      <xdr:spPr>
        <a:xfrm>
          <a:off x="152660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141350</xdr:rowOff>
    </xdr:from>
    <xdr:ext cx="405111" cy="259045"/>
    <xdr:sp macro="" textlink="">
      <xdr:nvSpPr>
        <xdr:cNvPr id="779" name="n_2mainValue【児童館】&#10;有形固定資産減価償却率">
          <a:extLst>
            <a:ext uri="{FF2B5EF4-FFF2-40B4-BE49-F238E27FC236}">
              <a16:creationId xmlns:a16="http://schemas.microsoft.com/office/drawing/2014/main" id="{F18B5315-0510-4C66-8835-2AB767BEA9B6}"/>
            </a:ext>
          </a:extLst>
        </xdr:cNvPr>
        <xdr:cNvSpPr txBox="1"/>
      </xdr:nvSpPr>
      <xdr:spPr>
        <a:xfrm>
          <a:off x="143897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93997</xdr:rowOff>
    </xdr:from>
    <xdr:ext cx="405111" cy="259045"/>
    <xdr:sp macro="" textlink="">
      <xdr:nvSpPr>
        <xdr:cNvPr id="780" name="n_3mainValue【児童館】&#10;有形固定資産減価償却率">
          <a:extLst>
            <a:ext uri="{FF2B5EF4-FFF2-40B4-BE49-F238E27FC236}">
              <a16:creationId xmlns:a16="http://schemas.microsoft.com/office/drawing/2014/main" id="{EDD9C3F8-12D4-44E5-9E20-2D1EDB1E6922}"/>
            </a:ext>
          </a:extLst>
        </xdr:cNvPr>
        <xdr:cNvSpPr txBox="1"/>
      </xdr:nvSpPr>
      <xdr:spPr>
        <a:xfrm>
          <a:off x="13500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46645</xdr:rowOff>
    </xdr:from>
    <xdr:ext cx="405111" cy="259045"/>
    <xdr:sp macro="" textlink="">
      <xdr:nvSpPr>
        <xdr:cNvPr id="781" name="n_4mainValue【児童館】&#10;有形固定資産減価償却率">
          <a:extLst>
            <a:ext uri="{FF2B5EF4-FFF2-40B4-BE49-F238E27FC236}">
              <a16:creationId xmlns:a16="http://schemas.microsoft.com/office/drawing/2014/main" id="{598C2935-11EA-4857-8D10-8E3C2B406BD0}"/>
            </a:ext>
          </a:extLst>
        </xdr:cNvPr>
        <xdr:cNvSpPr txBox="1"/>
      </xdr:nvSpPr>
      <xdr:spPr>
        <a:xfrm>
          <a:off x="12611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63A17974-5F1F-47DB-8290-DFADEAD7A41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C858BAB4-78A2-48A1-A5D6-301C909FF6F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A9D173A2-4063-40A9-8130-8E46562C46F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35AC4C2D-6057-4B5F-A1E7-A615F787CA6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01A3D9DD-3E49-417B-954A-387E194F763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12A857A2-83AD-4598-98B7-9546BD8C643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78EDF735-50A8-4AED-A429-99512F39235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A35BAD63-00BB-4C5D-B278-B1892112951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D2FADC3A-0668-4639-99BF-244AC4A3727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E6B23C9B-F62E-4777-8D2D-BFF164439FD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a:extLst>
            <a:ext uri="{FF2B5EF4-FFF2-40B4-BE49-F238E27FC236}">
              <a16:creationId xmlns:a16="http://schemas.microsoft.com/office/drawing/2014/main" id="{CD9E7286-9855-4D7F-8197-6C8846A5349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a:extLst>
            <a:ext uri="{FF2B5EF4-FFF2-40B4-BE49-F238E27FC236}">
              <a16:creationId xmlns:a16="http://schemas.microsoft.com/office/drawing/2014/main" id="{17E45E50-E45D-4787-912D-CE36BCEC3EC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a:extLst>
            <a:ext uri="{FF2B5EF4-FFF2-40B4-BE49-F238E27FC236}">
              <a16:creationId xmlns:a16="http://schemas.microsoft.com/office/drawing/2014/main" id="{FBA06592-B8BC-443B-9ACE-D1050139799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a:extLst>
            <a:ext uri="{FF2B5EF4-FFF2-40B4-BE49-F238E27FC236}">
              <a16:creationId xmlns:a16="http://schemas.microsoft.com/office/drawing/2014/main" id="{219B5B1D-EFFE-459B-918B-4E932D574F3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a:extLst>
            <a:ext uri="{FF2B5EF4-FFF2-40B4-BE49-F238E27FC236}">
              <a16:creationId xmlns:a16="http://schemas.microsoft.com/office/drawing/2014/main" id="{43EC10FE-D75E-431E-9337-3A10E766C42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a:extLst>
            <a:ext uri="{FF2B5EF4-FFF2-40B4-BE49-F238E27FC236}">
              <a16:creationId xmlns:a16="http://schemas.microsoft.com/office/drawing/2014/main" id="{DE37900E-F1A9-4D66-89CD-A697BFBBEAD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a:extLst>
            <a:ext uri="{FF2B5EF4-FFF2-40B4-BE49-F238E27FC236}">
              <a16:creationId xmlns:a16="http://schemas.microsoft.com/office/drawing/2014/main" id="{77306E56-B7CE-4438-8216-4A9A3E27180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a:extLst>
            <a:ext uri="{FF2B5EF4-FFF2-40B4-BE49-F238E27FC236}">
              <a16:creationId xmlns:a16="http://schemas.microsoft.com/office/drawing/2014/main" id="{CC1785A7-A424-4E20-9B18-2B9F1A3E82C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C9BE16FE-A916-418B-98D4-45E1FBC7811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8B7700C7-051A-4A60-9347-4624FE20165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a:extLst>
            <a:ext uri="{FF2B5EF4-FFF2-40B4-BE49-F238E27FC236}">
              <a16:creationId xmlns:a16="http://schemas.microsoft.com/office/drawing/2014/main" id="{37BAF61B-A807-4085-A7DA-CEE74722218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803" name="直線コネクタ 802">
          <a:extLst>
            <a:ext uri="{FF2B5EF4-FFF2-40B4-BE49-F238E27FC236}">
              <a16:creationId xmlns:a16="http://schemas.microsoft.com/office/drawing/2014/main" id="{EB457180-3DE7-40BF-B76C-10BF70F2FDDA}"/>
            </a:ext>
          </a:extLst>
        </xdr:cNvPr>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4" name="【児童館】&#10;一人当たり面積最小値テキスト">
          <a:extLst>
            <a:ext uri="{FF2B5EF4-FFF2-40B4-BE49-F238E27FC236}">
              <a16:creationId xmlns:a16="http://schemas.microsoft.com/office/drawing/2014/main" id="{A1EC93D8-3E95-484A-B96A-2FA09ABBBF7D}"/>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5" name="直線コネクタ 804">
          <a:extLst>
            <a:ext uri="{FF2B5EF4-FFF2-40B4-BE49-F238E27FC236}">
              <a16:creationId xmlns:a16="http://schemas.microsoft.com/office/drawing/2014/main" id="{C44CD852-5155-479E-94B2-95F4268D9DD5}"/>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806" name="【児童館】&#10;一人当たり面積最大値テキスト">
          <a:extLst>
            <a:ext uri="{FF2B5EF4-FFF2-40B4-BE49-F238E27FC236}">
              <a16:creationId xmlns:a16="http://schemas.microsoft.com/office/drawing/2014/main" id="{05866AED-20CF-455A-BF75-271EC28CD119}"/>
            </a:ext>
          </a:extLst>
        </xdr:cNvPr>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807" name="直線コネクタ 806">
          <a:extLst>
            <a:ext uri="{FF2B5EF4-FFF2-40B4-BE49-F238E27FC236}">
              <a16:creationId xmlns:a16="http://schemas.microsoft.com/office/drawing/2014/main" id="{294BF8F2-08BE-4DF6-8FB1-8313C612D1D8}"/>
            </a:ext>
          </a:extLst>
        </xdr:cNvPr>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808" name="【児童館】&#10;一人当たり面積平均値テキスト">
          <a:extLst>
            <a:ext uri="{FF2B5EF4-FFF2-40B4-BE49-F238E27FC236}">
              <a16:creationId xmlns:a16="http://schemas.microsoft.com/office/drawing/2014/main" id="{78370A6D-81F0-49B9-997E-19546002777E}"/>
            </a:ext>
          </a:extLst>
        </xdr:cNvPr>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809" name="フローチャート: 判断 808">
          <a:extLst>
            <a:ext uri="{FF2B5EF4-FFF2-40B4-BE49-F238E27FC236}">
              <a16:creationId xmlns:a16="http://schemas.microsoft.com/office/drawing/2014/main" id="{7D9E6882-0628-4EFD-8E59-A67897E88429}"/>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810" name="フローチャート: 判断 809">
          <a:extLst>
            <a:ext uri="{FF2B5EF4-FFF2-40B4-BE49-F238E27FC236}">
              <a16:creationId xmlns:a16="http://schemas.microsoft.com/office/drawing/2014/main" id="{2A82EB1F-469A-466C-8F8C-C21769FEE5E8}"/>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11" name="フローチャート: 判断 810">
          <a:extLst>
            <a:ext uri="{FF2B5EF4-FFF2-40B4-BE49-F238E27FC236}">
              <a16:creationId xmlns:a16="http://schemas.microsoft.com/office/drawing/2014/main" id="{19AC98D2-E9EB-40A6-BC78-58494A159AB8}"/>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2" name="フローチャート: 判断 811">
          <a:extLst>
            <a:ext uri="{FF2B5EF4-FFF2-40B4-BE49-F238E27FC236}">
              <a16:creationId xmlns:a16="http://schemas.microsoft.com/office/drawing/2014/main" id="{B1992B7F-489A-4DA6-BB72-D1DC3FA1B7E9}"/>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3" name="フローチャート: 判断 812">
          <a:extLst>
            <a:ext uri="{FF2B5EF4-FFF2-40B4-BE49-F238E27FC236}">
              <a16:creationId xmlns:a16="http://schemas.microsoft.com/office/drawing/2014/main" id="{A22A1194-6B6D-49EE-AFCA-881A6CD6349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F10265B6-0B09-4AF3-B2F4-AC6E386A94F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82761DE3-CC46-4059-A2AF-A5CB82A202F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531AFD9-B0DE-4690-8FDF-DB6EDF208F8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3A5BC233-B686-494C-B9FA-B4729D44C47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16F1BC3D-E2A6-42B1-8993-C989CE175FE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113030</xdr:rowOff>
    </xdr:from>
    <xdr:to>
      <xdr:col>116</xdr:col>
      <xdr:colOff>114300</xdr:colOff>
      <xdr:row>80</xdr:row>
      <xdr:rowOff>43180</xdr:rowOff>
    </xdr:to>
    <xdr:sp macro="" textlink="">
      <xdr:nvSpPr>
        <xdr:cNvPr id="819" name="楕円 818">
          <a:extLst>
            <a:ext uri="{FF2B5EF4-FFF2-40B4-BE49-F238E27FC236}">
              <a16:creationId xmlns:a16="http://schemas.microsoft.com/office/drawing/2014/main" id="{7F40609D-6A5D-487B-8F30-2C44F2476D88}"/>
            </a:ext>
          </a:extLst>
        </xdr:cNvPr>
        <xdr:cNvSpPr/>
      </xdr:nvSpPr>
      <xdr:spPr>
        <a:xfrm>
          <a:off x="22110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135907</xdr:rowOff>
    </xdr:from>
    <xdr:ext cx="469744" cy="259045"/>
    <xdr:sp macro="" textlink="">
      <xdr:nvSpPr>
        <xdr:cNvPr id="820" name="【児童館】&#10;一人当たり面積該当値テキスト">
          <a:extLst>
            <a:ext uri="{FF2B5EF4-FFF2-40B4-BE49-F238E27FC236}">
              <a16:creationId xmlns:a16="http://schemas.microsoft.com/office/drawing/2014/main" id="{A4D2BD9F-10E7-46B7-9C81-0C9B8E9B9E72}"/>
            </a:ext>
          </a:extLst>
        </xdr:cNvPr>
        <xdr:cNvSpPr txBox="1"/>
      </xdr:nvSpPr>
      <xdr:spPr>
        <a:xfrm>
          <a:off x="22199600"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113030</xdr:rowOff>
    </xdr:from>
    <xdr:to>
      <xdr:col>112</xdr:col>
      <xdr:colOff>38100</xdr:colOff>
      <xdr:row>80</xdr:row>
      <xdr:rowOff>43180</xdr:rowOff>
    </xdr:to>
    <xdr:sp macro="" textlink="">
      <xdr:nvSpPr>
        <xdr:cNvPr id="821" name="楕円 820">
          <a:extLst>
            <a:ext uri="{FF2B5EF4-FFF2-40B4-BE49-F238E27FC236}">
              <a16:creationId xmlns:a16="http://schemas.microsoft.com/office/drawing/2014/main" id="{379C3EB4-AA8D-4BEF-B665-FA83FA4F0CD0}"/>
            </a:ext>
          </a:extLst>
        </xdr:cNvPr>
        <xdr:cNvSpPr/>
      </xdr:nvSpPr>
      <xdr:spPr>
        <a:xfrm>
          <a:off x="21272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163830</xdr:rowOff>
    </xdr:from>
    <xdr:to>
      <xdr:col>116</xdr:col>
      <xdr:colOff>63500</xdr:colOff>
      <xdr:row>79</xdr:row>
      <xdr:rowOff>163830</xdr:rowOff>
    </xdr:to>
    <xdr:cxnSp macro="">
      <xdr:nvCxnSpPr>
        <xdr:cNvPr id="822" name="直線コネクタ 821">
          <a:extLst>
            <a:ext uri="{FF2B5EF4-FFF2-40B4-BE49-F238E27FC236}">
              <a16:creationId xmlns:a16="http://schemas.microsoft.com/office/drawing/2014/main" id="{C9D16E15-57E2-4E75-BA86-6C4A6151BF5F}"/>
            </a:ext>
          </a:extLst>
        </xdr:cNvPr>
        <xdr:cNvCxnSpPr/>
      </xdr:nvCxnSpPr>
      <xdr:spPr>
        <a:xfrm>
          <a:off x="21323300" y="13708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113030</xdr:rowOff>
    </xdr:from>
    <xdr:to>
      <xdr:col>107</xdr:col>
      <xdr:colOff>101600</xdr:colOff>
      <xdr:row>80</xdr:row>
      <xdr:rowOff>43180</xdr:rowOff>
    </xdr:to>
    <xdr:sp macro="" textlink="">
      <xdr:nvSpPr>
        <xdr:cNvPr id="823" name="楕円 822">
          <a:extLst>
            <a:ext uri="{FF2B5EF4-FFF2-40B4-BE49-F238E27FC236}">
              <a16:creationId xmlns:a16="http://schemas.microsoft.com/office/drawing/2014/main" id="{EEB2E2F1-6C3B-4C5F-AEAA-6E215E46B044}"/>
            </a:ext>
          </a:extLst>
        </xdr:cNvPr>
        <xdr:cNvSpPr/>
      </xdr:nvSpPr>
      <xdr:spPr>
        <a:xfrm>
          <a:off x="20383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163830</xdr:rowOff>
    </xdr:from>
    <xdr:to>
      <xdr:col>111</xdr:col>
      <xdr:colOff>177800</xdr:colOff>
      <xdr:row>79</xdr:row>
      <xdr:rowOff>163830</xdr:rowOff>
    </xdr:to>
    <xdr:cxnSp macro="">
      <xdr:nvCxnSpPr>
        <xdr:cNvPr id="824" name="直線コネクタ 823">
          <a:extLst>
            <a:ext uri="{FF2B5EF4-FFF2-40B4-BE49-F238E27FC236}">
              <a16:creationId xmlns:a16="http://schemas.microsoft.com/office/drawing/2014/main" id="{BD3DE663-D575-4ED0-8E2B-563CA8E89A00}"/>
            </a:ext>
          </a:extLst>
        </xdr:cNvPr>
        <xdr:cNvCxnSpPr/>
      </xdr:nvCxnSpPr>
      <xdr:spPr>
        <a:xfrm>
          <a:off x="20434300" y="13708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825" name="楕円 824">
          <a:extLst>
            <a:ext uri="{FF2B5EF4-FFF2-40B4-BE49-F238E27FC236}">
              <a16:creationId xmlns:a16="http://schemas.microsoft.com/office/drawing/2014/main" id="{D29C9714-3524-48D8-8A79-A8644B8CC048}"/>
            </a:ext>
          </a:extLst>
        </xdr:cNvPr>
        <xdr:cNvSpPr/>
      </xdr:nvSpPr>
      <xdr:spPr>
        <a:xfrm>
          <a:off x="19494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163830</xdr:rowOff>
    </xdr:from>
    <xdr:to>
      <xdr:col>107</xdr:col>
      <xdr:colOff>50800</xdr:colOff>
      <xdr:row>80</xdr:row>
      <xdr:rowOff>38100</xdr:rowOff>
    </xdr:to>
    <xdr:cxnSp macro="">
      <xdr:nvCxnSpPr>
        <xdr:cNvPr id="826" name="直線コネクタ 825">
          <a:extLst>
            <a:ext uri="{FF2B5EF4-FFF2-40B4-BE49-F238E27FC236}">
              <a16:creationId xmlns:a16="http://schemas.microsoft.com/office/drawing/2014/main" id="{CDCD3CB3-39D2-4771-859E-43DA2D59A7BB}"/>
            </a:ext>
          </a:extLst>
        </xdr:cNvPr>
        <xdr:cNvCxnSpPr/>
      </xdr:nvCxnSpPr>
      <xdr:spPr>
        <a:xfrm flipV="1">
          <a:off x="19545300" y="13708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158750</xdr:rowOff>
    </xdr:from>
    <xdr:to>
      <xdr:col>98</xdr:col>
      <xdr:colOff>38100</xdr:colOff>
      <xdr:row>80</xdr:row>
      <xdr:rowOff>88900</xdr:rowOff>
    </xdr:to>
    <xdr:sp macro="" textlink="">
      <xdr:nvSpPr>
        <xdr:cNvPr id="827" name="楕円 826">
          <a:extLst>
            <a:ext uri="{FF2B5EF4-FFF2-40B4-BE49-F238E27FC236}">
              <a16:creationId xmlns:a16="http://schemas.microsoft.com/office/drawing/2014/main" id="{093D2B5A-D0DE-411A-92FB-8B3CCEF0136A}"/>
            </a:ext>
          </a:extLst>
        </xdr:cNvPr>
        <xdr:cNvSpPr/>
      </xdr:nvSpPr>
      <xdr:spPr>
        <a:xfrm>
          <a:off x="18605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38100</xdr:rowOff>
    </xdr:from>
    <xdr:to>
      <xdr:col>102</xdr:col>
      <xdr:colOff>114300</xdr:colOff>
      <xdr:row>80</xdr:row>
      <xdr:rowOff>38100</xdr:rowOff>
    </xdr:to>
    <xdr:cxnSp macro="">
      <xdr:nvCxnSpPr>
        <xdr:cNvPr id="828" name="直線コネクタ 827">
          <a:extLst>
            <a:ext uri="{FF2B5EF4-FFF2-40B4-BE49-F238E27FC236}">
              <a16:creationId xmlns:a16="http://schemas.microsoft.com/office/drawing/2014/main" id="{B5B6BFB9-EF5D-4A07-82D1-BE7FE83B65A0}"/>
            </a:ext>
          </a:extLst>
        </xdr:cNvPr>
        <xdr:cNvCxnSpPr/>
      </xdr:nvCxnSpPr>
      <xdr:spPr>
        <a:xfrm>
          <a:off x="18656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829" name="n_1aveValue【児童館】&#10;一人当たり面積">
          <a:extLst>
            <a:ext uri="{FF2B5EF4-FFF2-40B4-BE49-F238E27FC236}">
              <a16:creationId xmlns:a16="http://schemas.microsoft.com/office/drawing/2014/main" id="{EFCD5A5F-1B3A-4291-8160-38839B903378}"/>
            </a:ext>
          </a:extLst>
        </xdr:cNvPr>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30" name="n_2aveValue【児童館】&#10;一人当たり面積">
          <a:extLst>
            <a:ext uri="{FF2B5EF4-FFF2-40B4-BE49-F238E27FC236}">
              <a16:creationId xmlns:a16="http://schemas.microsoft.com/office/drawing/2014/main" id="{1799D936-AC7D-44DA-A64A-1E4819414500}"/>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831" name="n_3aveValue【児童館】&#10;一人当たり面積">
          <a:extLst>
            <a:ext uri="{FF2B5EF4-FFF2-40B4-BE49-F238E27FC236}">
              <a16:creationId xmlns:a16="http://schemas.microsoft.com/office/drawing/2014/main" id="{A0F21021-D385-4D87-9FAC-1995DC7E5C2C}"/>
            </a:ext>
          </a:extLst>
        </xdr:cNvPr>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32" name="n_4aveValue【児童館】&#10;一人当たり面積">
          <a:extLst>
            <a:ext uri="{FF2B5EF4-FFF2-40B4-BE49-F238E27FC236}">
              <a16:creationId xmlns:a16="http://schemas.microsoft.com/office/drawing/2014/main" id="{29AD0580-86A4-4272-8C8E-08356789F0CC}"/>
            </a:ext>
          </a:extLst>
        </xdr:cNvPr>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59707</xdr:rowOff>
    </xdr:from>
    <xdr:ext cx="469744" cy="259045"/>
    <xdr:sp macro="" textlink="">
      <xdr:nvSpPr>
        <xdr:cNvPr id="833" name="n_1mainValue【児童館】&#10;一人当たり面積">
          <a:extLst>
            <a:ext uri="{FF2B5EF4-FFF2-40B4-BE49-F238E27FC236}">
              <a16:creationId xmlns:a16="http://schemas.microsoft.com/office/drawing/2014/main" id="{107363E7-E239-4068-B4B8-E1CA558C6ED2}"/>
            </a:ext>
          </a:extLst>
        </xdr:cNvPr>
        <xdr:cNvSpPr txBox="1"/>
      </xdr:nvSpPr>
      <xdr:spPr>
        <a:xfrm>
          <a:off x="210757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59707</xdr:rowOff>
    </xdr:from>
    <xdr:ext cx="469744" cy="259045"/>
    <xdr:sp macro="" textlink="">
      <xdr:nvSpPr>
        <xdr:cNvPr id="834" name="n_2mainValue【児童館】&#10;一人当たり面積">
          <a:extLst>
            <a:ext uri="{FF2B5EF4-FFF2-40B4-BE49-F238E27FC236}">
              <a16:creationId xmlns:a16="http://schemas.microsoft.com/office/drawing/2014/main" id="{37004FA8-DABD-46F4-9F08-B0B4E491551A}"/>
            </a:ext>
          </a:extLst>
        </xdr:cNvPr>
        <xdr:cNvSpPr txBox="1"/>
      </xdr:nvSpPr>
      <xdr:spPr>
        <a:xfrm>
          <a:off x="201994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835" name="n_3mainValue【児童館】&#10;一人当たり面積">
          <a:extLst>
            <a:ext uri="{FF2B5EF4-FFF2-40B4-BE49-F238E27FC236}">
              <a16:creationId xmlns:a16="http://schemas.microsoft.com/office/drawing/2014/main" id="{B1709933-FEB9-4DAA-A757-5C526A9E1AF8}"/>
            </a:ext>
          </a:extLst>
        </xdr:cNvPr>
        <xdr:cNvSpPr txBox="1"/>
      </xdr:nvSpPr>
      <xdr:spPr>
        <a:xfrm>
          <a:off x="19310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105427</xdr:rowOff>
    </xdr:from>
    <xdr:ext cx="469744" cy="259045"/>
    <xdr:sp macro="" textlink="">
      <xdr:nvSpPr>
        <xdr:cNvPr id="836" name="n_4mainValue【児童館】&#10;一人当たり面積">
          <a:extLst>
            <a:ext uri="{FF2B5EF4-FFF2-40B4-BE49-F238E27FC236}">
              <a16:creationId xmlns:a16="http://schemas.microsoft.com/office/drawing/2014/main" id="{BD553D0A-04DA-4387-BA23-F67C25854941}"/>
            </a:ext>
          </a:extLst>
        </xdr:cNvPr>
        <xdr:cNvSpPr txBox="1"/>
      </xdr:nvSpPr>
      <xdr:spPr>
        <a:xfrm>
          <a:off x="18421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EDBB8D4B-D04A-42E9-A8A4-4AB0B582A24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1FB24536-14D4-4429-9313-5D25BC20870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053BF72C-4A2D-4283-B3A8-399BC051885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A1792E95-7E0C-4894-9499-2AD8AB057A2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A980B10A-E003-4328-8D97-556C68ABA2A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133924A4-1F41-41EF-A4E8-63CB7B9FA00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1AC57011-2B3B-42E4-B00C-EC6C4DB4C6E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A135E1FF-8530-4E1B-8D76-D0C782DA022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4326E0A9-1F3A-4DB2-81B6-2594CC6273A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48745F37-1ABD-4EC1-A9FB-E95AC60B4BE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7" name="テキスト ボックス 846">
          <a:extLst>
            <a:ext uri="{FF2B5EF4-FFF2-40B4-BE49-F238E27FC236}">
              <a16:creationId xmlns:a16="http://schemas.microsoft.com/office/drawing/2014/main" id="{E588AEDA-B986-4161-A74E-24D151982E08}"/>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8DE5B28E-BEE6-42EB-9A73-4BD942356E9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49" name="テキスト ボックス 848">
          <a:extLst>
            <a:ext uri="{FF2B5EF4-FFF2-40B4-BE49-F238E27FC236}">
              <a16:creationId xmlns:a16="http://schemas.microsoft.com/office/drawing/2014/main" id="{609CA6AE-0883-4007-BBB2-3188EC6E7DA7}"/>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4BE0D748-64F0-49D9-AB60-7620F5956C9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DE56DC24-C569-42C5-A479-A5F4C1BA191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C74A6790-D34D-4492-99A7-F03C5ACA600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98EA8F1B-8DA8-4051-8B9B-D69AE02009E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EF3818F1-1C04-4131-8FF7-DFFA192058D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617A6977-0BA8-4B68-82EF-DE6D99C2883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D1A4436D-2859-4CE3-ADD2-693E4BA71CF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329EAD77-032D-4101-9778-2ABF77FF6D8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CDC551E7-AF14-4130-BE92-4CFB20AC2E1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59" name="テキスト ボックス 858">
          <a:extLst>
            <a:ext uri="{FF2B5EF4-FFF2-40B4-BE49-F238E27FC236}">
              <a16:creationId xmlns:a16="http://schemas.microsoft.com/office/drawing/2014/main" id="{5B987883-38A7-4A4C-8003-FA01928D305D}"/>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3AE0EFC6-8EB3-4C3D-BC58-EBCD6EA498B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a:extLst>
            <a:ext uri="{FF2B5EF4-FFF2-40B4-BE49-F238E27FC236}">
              <a16:creationId xmlns:a16="http://schemas.microsoft.com/office/drawing/2014/main" id="{53BCD856-49F5-43F8-81AB-FA2335917EC9}"/>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0A0EC306-0B59-4136-9B8B-4C4BFF60387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108</xdr:row>
      <xdr:rowOff>161108</xdr:rowOff>
    </xdr:to>
    <xdr:cxnSp macro="">
      <xdr:nvCxnSpPr>
        <xdr:cNvPr id="863" name="直線コネクタ 862">
          <a:extLst>
            <a:ext uri="{FF2B5EF4-FFF2-40B4-BE49-F238E27FC236}">
              <a16:creationId xmlns:a16="http://schemas.microsoft.com/office/drawing/2014/main" id="{48490C31-14F2-41F0-A8BA-058A03DAA3FC}"/>
            </a:ext>
          </a:extLst>
        </xdr:cNvPr>
        <xdr:cNvCxnSpPr/>
      </xdr:nvCxnSpPr>
      <xdr:spPr>
        <a:xfrm flipV="1">
          <a:off x="16318864" y="17185277"/>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64" name="【公民館】&#10;有形固定資産減価償却率最小値テキスト">
          <a:extLst>
            <a:ext uri="{FF2B5EF4-FFF2-40B4-BE49-F238E27FC236}">
              <a16:creationId xmlns:a16="http://schemas.microsoft.com/office/drawing/2014/main" id="{39A022FD-EBA3-4231-8F3C-63081F383E4B}"/>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65" name="直線コネクタ 864">
          <a:extLst>
            <a:ext uri="{FF2B5EF4-FFF2-40B4-BE49-F238E27FC236}">
              <a16:creationId xmlns:a16="http://schemas.microsoft.com/office/drawing/2014/main" id="{8E7B6CCA-E184-4190-AB82-E962A90798BF}"/>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405111" cy="259045"/>
    <xdr:sp macro="" textlink="">
      <xdr:nvSpPr>
        <xdr:cNvPr id="866" name="【公民館】&#10;有形固定資産減価償却率最大値テキスト">
          <a:extLst>
            <a:ext uri="{FF2B5EF4-FFF2-40B4-BE49-F238E27FC236}">
              <a16:creationId xmlns:a16="http://schemas.microsoft.com/office/drawing/2014/main" id="{E84C8373-0F67-4FC2-B167-070BC88FB6FC}"/>
            </a:ext>
          </a:extLst>
        </xdr:cNvPr>
        <xdr:cNvSpPr txBox="1"/>
      </xdr:nvSpPr>
      <xdr:spPr>
        <a:xfrm>
          <a:off x="16357600" y="1696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67" name="直線コネクタ 866">
          <a:extLst>
            <a:ext uri="{FF2B5EF4-FFF2-40B4-BE49-F238E27FC236}">
              <a16:creationId xmlns:a16="http://schemas.microsoft.com/office/drawing/2014/main" id="{A57B5619-D3CA-4773-97C9-797351C8D54F}"/>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80571</xdr:rowOff>
    </xdr:from>
    <xdr:ext cx="405111" cy="259045"/>
    <xdr:sp macro="" textlink="">
      <xdr:nvSpPr>
        <xdr:cNvPr id="868" name="【公民館】&#10;有形固定資産減価償却率平均値テキスト">
          <a:extLst>
            <a:ext uri="{FF2B5EF4-FFF2-40B4-BE49-F238E27FC236}">
              <a16:creationId xmlns:a16="http://schemas.microsoft.com/office/drawing/2014/main" id="{7BDBECB3-76B3-4E1D-88F4-2D11825CB668}"/>
            </a:ext>
          </a:extLst>
        </xdr:cNvPr>
        <xdr:cNvSpPr txBox="1"/>
      </xdr:nvSpPr>
      <xdr:spPr>
        <a:xfrm>
          <a:off x="16357600" y="1808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869" name="フローチャート: 判断 868">
          <a:extLst>
            <a:ext uri="{FF2B5EF4-FFF2-40B4-BE49-F238E27FC236}">
              <a16:creationId xmlns:a16="http://schemas.microsoft.com/office/drawing/2014/main" id="{BCFB786C-5050-41D8-B887-9BDE97A8576C}"/>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870" name="フローチャート: 判断 869">
          <a:extLst>
            <a:ext uri="{FF2B5EF4-FFF2-40B4-BE49-F238E27FC236}">
              <a16:creationId xmlns:a16="http://schemas.microsoft.com/office/drawing/2014/main" id="{194A8B78-17FE-4224-8501-50C75DA56949}"/>
            </a:ext>
          </a:extLst>
        </xdr:cNvPr>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71" name="フローチャート: 判断 870">
          <a:extLst>
            <a:ext uri="{FF2B5EF4-FFF2-40B4-BE49-F238E27FC236}">
              <a16:creationId xmlns:a16="http://schemas.microsoft.com/office/drawing/2014/main" id="{79211028-B69C-41FE-A647-EE1927E437D2}"/>
            </a:ext>
          </a:extLst>
        </xdr:cNvPr>
        <xdr:cNvSpPr/>
      </xdr:nvSpPr>
      <xdr:spPr>
        <a:xfrm>
          <a:off x="1454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72" name="フローチャート: 判断 871">
          <a:extLst>
            <a:ext uri="{FF2B5EF4-FFF2-40B4-BE49-F238E27FC236}">
              <a16:creationId xmlns:a16="http://schemas.microsoft.com/office/drawing/2014/main" id="{2594917B-10B8-4D1F-9FD9-42AC1272BAD0}"/>
            </a:ext>
          </a:extLst>
        </xdr:cNvPr>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873" name="フローチャート: 判断 872">
          <a:extLst>
            <a:ext uri="{FF2B5EF4-FFF2-40B4-BE49-F238E27FC236}">
              <a16:creationId xmlns:a16="http://schemas.microsoft.com/office/drawing/2014/main" id="{86978839-234F-4E99-B506-09C511474068}"/>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2129C70E-48FF-4C27-B841-22F5F730D38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54A9E971-1DEE-48BF-8659-FB786FE19E0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7D02545A-72B8-43F6-A8F5-BD945A9AAD4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4E94CB87-39D0-4F0A-971C-73EE52081CE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1C346464-E701-4D47-B036-8BBE57F7DCC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105411</xdr:rowOff>
    </xdr:from>
    <xdr:to>
      <xdr:col>85</xdr:col>
      <xdr:colOff>177800</xdr:colOff>
      <xdr:row>102</xdr:row>
      <xdr:rowOff>35561</xdr:rowOff>
    </xdr:to>
    <xdr:sp macro="" textlink="">
      <xdr:nvSpPr>
        <xdr:cNvPr id="879" name="楕円 878">
          <a:extLst>
            <a:ext uri="{FF2B5EF4-FFF2-40B4-BE49-F238E27FC236}">
              <a16:creationId xmlns:a16="http://schemas.microsoft.com/office/drawing/2014/main" id="{2AFD26CB-77AE-4394-9CDA-B9CF80E5E1BE}"/>
            </a:ext>
          </a:extLst>
        </xdr:cNvPr>
        <xdr:cNvSpPr/>
      </xdr:nvSpPr>
      <xdr:spPr>
        <a:xfrm>
          <a:off x="162687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128288</xdr:rowOff>
    </xdr:from>
    <xdr:ext cx="405111" cy="259045"/>
    <xdr:sp macro="" textlink="">
      <xdr:nvSpPr>
        <xdr:cNvPr id="880" name="【公民館】&#10;有形固定資産減価償却率該当値テキスト">
          <a:extLst>
            <a:ext uri="{FF2B5EF4-FFF2-40B4-BE49-F238E27FC236}">
              <a16:creationId xmlns:a16="http://schemas.microsoft.com/office/drawing/2014/main" id="{90F990D4-DEB8-4086-988F-94CCB75A728E}"/>
            </a:ext>
          </a:extLst>
        </xdr:cNvPr>
        <xdr:cNvSpPr txBox="1"/>
      </xdr:nvSpPr>
      <xdr:spPr>
        <a:xfrm>
          <a:off x="16357600"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36830</xdr:rowOff>
    </xdr:from>
    <xdr:to>
      <xdr:col>81</xdr:col>
      <xdr:colOff>101600</xdr:colOff>
      <xdr:row>101</xdr:row>
      <xdr:rowOff>138430</xdr:rowOff>
    </xdr:to>
    <xdr:sp macro="" textlink="">
      <xdr:nvSpPr>
        <xdr:cNvPr id="881" name="楕円 880">
          <a:extLst>
            <a:ext uri="{FF2B5EF4-FFF2-40B4-BE49-F238E27FC236}">
              <a16:creationId xmlns:a16="http://schemas.microsoft.com/office/drawing/2014/main" id="{3763CC7E-9CCA-4FD5-8EA4-CA6BD9F7AA5F}"/>
            </a:ext>
          </a:extLst>
        </xdr:cNvPr>
        <xdr:cNvSpPr/>
      </xdr:nvSpPr>
      <xdr:spPr>
        <a:xfrm>
          <a:off x="15430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87630</xdr:rowOff>
    </xdr:from>
    <xdr:to>
      <xdr:col>85</xdr:col>
      <xdr:colOff>127000</xdr:colOff>
      <xdr:row>101</xdr:row>
      <xdr:rowOff>156211</xdr:rowOff>
    </xdr:to>
    <xdr:cxnSp macro="">
      <xdr:nvCxnSpPr>
        <xdr:cNvPr id="882" name="直線コネクタ 881">
          <a:extLst>
            <a:ext uri="{FF2B5EF4-FFF2-40B4-BE49-F238E27FC236}">
              <a16:creationId xmlns:a16="http://schemas.microsoft.com/office/drawing/2014/main" id="{325AA786-0435-4AB3-87B7-D46102F43C96}"/>
            </a:ext>
          </a:extLst>
        </xdr:cNvPr>
        <xdr:cNvCxnSpPr/>
      </xdr:nvCxnSpPr>
      <xdr:spPr>
        <a:xfrm>
          <a:off x="15481300" y="174040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170724</xdr:rowOff>
    </xdr:from>
    <xdr:to>
      <xdr:col>76</xdr:col>
      <xdr:colOff>165100</xdr:colOff>
      <xdr:row>102</xdr:row>
      <xdr:rowOff>100874</xdr:rowOff>
    </xdr:to>
    <xdr:sp macro="" textlink="">
      <xdr:nvSpPr>
        <xdr:cNvPr id="883" name="楕円 882">
          <a:extLst>
            <a:ext uri="{FF2B5EF4-FFF2-40B4-BE49-F238E27FC236}">
              <a16:creationId xmlns:a16="http://schemas.microsoft.com/office/drawing/2014/main" id="{30E8B3BA-D82B-48B6-AD0A-B6882F47D961}"/>
            </a:ext>
          </a:extLst>
        </xdr:cNvPr>
        <xdr:cNvSpPr/>
      </xdr:nvSpPr>
      <xdr:spPr>
        <a:xfrm>
          <a:off x="14541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87630</xdr:rowOff>
    </xdr:from>
    <xdr:to>
      <xdr:col>81</xdr:col>
      <xdr:colOff>50800</xdr:colOff>
      <xdr:row>102</xdr:row>
      <xdr:rowOff>50074</xdr:rowOff>
    </xdr:to>
    <xdr:cxnSp macro="">
      <xdr:nvCxnSpPr>
        <xdr:cNvPr id="884" name="直線コネクタ 883">
          <a:extLst>
            <a:ext uri="{FF2B5EF4-FFF2-40B4-BE49-F238E27FC236}">
              <a16:creationId xmlns:a16="http://schemas.microsoft.com/office/drawing/2014/main" id="{4A3B2251-8EFD-4DFF-8215-B28055755446}"/>
            </a:ext>
          </a:extLst>
        </xdr:cNvPr>
        <xdr:cNvCxnSpPr/>
      </xdr:nvCxnSpPr>
      <xdr:spPr>
        <a:xfrm flipV="1">
          <a:off x="14592300" y="17404080"/>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115207</xdr:rowOff>
    </xdr:from>
    <xdr:to>
      <xdr:col>72</xdr:col>
      <xdr:colOff>38100</xdr:colOff>
      <xdr:row>102</xdr:row>
      <xdr:rowOff>45357</xdr:rowOff>
    </xdr:to>
    <xdr:sp macro="" textlink="">
      <xdr:nvSpPr>
        <xdr:cNvPr id="885" name="楕円 884">
          <a:extLst>
            <a:ext uri="{FF2B5EF4-FFF2-40B4-BE49-F238E27FC236}">
              <a16:creationId xmlns:a16="http://schemas.microsoft.com/office/drawing/2014/main" id="{D377E33C-1A82-4CBA-A2D1-5586A9EFC195}"/>
            </a:ext>
          </a:extLst>
        </xdr:cNvPr>
        <xdr:cNvSpPr/>
      </xdr:nvSpPr>
      <xdr:spPr>
        <a:xfrm>
          <a:off x="13652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166007</xdr:rowOff>
    </xdr:from>
    <xdr:to>
      <xdr:col>76</xdr:col>
      <xdr:colOff>114300</xdr:colOff>
      <xdr:row>102</xdr:row>
      <xdr:rowOff>50074</xdr:rowOff>
    </xdr:to>
    <xdr:cxnSp macro="">
      <xdr:nvCxnSpPr>
        <xdr:cNvPr id="886" name="直線コネクタ 885">
          <a:extLst>
            <a:ext uri="{FF2B5EF4-FFF2-40B4-BE49-F238E27FC236}">
              <a16:creationId xmlns:a16="http://schemas.microsoft.com/office/drawing/2014/main" id="{FA3FB4EB-87EE-49F1-98E7-80BF07DEC579}"/>
            </a:ext>
          </a:extLst>
        </xdr:cNvPr>
        <xdr:cNvCxnSpPr/>
      </xdr:nvCxnSpPr>
      <xdr:spPr>
        <a:xfrm>
          <a:off x="13703300" y="1748245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118473</xdr:rowOff>
    </xdr:from>
    <xdr:to>
      <xdr:col>67</xdr:col>
      <xdr:colOff>101600</xdr:colOff>
      <xdr:row>102</xdr:row>
      <xdr:rowOff>48623</xdr:rowOff>
    </xdr:to>
    <xdr:sp macro="" textlink="">
      <xdr:nvSpPr>
        <xdr:cNvPr id="887" name="楕円 886">
          <a:extLst>
            <a:ext uri="{FF2B5EF4-FFF2-40B4-BE49-F238E27FC236}">
              <a16:creationId xmlns:a16="http://schemas.microsoft.com/office/drawing/2014/main" id="{712A0AFC-E773-4CB4-A84B-F348FAF5158B}"/>
            </a:ext>
          </a:extLst>
        </xdr:cNvPr>
        <xdr:cNvSpPr/>
      </xdr:nvSpPr>
      <xdr:spPr>
        <a:xfrm>
          <a:off x="12763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166007</xdr:rowOff>
    </xdr:from>
    <xdr:to>
      <xdr:col>71</xdr:col>
      <xdr:colOff>177800</xdr:colOff>
      <xdr:row>101</xdr:row>
      <xdr:rowOff>169273</xdr:rowOff>
    </xdr:to>
    <xdr:cxnSp macro="">
      <xdr:nvCxnSpPr>
        <xdr:cNvPr id="888" name="直線コネクタ 887">
          <a:extLst>
            <a:ext uri="{FF2B5EF4-FFF2-40B4-BE49-F238E27FC236}">
              <a16:creationId xmlns:a16="http://schemas.microsoft.com/office/drawing/2014/main" id="{63AF918B-E4B1-4602-A4AE-2C882DC8F361}"/>
            </a:ext>
          </a:extLst>
        </xdr:cNvPr>
        <xdr:cNvCxnSpPr/>
      </xdr:nvCxnSpPr>
      <xdr:spPr>
        <a:xfrm flipV="1">
          <a:off x="12814300" y="174824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142620</xdr:rowOff>
    </xdr:from>
    <xdr:ext cx="405111" cy="259045"/>
    <xdr:sp macro="" textlink="">
      <xdr:nvSpPr>
        <xdr:cNvPr id="889" name="n_1aveValue【公民館】&#10;有形固定資産減価償却率">
          <a:extLst>
            <a:ext uri="{FF2B5EF4-FFF2-40B4-BE49-F238E27FC236}">
              <a16:creationId xmlns:a16="http://schemas.microsoft.com/office/drawing/2014/main" id="{5A20DE89-0B34-414A-814D-2205CE0AF073}"/>
            </a:ext>
          </a:extLst>
        </xdr:cNvPr>
        <xdr:cNvSpPr txBox="1"/>
      </xdr:nvSpPr>
      <xdr:spPr>
        <a:xfrm>
          <a:off x="15266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890" name="n_2aveValue【公民館】&#10;有形固定資産減価償却率">
          <a:extLst>
            <a:ext uri="{FF2B5EF4-FFF2-40B4-BE49-F238E27FC236}">
              <a16:creationId xmlns:a16="http://schemas.microsoft.com/office/drawing/2014/main" id="{29CAEF50-8757-426E-A132-7E16B86AAF89}"/>
            </a:ext>
          </a:extLst>
        </xdr:cNvPr>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167113</xdr:rowOff>
    </xdr:from>
    <xdr:ext cx="405111" cy="259045"/>
    <xdr:sp macro="" textlink="">
      <xdr:nvSpPr>
        <xdr:cNvPr id="891" name="n_3aveValue【公民館】&#10;有形固定資産減価償却率">
          <a:extLst>
            <a:ext uri="{FF2B5EF4-FFF2-40B4-BE49-F238E27FC236}">
              <a16:creationId xmlns:a16="http://schemas.microsoft.com/office/drawing/2014/main" id="{1EEC42EA-FD1C-4E54-8C12-65C3D5706BBB}"/>
            </a:ext>
          </a:extLst>
        </xdr:cNvPr>
        <xdr:cNvSpPr txBox="1"/>
      </xdr:nvSpPr>
      <xdr:spPr>
        <a:xfrm>
          <a:off x="13500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892" name="n_4aveValue【公民館】&#10;有形固定資産減価償却率">
          <a:extLst>
            <a:ext uri="{FF2B5EF4-FFF2-40B4-BE49-F238E27FC236}">
              <a16:creationId xmlns:a16="http://schemas.microsoft.com/office/drawing/2014/main" id="{1767ECBC-30DA-4E1D-AAB7-BD5B6FF536DE}"/>
            </a:ext>
          </a:extLst>
        </xdr:cNvPr>
        <xdr:cNvSpPr txBox="1"/>
      </xdr:nvSpPr>
      <xdr:spPr>
        <a:xfrm>
          <a:off x="12611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154957</xdr:rowOff>
    </xdr:from>
    <xdr:ext cx="405111" cy="259045"/>
    <xdr:sp macro="" textlink="">
      <xdr:nvSpPr>
        <xdr:cNvPr id="893" name="n_1mainValue【公民館】&#10;有形固定資産減価償却率">
          <a:extLst>
            <a:ext uri="{FF2B5EF4-FFF2-40B4-BE49-F238E27FC236}">
              <a16:creationId xmlns:a16="http://schemas.microsoft.com/office/drawing/2014/main" id="{F38B5B0E-F0BD-4FCB-982A-C1E95A6F5776}"/>
            </a:ext>
          </a:extLst>
        </xdr:cNvPr>
        <xdr:cNvSpPr txBox="1"/>
      </xdr:nvSpPr>
      <xdr:spPr>
        <a:xfrm>
          <a:off x="152660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117401</xdr:rowOff>
    </xdr:from>
    <xdr:ext cx="405111" cy="259045"/>
    <xdr:sp macro="" textlink="">
      <xdr:nvSpPr>
        <xdr:cNvPr id="894" name="n_2mainValue【公民館】&#10;有形固定資産減価償却率">
          <a:extLst>
            <a:ext uri="{FF2B5EF4-FFF2-40B4-BE49-F238E27FC236}">
              <a16:creationId xmlns:a16="http://schemas.microsoft.com/office/drawing/2014/main" id="{C6D2EE3F-8716-4F18-B72C-8D37BCA41EA4}"/>
            </a:ext>
          </a:extLst>
        </xdr:cNvPr>
        <xdr:cNvSpPr txBox="1"/>
      </xdr:nvSpPr>
      <xdr:spPr>
        <a:xfrm>
          <a:off x="143897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61884</xdr:rowOff>
    </xdr:from>
    <xdr:ext cx="405111" cy="259045"/>
    <xdr:sp macro="" textlink="">
      <xdr:nvSpPr>
        <xdr:cNvPr id="895" name="n_3mainValue【公民館】&#10;有形固定資産減価償却率">
          <a:extLst>
            <a:ext uri="{FF2B5EF4-FFF2-40B4-BE49-F238E27FC236}">
              <a16:creationId xmlns:a16="http://schemas.microsoft.com/office/drawing/2014/main" id="{7DA30A4C-8488-4287-A34E-F1C9ECD6CF15}"/>
            </a:ext>
          </a:extLst>
        </xdr:cNvPr>
        <xdr:cNvSpPr txBox="1"/>
      </xdr:nvSpPr>
      <xdr:spPr>
        <a:xfrm>
          <a:off x="135007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65150</xdr:rowOff>
    </xdr:from>
    <xdr:ext cx="405111" cy="259045"/>
    <xdr:sp macro="" textlink="">
      <xdr:nvSpPr>
        <xdr:cNvPr id="896" name="n_4mainValue【公民館】&#10;有形固定資産減価償却率">
          <a:extLst>
            <a:ext uri="{FF2B5EF4-FFF2-40B4-BE49-F238E27FC236}">
              <a16:creationId xmlns:a16="http://schemas.microsoft.com/office/drawing/2014/main" id="{D0DA83E7-4544-46DA-A2FD-E609B7654605}"/>
            </a:ext>
          </a:extLst>
        </xdr:cNvPr>
        <xdr:cNvSpPr txBox="1"/>
      </xdr:nvSpPr>
      <xdr:spPr>
        <a:xfrm>
          <a:off x="126117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DBFA2075-E736-4F8E-B921-A0175CDB371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E227A1A7-401D-4634-9FE8-9C7DEC2080D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4490B9E3-F8AF-4764-8BA0-9FF949EB316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0A0679D5-E2D3-4C74-B955-219A760928B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D9660A0A-46F9-4FE0-9871-A8F9B7CCC1F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374EEE8B-4640-48B7-A141-2929EB44438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F4BF90B6-F0CA-4090-BC3A-A60E61C5CCC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832E824E-0EF3-4DD0-8147-2721AFB12DA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40E14AFF-F79C-48B9-96CB-DE8DB527A60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6BC07F8D-F917-478E-A06C-C7DE5146C2E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a:extLst>
            <a:ext uri="{FF2B5EF4-FFF2-40B4-BE49-F238E27FC236}">
              <a16:creationId xmlns:a16="http://schemas.microsoft.com/office/drawing/2014/main" id="{87F51C07-C43C-475C-8586-E2A7D934F88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a:extLst>
            <a:ext uri="{FF2B5EF4-FFF2-40B4-BE49-F238E27FC236}">
              <a16:creationId xmlns:a16="http://schemas.microsoft.com/office/drawing/2014/main" id="{FC451E5E-0728-4B5B-9869-9D6FD03FA58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a:extLst>
            <a:ext uri="{FF2B5EF4-FFF2-40B4-BE49-F238E27FC236}">
              <a16:creationId xmlns:a16="http://schemas.microsoft.com/office/drawing/2014/main" id="{34A74973-DDDF-44DE-B466-53357AD64067}"/>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a:extLst>
            <a:ext uri="{FF2B5EF4-FFF2-40B4-BE49-F238E27FC236}">
              <a16:creationId xmlns:a16="http://schemas.microsoft.com/office/drawing/2014/main" id="{E92D4A45-8C78-4D33-92F9-751120B2942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a:extLst>
            <a:ext uri="{FF2B5EF4-FFF2-40B4-BE49-F238E27FC236}">
              <a16:creationId xmlns:a16="http://schemas.microsoft.com/office/drawing/2014/main" id="{5006AD06-8E7E-481D-B66B-42EA93CF361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a:extLst>
            <a:ext uri="{FF2B5EF4-FFF2-40B4-BE49-F238E27FC236}">
              <a16:creationId xmlns:a16="http://schemas.microsoft.com/office/drawing/2014/main" id="{EEBDFEC1-FD61-42A1-9DD1-D6F530CDA6D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a:extLst>
            <a:ext uri="{FF2B5EF4-FFF2-40B4-BE49-F238E27FC236}">
              <a16:creationId xmlns:a16="http://schemas.microsoft.com/office/drawing/2014/main" id="{1A474A77-4BBE-4CED-B654-696EBE46127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a:extLst>
            <a:ext uri="{FF2B5EF4-FFF2-40B4-BE49-F238E27FC236}">
              <a16:creationId xmlns:a16="http://schemas.microsoft.com/office/drawing/2014/main" id="{8CEC9068-5C48-46BC-BF6F-BC937AE9ED9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5855721D-F27F-4C32-9087-20F25F3F799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2B048B74-D170-42A6-BCE0-7AF59F74653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6C82F2C5-2FDB-4CC5-8A64-2E6C6054B34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165354</xdr:rowOff>
    </xdr:from>
    <xdr:to>
      <xdr:col>116</xdr:col>
      <xdr:colOff>62864</xdr:colOff>
      <xdr:row>108</xdr:row>
      <xdr:rowOff>67056</xdr:rowOff>
    </xdr:to>
    <xdr:cxnSp macro="">
      <xdr:nvCxnSpPr>
        <xdr:cNvPr id="918" name="直線コネクタ 917">
          <a:extLst>
            <a:ext uri="{FF2B5EF4-FFF2-40B4-BE49-F238E27FC236}">
              <a16:creationId xmlns:a16="http://schemas.microsoft.com/office/drawing/2014/main" id="{94982BA8-666C-456B-8B66-0FC111ECE3EF}"/>
            </a:ext>
          </a:extLst>
        </xdr:cNvPr>
        <xdr:cNvCxnSpPr/>
      </xdr:nvCxnSpPr>
      <xdr:spPr>
        <a:xfrm flipV="1">
          <a:off x="22160864" y="17481804"/>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919" name="【公民館】&#10;一人当たり面積最小値テキスト">
          <a:extLst>
            <a:ext uri="{FF2B5EF4-FFF2-40B4-BE49-F238E27FC236}">
              <a16:creationId xmlns:a16="http://schemas.microsoft.com/office/drawing/2014/main" id="{4194D62C-15AA-4436-A994-911700B29EA7}"/>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920" name="直線コネクタ 919">
          <a:extLst>
            <a:ext uri="{FF2B5EF4-FFF2-40B4-BE49-F238E27FC236}">
              <a16:creationId xmlns:a16="http://schemas.microsoft.com/office/drawing/2014/main" id="{C201318D-43CE-4B92-B00E-1C53E22E6DEF}"/>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112031</xdr:rowOff>
    </xdr:from>
    <xdr:ext cx="469744" cy="259045"/>
    <xdr:sp macro="" textlink="">
      <xdr:nvSpPr>
        <xdr:cNvPr id="921" name="【公民館】&#10;一人当たり面積最大値テキスト">
          <a:extLst>
            <a:ext uri="{FF2B5EF4-FFF2-40B4-BE49-F238E27FC236}">
              <a16:creationId xmlns:a16="http://schemas.microsoft.com/office/drawing/2014/main" id="{E86840F3-8336-4CDF-B3EC-FF03A1B2C71E}"/>
            </a:ext>
          </a:extLst>
        </xdr:cNvPr>
        <xdr:cNvSpPr txBox="1"/>
      </xdr:nvSpPr>
      <xdr:spPr>
        <a:xfrm>
          <a:off x="22199600" y="172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165354</xdr:rowOff>
    </xdr:from>
    <xdr:to>
      <xdr:col>116</xdr:col>
      <xdr:colOff>152400</xdr:colOff>
      <xdr:row>101</xdr:row>
      <xdr:rowOff>165354</xdr:rowOff>
    </xdr:to>
    <xdr:cxnSp macro="">
      <xdr:nvCxnSpPr>
        <xdr:cNvPr id="922" name="直線コネクタ 921">
          <a:extLst>
            <a:ext uri="{FF2B5EF4-FFF2-40B4-BE49-F238E27FC236}">
              <a16:creationId xmlns:a16="http://schemas.microsoft.com/office/drawing/2014/main" id="{DB11D429-7FA0-4642-8E38-39B446842A48}"/>
            </a:ext>
          </a:extLst>
        </xdr:cNvPr>
        <xdr:cNvCxnSpPr/>
      </xdr:nvCxnSpPr>
      <xdr:spPr>
        <a:xfrm>
          <a:off x="22072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923" name="【公民館】&#10;一人当たり面積平均値テキスト">
          <a:extLst>
            <a:ext uri="{FF2B5EF4-FFF2-40B4-BE49-F238E27FC236}">
              <a16:creationId xmlns:a16="http://schemas.microsoft.com/office/drawing/2014/main" id="{E95EF239-43D8-496F-954E-51758E5D6E93}"/>
            </a:ext>
          </a:extLst>
        </xdr:cNvPr>
        <xdr:cNvSpPr txBox="1"/>
      </xdr:nvSpPr>
      <xdr:spPr>
        <a:xfrm>
          <a:off x="22199600" y="1809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924" name="フローチャート: 判断 923">
          <a:extLst>
            <a:ext uri="{FF2B5EF4-FFF2-40B4-BE49-F238E27FC236}">
              <a16:creationId xmlns:a16="http://schemas.microsoft.com/office/drawing/2014/main" id="{757C0D70-F9CA-4EAD-9C4B-125AB37F18F0}"/>
            </a:ext>
          </a:extLst>
        </xdr:cNvPr>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925" name="フローチャート: 判断 924">
          <a:extLst>
            <a:ext uri="{FF2B5EF4-FFF2-40B4-BE49-F238E27FC236}">
              <a16:creationId xmlns:a16="http://schemas.microsoft.com/office/drawing/2014/main" id="{F32CF7C0-8E65-4A30-BC31-9D052026D531}"/>
            </a:ext>
          </a:extLst>
        </xdr:cNvPr>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20828</xdr:rowOff>
    </xdr:from>
    <xdr:to>
      <xdr:col>107</xdr:col>
      <xdr:colOff>101600</xdr:colOff>
      <xdr:row>106</xdr:row>
      <xdr:rowOff>122428</xdr:rowOff>
    </xdr:to>
    <xdr:sp macro="" textlink="">
      <xdr:nvSpPr>
        <xdr:cNvPr id="926" name="フローチャート: 判断 925">
          <a:extLst>
            <a:ext uri="{FF2B5EF4-FFF2-40B4-BE49-F238E27FC236}">
              <a16:creationId xmlns:a16="http://schemas.microsoft.com/office/drawing/2014/main" id="{12901E06-522F-461E-9493-6CEF7D704631}"/>
            </a:ext>
          </a:extLst>
        </xdr:cNvPr>
        <xdr:cNvSpPr/>
      </xdr:nvSpPr>
      <xdr:spPr>
        <a:xfrm>
          <a:off x="20383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927" name="フローチャート: 判断 926">
          <a:extLst>
            <a:ext uri="{FF2B5EF4-FFF2-40B4-BE49-F238E27FC236}">
              <a16:creationId xmlns:a16="http://schemas.microsoft.com/office/drawing/2014/main" id="{7B72CE7D-4007-41E8-B351-E7667FAB8094}"/>
            </a:ext>
          </a:extLst>
        </xdr:cNvPr>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11685</xdr:rowOff>
    </xdr:from>
    <xdr:to>
      <xdr:col>98</xdr:col>
      <xdr:colOff>38100</xdr:colOff>
      <xdr:row>106</xdr:row>
      <xdr:rowOff>113285</xdr:rowOff>
    </xdr:to>
    <xdr:sp macro="" textlink="">
      <xdr:nvSpPr>
        <xdr:cNvPr id="928" name="フローチャート: 判断 927">
          <a:extLst>
            <a:ext uri="{FF2B5EF4-FFF2-40B4-BE49-F238E27FC236}">
              <a16:creationId xmlns:a16="http://schemas.microsoft.com/office/drawing/2014/main" id="{D951D65F-C23C-4E15-9932-DCD793B06713}"/>
            </a:ext>
          </a:extLst>
        </xdr:cNvPr>
        <xdr:cNvSpPr/>
      </xdr:nvSpPr>
      <xdr:spPr>
        <a:xfrm>
          <a:off x="18605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41C88CE5-E8E6-4DB5-A5A5-5E1CCDCDB11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FB7C531-0074-479D-B343-8AC84637D62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20606C4-3DC0-47EC-BC2A-678B6A2FD39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D31B7382-D63F-4596-A64A-4F8D532BB0E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67E1B189-A502-4C57-B6DF-CFFBA8C677F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934" name="楕円 933">
          <a:extLst>
            <a:ext uri="{FF2B5EF4-FFF2-40B4-BE49-F238E27FC236}">
              <a16:creationId xmlns:a16="http://schemas.microsoft.com/office/drawing/2014/main" id="{E79DBFF9-85CA-45B6-9707-9829768095D8}"/>
            </a:ext>
          </a:extLst>
        </xdr:cNvPr>
        <xdr:cNvSpPr/>
      </xdr:nvSpPr>
      <xdr:spPr>
        <a:xfrm>
          <a:off x="221107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29990</xdr:rowOff>
    </xdr:from>
    <xdr:ext cx="469744" cy="259045"/>
    <xdr:sp macro="" textlink="">
      <xdr:nvSpPr>
        <xdr:cNvPr id="935" name="【公民館】&#10;一人当たり面積該当値テキスト">
          <a:extLst>
            <a:ext uri="{FF2B5EF4-FFF2-40B4-BE49-F238E27FC236}">
              <a16:creationId xmlns:a16="http://schemas.microsoft.com/office/drawing/2014/main" id="{E74A898A-BB1E-4E05-AC0A-3F9D29636825}"/>
            </a:ext>
          </a:extLst>
        </xdr:cNvPr>
        <xdr:cNvSpPr txBox="1"/>
      </xdr:nvSpPr>
      <xdr:spPr>
        <a:xfrm>
          <a:off x="22199600" y="1768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11685</xdr:rowOff>
    </xdr:from>
    <xdr:to>
      <xdr:col>112</xdr:col>
      <xdr:colOff>38100</xdr:colOff>
      <xdr:row>104</xdr:row>
      <xdr:rowOff>113285</xdr:rowOff>
    </xdr:to>
    <xdr:sp macro="" textlink="">
      <xdr:nvSpPr>
        <xdr:cNvPr id="936" name="楕円 935">
          <a:extLst>
            <a:ext uri="{FF2B5EF4-FFF2-40B4-BE49-F238E27FC236}">
              <a16:creationId xmlns:a16="http://schemas.microsoft.com/office/drawing/2014/main" id="{7EF5E3EB-CC68-44C9-9AC9-10B92F680E07}"/>
            </a:ext>
          </a:extLst>
        </xdr:cNvPr>
        <xdr:cNvSpPr/>
      </xdr:nvSpPr>
      <xdr:spPr>
        <a:xfrm>
          <a:off x="21272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57913</xdr:rowOff>
    </xdr:from>
    <xdr:to>
      <xdr:col>116</xdr:col>
      <xdr:colOff>63500</xdr:colOff>
      <xdr:row>104</xdr:row>
      <xdr:rowOff>62485</xdr:rowOff>
    </xdr:to>
    <xdr:cxnSp macro="">
      <xdr:nvCxnSpPr>
        <xdr:cNvPr id="937" name="直線コネクタ 936">
          <a:extLst>
            <a:ext uri="{FF2B5EF4-FFF2-40B4-BE49-F238E27FC236}">
              <a16:creationId xmlns:a16="http://schemas.microsoft.com/office/drawing/2014/main" id="{893E1ED8-11DE-4F0E-87BE-D12BA3B3E1CA}"/>
            </a:ext>
          </a:extLst>
        </xdr:cNvPr>
        <xdr:cNvCxnSpPr/>
      </xdr:nvCxnSpPr>
      <xdr:spPr>
        <a:xfrm flipV="1">
          <a:off x="21323300" y="178887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11685</xdr:rowOff>
    </xdr:from>
    <xdr:to>
      <xdr:col>107</xdr:col>
      <xdr:colOff>101600</xdr:colOff>
      <xdr:row>104</xdr:row>
      <xdr:rowOff>113285</xdr:rowOff>
    </xdr:to>
    <xdr:sp macro="" textlink="">
      <xdr:nvSpPr>
        <xdr:cNvPr id="938" name="楕円 937">
          <a:extLst>
            <a:ext uri="{FF2B5EF4-FFF2-40B4-BE49-F238E27FC236}">
              <a16:creationId xmlns:a16="http://schemas.microsoft.com/office/drawing/2014/main" id="{25DD2894-1DB4-4CED-A5EF-695E0BE4B012}"/>
            </a:ext>
          </a:extLst>
        </xdr:cNvPr>
        <xdr:cNvSpPr/>
      </xdr:nvSpPr>
      <xdr:spPr>
        <a:xfrm>
          <a:off x="20383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62485</xdr:rowOff>
    </xdr:from>
    <xdr:to>
      <xdr:col>111</xdr:col>
      <xdr:colOff>177800</xdr:colOff>
      <xdr:row>104</xdr:row>
      <xdr:rowOff>62485</xdr:rowOff>
    </xdr:to>
    <xdr:cxnSp macro="">
      <xdr:nvCxnSpPr>
        <xdr:cNvPr id="939" name="直線コネクタ 938">
          <a:extLst>
            <a:ext uri="{FF2B5EF4-FFF2-40B4-BE49-F238E27FC236}">
              <a16:creationId xmlns:a16="http://schemas.microsoft.com/office/drawing/2014/main" id="{BE6125A3-A644-47C9-982A-7A82FCCD30E8}"/>
            </a:ext>
          </a:extLst>
        </xdr:cNvPr>
        <xdr:cNvCxnSpPr/>
      </xdr:nvCxnSpPr>
      <xdr:spPr>
        <a:xfrm>
          <a:off x="20434300" y="17893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162561</xdr:rowOff>
    </xdr:from>
    <xdr:to>
      <xdr:col>102</xdr:col>
      <xdr:colOff>165100</xdr:colOff>
      <xdr:row>103</xdr:row>
      <xdr:rowOff>92711</xdr:rowOff>
    </xdr:to>
    <xdr:sp macro="" textlink="">
      <xdr:nvSpPr>
        <xdr:cNvPr id="940" name="楕円 939">
          <a:extLst>
            <a:ext uri="{FF2B5EF4-FFF2-40B4-BE49-F238E27FC236}">
              <a16:creationId xmlns:a16="http://schemas.microsoft.com/office/drawing/2014/main" id="{A49A129A-59E4-4053-A5CF-0F1A4B59AE57}"/>
            </a:ext>
          </a:extLst>
        </xdr:cNvPr>
        <xdr:cNvSpPr/>
      </xdr:nvSpPr>
      <xdr:spPr>
        <a:xfrm>
          <a:off x="19494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41911</xdr:rowOff>
    </xdr:from>
    <xdr:to>
      <xdr:col>107</xdr:col>
      <xdr:colOff>50800</xdr:colOff>
      <xdr:row>104</xdr:row>
      <xdr:rowOff>62485</xdr:rowOff>
    </xdr:to>
    <xdr:cxnSp macro="">
      <xdr:nvCxnSpPr>
        <xdr:cNvPr id="941" name="直線コネクタ 940">
          <a:extLst>
            <a:ext uri="{FF2B5EF4-FFF2-40B4-BE49-F238E27FC236}">
              <a16:creationId xmlns:a16="http://schemas.microsoft.com/office/drawing/2014/main" id="{F0F011E8-BE25-48B9-AEFD-050143E6E2F6}"/>
            </a:ext>
          </a:extLst>
        </xdr:cNvPr>
        <xdr:cNvCxnSpPr/>
      </xdr:nvCxnSpPr>
      <xdr:spPr>
        <a:xfrm>
          <a:off x="19545300" y="17701261"/>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157987</xdr:rowOff>
    </xdr:from>
    <xdr:to>
      <xdr:col>98</xdr:col>
      <xdr:colOff>38100</xdr:colOff>
      <xdr:row>103</xdr:row>
      <xdr:rowOff>88137</xdr:rowOff>
    </xdr:to>
    <xdr:sp macro="" textlink="">
      <xdr:nvSpPr>
        <xdr:cNvPr id="942" name="楕円 941">
          <a:extLst>
            <a:ext uri="{FF2B5EF4-FFF2-40B4-BE49-F238E27FC236}">
              <a16:creationId xmlns:a16="http://schemas.microsoft.com/office/drawing/2014/main" id="{D89CCECE-6C9D-4532-AD18-D49D61AF169D}"/>
            </a:ext>
          </a:extLst>
        </xdr:cNvPr>
        <xdr:cNvSpPr/>
      </xdr:nvSpPr>
      <xdr:spPr>
        <a:xfrm>
          <a:off x="18605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37337</xdr:rowOff>
    </xdr:from>
    <xdr:to>
      <xdr:col>102</xdr:col>
      <xdr:colOff>114300</xdr:colOff>
      <xdr:row>103</xdr:row>
      <xdr:rowOff>41911</xdr:rowOff>
    </xdr:to>
    <xdr:cxnSp macro="">
      <xdr:nvCxnSpPr>
        <xdr:cNvPr id="943" name="直線コネクタ 942">
          <a:extLst>
            <a:ext uri="{FF2B5EF4-FFF2-40B4-BE49-F238E27FC236}">
              <a16:creationId xmlns:a16="http://schemas.microsoft.com/office/drawing/2014/main" id="{378356AD-5620-41B8-94AE-A51DE682E94A}"/>
            </a:ext>
          </a:extLst>
        </xdr:cNvPr>
        <xdr:cNvCxnSpPr/>
      </xdr:nvCxnSpPr>
      <xdr:spPr>
        <a:xfrm>
          <a:off x="18656300" y="176966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49547</xdr:rowOff>
    </xdr:from>
    <xdr:ext cx="469744" cy="259045"/>
    <xdr:sp macro="" textlink="">
      <xdr:nvSpPr>
        <xdr:cNvPr id="944" name="n_1aveValue【公民館】&#10;一人当たり面積">
          <a:extLst>
            <a:ext uri="{FF2B5EF4-FFF2-40B4-BE49-F238E27FC236}">
              <a16:creationId xmlns:a16="http://schemas.microsoft.com/office/drawing/2014/main" id="{3FDB71F6-B194-4233-B6B5-EB4540AE0CF5}"/>
            </a:ext>
          </a:extLst>
        </xdr:cNvPr>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113555</xdr:rowOff>
    </xdr:from>
    <xdr:ext cx="469744" cy="259045"/>
    <xdr:sp macro="" textlink="">
      <xdr:nvSpPr>
        <xdr:cNvPr id="945" name="n_2aveValue【公民館】&#10;一人当たり面積">
          <a:extLst>
            <a:ext uri="{FF2B5EF4-FFF2-40B4-BE49-F238E27FC236}">
              <a16:creationId xmlns:a16="http://schemas.microsoft.com/office/drawing/2014/main" id="{DF3A19C2-CF59-4D07-A873-CD79E2A0B193}"/>
            </a:ext>
          </a:extLst>
        </xdr:cNvPr>
        <xdr:cNvSpPr txBox="1"/>
      </xdr:nvSpPr>
      <xdr:spPr>
        <a:xfrm>
          <a:off x="20199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946" name="n_3aveValue【公民館】&#10;一人当たり面積">
          <a:extLst>
            <a:ext uri="{FF2B5EF4-FFF2-40B4-BE49-F238E27FC236}">
              <a16:creationId xmlns:a16="http://schemas.microsoft.com/office/drawing/2014/main" id="{4336BC79-ABF9-4ABE-8C9C-A1497D682F21}"/>
            </a:ext>
          </a:extLst>
        </xdr:cNvPr>
        <xdr:cNvSpPr txBox="1"/>
      </xdr:nvSpPr>
      <xdr:spPr>
        <a:xfrm>
          <a:off x="19310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104412</xdr:rowOff>
    </xdr:from>
    <xdr:ext cx="469744" cy="259045"/>
    <xdr:sp macro="" textlink="">
      <xdr:nvSpPr>
        <xdr:cNvPr id="947" name="n_4aveValue【公民館】&#10;一人当たり面積">
          <a:extLst>
            <a:ext uri="{FF2B5EF4-FFF2-40B4-BE49-F238E27FC236}">
              <a16:creationId xmlns:a16="http://schemas.microsoft.com/office/drawing/2014/main" id="{4FF2A949-DF04-48FE-9E7C-A6C802C01EAB}"/>
            </a:ext>
          </a:extLst>
        </xdr:cNvPr>
        <xdr:cNvSpPr txBox="1"/>
      </xdr:nvSpPr>
      <xdr:spPr>
        <a:xfrm>
          <a:off x="18421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129812</xdr:rowOff>
    </xdr:from>
    <xdr:ext cx="469744" cy="259045"/>
    <xdr:sp macro="" textlink="">
      <xdr:nvSpPr>
        <xdr:cNvPr id="948" name="n_1mainValue【公民館】&#10;一人当たり面積">
          <a:extLst>
            <a:ext uri="{FF2B5EF4-FFF2-40B4-BE49-F238E27FC236}">
              <a16:creationId xmlns:a16="http://schemas.microsoft.com/office/drawing/2014/main" id="{F376B5B1-36A5-4BBF-8823-C96C8EF99E61}"/>
            </a:ext>
          </a:extLst>
        </xdr:cNvPr>
        <xdr:cNvSpPr txBox="1"/>
      </xdr:nvSpPr>
      <xdr:spPr>
        <a:xfrm>
          <a:off x="21075727" y="176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129812</xdr:rowOff>
    </xdr:from>
    <xdr:ext cx="469744" cy="259045"/>
    <xdr:sp macro="" textlink="">
      <xdr:nvSpPr>
        <xdr:cNvPr id="949" name="n_2mainValue【公民館】&#10;一人当たり面積">
          <a:extLst>
            <a:ext uri="{FF2B5EF4-FFF2-40B4-BE49-F238E27FC236}">
              <a16:creationId xmlns:a16="http://schemas.microsoft.com/office/drawing/2014/main" id="{655B5623-565C-42E7-B61E-4FA1ABFB8371}"/>
            </a:ext>
          </a:extLst>
        </xdr:cNvPr>
        <xdr:cNvSpPr txBox="1"/>
      </xdr:nvSpPr>
      <xdr:spPr>
        <a:xfrm>
          <a:off x="20199427" y="176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109238</xdr:rowOff>
    </xdr:from>
    <xdr:ext cx="469744" cy="259045"/>
    <xdr:sp macro="" textlink="">
      <xdr:nvSpPr>
        <xdr:cNvPr id="950" name="n_3mainValue【公民館】&#10;一人当たり面積">
          <a:extLst>
            <a:ext uri="{FF2B5EF4-FFF2-40B4-BE49-F238E27FC236}">
              <a16:creationId xmlns:a16="http://schemas.microsoft.com/office/drawing/2014/main" id="{83C5FD6E-7394-42A6-84B8-5D50CA734CEC}"/>
            </a:ext>
          </a:extLst>
        </xdr:cNvPr>
        <xdr:cNvSpPr txBox="1"/>
      </xdr:nvSpPr>
      <xdr:spPr>
        <a:xfrm>
          <a:off x="193104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104664</xdr:rowOff>
    </xdr:from>
    <xdr:ext cx="469744" cy="259045"/>
    <xdr:sp macro="" textlink="">
      <xdr:nvSpPr>
        <xdr:cNvPr id="951" name="n_4mainValue【公民館】&#10;一人当たり面積">
          <a:extLst>
            <a:ext uri="{FF2B5EF4-FFF2-40B4-BE49-F238E27FC236}">
              <a16:creationId xmlns:a16="http://schemas.microsoft.com/office/drawing/2014/main" id="{BF26D5FC-D0B7-4626-A253-57CBE7A678D9}"/>
            </a:ext>
          </a:extLst>
        </xdr:cNvPr>
        <xdr:cNvSpPr txBox="1"/>
      </xdr:nvSpPr>
      <xdr:spPr>
        <a:xfrm>
          <a:off x="18421427" y="1742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D80F96E3-7897-434B-9969-0BF8522998F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F8526B73-CC0B-4582-9DC9-24E95C16018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82F950E6-C2C6-4DA9-9DD6-5CD62C061FD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では、災害時の避難施設となる小中学校や公民館の改築や地震補強を計画的に進め、これに併せて教育環境の向上を目的に施設の長寿命化改修やエアコンの設置を積極的に実施した結果、有形固定資産減価償却率は全国平均や類似団体より低い水準となった。</a:t>
          </a:r>
        </a:p>
        <a:p>
          <a:r>
            <a:rPr kumimoji="1" lang="ja-JP" altLang="en-US" sz="1300">
              <a:latin typeface="ＭＳ Ｐゴシック" panose="020B0600070205080204" pitchFamily="50" charset="-128"/>
              <a:ea typeface="ＭＳ Ｐゴシック" panose="020B0600070205080204" pitchFamily="50" charset="-128"/>
            </a:rPr>
            <a:t>こうした施設を中長期にわたって適正に管理するために、災害時の拠点施設や避難施設の機能の確保を考慮しながら、今後も定期的な点検・診断を通じて、適切な長寿命化を図り、計画的な施設の保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F0109D1-86A0-459B-B796-524D1C4AE4F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3E0CEAD-F580-4CD4-B62A-F084D83B701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4121BFF-5182-486F-A021-6E464FE9693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EAD45D8-E76A-41F7-BBEF-E3675A4E7A5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B9DD287-B122-47D7-986B-F579F37BD2C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71615E0-B3ED-4C7E-92D0-378035E674A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D378576-D899-45F0-A2EC-EAECCA71023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39E696A-539B-4610-B240-AB5E62BD0BC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BF434AC-AB4B-4E81-B45C-8E0B8DF49C3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A84CA5D-BADC-45B3-B33C-FCA042D66AF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112,916
111,333
754.92
62,341,123
60,544,242
1,207,297
32,109,084
84,245,999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4ECAECC-88B1-4B87-817A-ED64CCC5EF6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D1DD6C5-FCB5-488D-BC60-45B24BAC117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741A964-BE96-4FF8-B10D-E6C0CE8EED1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F334147-86FE-49BD-BCA0-E4B9DE15606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DBA699F-CA26-44EB-A091-92B3202B99D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59999EB-935B-4BE8-9088-D8DF048C34F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98A4C3D-7117-40C6-A96C-CAE1B1CF732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B2D787C-2565-490D-B2F4-E2F8E675B07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C8D73EC-211B-405A-A158-5EF2605DCED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9FBB577-1AA1-4CDD-8ED8-3889FE2428A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8AFE7DA-065F-4AEA-A244-C34335A73C7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EF1FF63-4D7F-45AF-8878-D72446FB9E4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AF7988B-7DE3-480F-9745-9B33D88F657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310A3CD-9115-4D8E-8811-9F67405A73E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40D859A-69C9-4CB5-A616-44D15EEDA97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AFFA132-5BAE-4D97-9350-8CD7902D032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3384E88-BD18-4A56-8837-87D661A1DCA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1424A8C-9981-4FC7-BDEE-468FAF6A54C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1A594B4-E771-48B3-AB42-0117D3DBC74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3600C89-7EBD-4404-B17E-2C3B1528D64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A041337-20AD-4D6B-B6A7-359FF693CC9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6F7F3CA-A0C8-4A01-8173-ED7B6E59341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91E30FC-23FF-4F95-8E34-7CE8E735E7D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5C92E71-C859-498F-AD4F-D27FFBFF54B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5591C0C-38C3-4855-BF95-001ECB48CB1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261391E-D1F6-47D1-B8F4-E4811335E52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F43B1B1-9543-4E76-8898-14CF1F69D25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F33A0B7-25DD-47D1-B801-8369AF9C779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06AAF39-5267-4F17-8618-FDC735B9055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4119DFD-2B4E-489B-BDDB-06AF2FF45AA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F887032-1BFF-4483-9D52-11242813E85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8B4CA75-F799-4DBB-BAE5-B139ECF488B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0532D79-29E1-47F7-8C74-D5700B8053A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C9ED0D1-D3C5-45CD-B9A0-7AEA51D7FDE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10C4B4A-4E11-405C-AAE5-0F1112BDF29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1B21FF6-7EC7-4CA8-9B3B-69928FA2541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1711572-334B-48CB-B023-D888DE2C86E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A7F07CD-63CE-4DB6-86A1-21F071712E5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6C5D792-3A5E-4112-9D83-0CED9A1B422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49F3A28-D33B-45B2-B111-AC41CF3A30A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6D86B1B-CC99-4F49-B856-18C20D00C9B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710317AE-BC4E-42A0-92E4-384D4964B778}"/>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C8185FE-FDE4-471F-9682-7A20B561618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E1E957F1-123A-422E-B1A2-3067D52FEB2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BFD33C33-CBAD-4FFF-88B4-921A062F8601}"/>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875E7018-1909-4291-BF69-C30683DCF066}"/>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623C0893-E718-482D-8755-92D1B8AE04D2}"/>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A47D20A8-DC2A-4086-A2CA-CDF53A5E3542}"/>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C3AC0897-C5D8-4AD0-A23C-90F2BD6D4E1F}"/>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143527</xdr:rowOff>
    </xdr:from>
    <xdr:ext cx="405111" cy="259045"/>
    <xdr:sp macro="" textlink="">
      <xdr:nvSpPr>
        <xdr:cNvPr id="61" name="【図書館】&#10;有形固定資産減価償却率平均値テキスト">
          <a:extLst>
            <a:ext uri="{FF2B5EF4-FFF2-40B4-BE49-F238E27FC236}">
              <a16:creationId xmlns:a16="http://schemas.microsoft.com/office/drawing/2014/main" id="{B140264C-75F7-47B7-AF07-182F79B32AD6}"/>
            </a:ext>
          </a:extLst>
        </xdr:cNvPr>
        <xdr:cNvSpPr txBox="1"/>
      </xdr:nvSpPr>
      <xdr:spPr>
        <a:xfrm>
          <a:off x="4673600" y="614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62" name="フローチャート: 判断 61">
          <a:extLst>
            <a:ext uri="{FF2B5EF4-FFF2-40B4-BE49-F238E27FC236}">
              <a16:creationId xmlns:a16="http://schemas.microsoft.com/office/drawing/2014/main" id="{A33EC277-FBA2-4FC7-AC7F-B231F603CA40}"/>
            </a:ext>
          </a:extLst>
        </xdr:cNvPr>
        <xdr:cNvSpPr/>
      </xdr:nvSpPr>
      <xdr:spPr>
        <a:xfrm>
          <a:off x="45847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99060</xdr:rowOff>
    </xdr:from>
    <xdr:to>
      <xdr:col>20</xdr:col>
      <xdr:colOff>38100</xdr:colOff>
      <xdr:row>37</xdr:row>
      <xdr:rowOff>29210</xdr:rowOff>
    </xdr:to>
    <xdr:sp macro="" textlink="">
      <xdr:nvSpPr>
        <xdr:cNvPr id="63" name="フローチャート: 判断 62">
          <a:extLst>
            <a:ext uri="{FF2B5EF4-FFF2-40B4-BE49-F238E27FC236}">
              <a16:creationId xmlns:a16="http://schemas.microsoft.com/office/drawing/2014/main" id="{E543F580-1C4B-4EDC-AACF-8109F61A6254}"/>
            </a:ext>
          </a:extLst>
        </xdr:cNvPr>
        <xdr:cNvSpPr/>
      </xdr:nvSpPr>
      <xdr:spPr>
        <a:xfrm>
          <a:off x="37465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110490</xdr:rowOff>
    </xdr:from>
    <xdr:to>
      <xdr:col>15</xdr:col>
      <xdr:colOff>101600</xdr:colOff>
      <xdr:row>37</xdr:row>
      <xdr:rowOff>40640</xdr:rowOff>
    </xdr:to>
    <xdr:sp macro="" textlink="">
      <xdr:nvSpPr>
        <xdr:cNvPr id="64" name="フローチャート: 判断 63">
          <a:extLst>
            <a:ext uri="{FF2B5EF4-FFF2-40B4-BE49-F238E27FC236}">
              <a16:creationId xmlns:a16="http://schemas.microsoft.com/office/drawing/2014/main" id="{549E0BF3-9801-4D2E-B640-61EA3503FE47}"/>
            </a:ext>
          </a:extLst>
        </xdr:cNvPr>
        <xdr:cNvSpPr/>
      </xdr:nvSpPr>
      <xdr:spPr>
        <a:xfrm>
          <a:off x="2857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144780</xdr:rowOff>
    </xdr:from>
    <xdr:to>
      <xdr:col>10</xdr:col>
      <xdr:colOff>165100</xdr:colOff>
      <xdr:row>37</xdr:row>
      <xdr:rowOff>74930</xdr:rowOff>
    </xdr:to>
    <xdr:sp macro="" textlink="">
      <xdr:nvSpPr>
        <xdr:cNvPr id="65" name="フローチャート: 判断 64">
          <a:extLst>
            <a:ext uri="{FF2B5EF4-FFF2-40B4-BE49-F238E27FC236}">
              <a16:creationId xmlns:a16="http://schemas.microsoft.com/office/drawing/2014/main" id="{E9FE337C-30D4-4087-9622-FC32C60BEF94}"/>
            </a:ext>
          </a:extLst>
        </xdr:cNvPr>
        <xdr:cNvSpPr/>
      </xdr:nvSpPr>
      <xdr:spPr>
        <a:xfrm>
          <a:off x="1968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161290</xdr:rowOff>
    </xdr:from>
    <xdr:to>
      <xdr:col>6</xdr:col>
      <xdr:colOff>38100</xdr:colOff>
      <xdr:row>37</xdr:row>
      <xdr:rowOff>91440</xdr:rowOff>
    </xdr:to>
    <xdr:sp macro="" textlink="">
      <xdr:nvSpPr>
        <xdr:cNvPr id="66" name="フローチャート: 判断 65">
          <a:extLst>
            <a:ext uri="{FF2B5EF4-FFF2-40B4-BE49-F238E27FC236}">
              <a16:creationId xmlns:a16="http://schemas.microsoft.com/office/drawing/2014/main" id="{366FAB7C-F0AD-4108-A079-C0D3588D0096}"/>
            </a:ext>
          </a:extLst>
        </xdr:cNvPr>
        <xdr:cNvSpPr/>
      </xdr:nvSpPr>
      <xdr:spPr>
        <a:xfrm>
          <a:off x="1079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3266A5D-B49D-44E3-A370-D771B55B09A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B995994-8D82-4F2F-B44C-B225CE1C9D3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E174FEB-0240-4A15-A09D-26A295BC7CB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ABD3A46-EEC4-420F-BBB5-1D731F6E418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D1C5534-7336-4F1B-A618-ED67C15A61D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63500</xdr:rowOff>
    </xdr:from>
    <xdr:to>
      <xdr:col>24</xdr:col>
      <xdr:colOff>114300</xdr:colOff>
      <xdr:row>37</xdr:row>
      <xdr:rowOff>165100</xdr:rowOff>
    </xdr:to>
    <xdr:sp macro="" textlink="">
      <xdr:nvSpPr>
        <xdr:cNvPr id="72" name="楕円 71">
          <a:extLst>
            <a:ext uri="{FF2B5EF4-FFF2-40B4-BE49-F238E27FC236}">
              <a16:creationId xmlns:a16="http://schemas.microsoft.com/office/drawing/2014/main" id="{97EF98DB-430E-4E10-8AEE-B52BC1E50159}"/>
            </a:ext>
          </a:extLst>
        </xdr:cNvPr>
        <xdr:cNvSpPr/>
      </xdr:nvSpPr>
      <xdr:spPr>
        <a:xfrm>
          <a:off x="4584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41927</xdr:rowOff>
    </xdr:from>
    <xdr:ext cx="405111" cy="259045"/>
    <xdr:sp macro="" textlink="">
      <xdr:nvSpPr>
        <xdr:cNvPr id="73" name="【図書館】&#10;有形固定資産減価償却率該当値テキスト">
          <a:extLst>
            <a:ext uri="{FF2B5EF4-FFF2-40B4-BE49-F238E27FC236}">
              <a16:creationId xmlns:a16="http://schemas.microsoft.com/office/drawing/2014/main" id="{780FFBE4-69F4-42D0-A696-1176CB269BBA}"/>
            </a:ext>
          </a:extLst>
        </xdr:cNvPr>
        <xdr:cNvSpPr txBox="1"/>
      </xdr:nvSpPr>
      <xdr:spPr>
        <a:xfrm>
          <a:off x="4673600"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16510</xdr:rowOff>
    </xdr:from>
    <xdr:to>
      <xdr:col>20</xdr:col>
      <xdr:colOff>38100</xdr:colOff>
      <xdr:row>37</xdr:row>
      <xdr:rowOff>118110</xdr:rowOff>
    </xdr:to>
    <xdr:sp macro="" textlink="">
      <xdr:nvSpPr>
        <xdr:cNvPr id="74" name="楕円 73">
          <a:extLst>
            <a:ext uri="{FF2B5EF4-FFF2-40B4-BE49-F238E27FC236}">
              <a16:creationId xmlns:a16="http://schemas.microsoft.com/office/drawing/2014/main" id="{7F8990F9-99FA-41F4-889C-F3EC6D661E27}"/>
            </a:ext>
          </a:extLst>
        </xdr:cNvPr>
        <xdr:cNvSpPr/>
      </xdr:nvSpPr>
      <xdr:spPr>
        <a:xfrm>
          <a:off x="3746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67310</xdr:rowOff>
    </xdr:from>
    <xdr:to>
      <xdr:col>24</xdr:col>
      <xdr:colOff>63500</xdr:colOff>
      <xdr:row>37</xdr:row>
      <xdr:rowOff>114300</xdr:rowOff>
    </xdr:to>
    <xdr:cxnSp macro="">
      <xdr:nvCxnSpPr>
        <xdr:cNvPr id="75" name="直線コネクタ 74">
          <a:extLst>
            <a:ext uri="{FF2B5EF4-FFF2-40B4-BE49-F238E27FC236}">
              <a16:creationId xmlns:a16="http://schemas.microsoft.com/office/drawing/2014/main" id="{58154B9A-00B4-44C0-AE98-0185D98709D5}"/>
            </a:ext>
          </a:extLst>
        </xdr:cNvPr>
        <xdr:cNvCxnSpPr/>
      </xdr:nvCxnSpPr>
      <xdr:spPr>
        <a:xfrm>
          <a:off x="3797300" y="6410960"/>
          <a:ext cx="8382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120650</xdr:rowOff>
    </xdr:from>
    <xdr:to>
      <xdr:col>15</xdr:col>
      <xdr:colOff>101600</xdr:colOff>
      <xdr:row>37</xdr:row>
      <xdr:rowOff>50800</xdr:rowOff>
    </xdr:to>
    <xdr:sp macro="" textlink="">
      <xdr:nvSpPr>
        <xdr:cNvPr id="76" name="楕円 75">
          <a:extLst>
            <a:ext uri="{FF2B5EF4-FFF2-40B4-BE49-F238E27FC236}">
              <a16:creationId xmlns:a16="http://schemas.microsoft.com/office/drawing/2014/main" id="{3CA1D073-FAEF-4342-B42D-E09A427CAD25}"/>
            </a:ext>
          </a:extLst>
        </xdr:cNvPr>
        <xdr:cNvSpPr/>
      </xdr:nvSpPr>
      <xdr:spPr>
        <a:xfrm>
          <a:off x="2857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0</xdr:rowOff>
    </xdr:from>
    <xdr:to>
      <xdr:col>19</xdr:col>
      <xdr:colOff>177800</xdr:colOff>
      <xdr:row>37</xdr:row>
      <xdr:rowOff>67310</xdr:rowOff>
    </xdr:to>
    <xdr:cxnSp macro="">
      <xdr:nvCxnSpPr>
        <xdr:cNvPr id="77" name="直線コネクタ 76">
          <a:extLst>
            <a:ext uri="{FF2B5EF4-FFF2-40B4-BE49-F238E27FC236}">
              <a16:creationId xmlns:a16="http://schemas.microsoft.com/office/drawing/2014/main" id="{1FEE400C-76FF-4C10-AC38-16BCAE2DEBE4}"/>
            </a:ext>
          </a:extLst>
        </xdr:cNvPr>
        <xdr:cNvCxnSpPr/>
      </xdr:nvCxnSpPr>
      <xdr:spPr>
        <a:xfrm>
          <a:off x="2908300" y="6343650"/>
          <a:ext cx="8890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93980</xdr:rowOff>
    </xdr:from>
    <xdr:to>
      <xdr:col>10</xdr:col>
      <xdr:colOff>165100</xdr:colOff>
      <xdr:row>37</xdr:row>
      <xdr:rowOff>24130</xdr:rowOff>
    </xdr:to>
    <xdr:sp macro="" textlink="">
      <xdr:nvSpPr>
        <xdr:cNvPr id="78" name="楕円 77">
          <a:extLst>
            <a:ext uri="{FF2B5EF4-FFF2-40B4-BE49-F238E27FC236}">
              <a16:creationId xmlns:a16="http://schemas.microsoft.com/office/drawing/2014/main" id="{DFDBF92B-E08A-4326-BB4B-5190237FBA4D}"/>
            </a:ext>
          </a:extLst>
        </xdr:cNvPr>
        <xdr:cNvSpPr/>
      </xdr:nvSpPr>
      <xdr:spPr>
        <a:xfrm>
          <a:off x="1968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144780</xdr:rowOff>
    </xdr:from>
    <xdr:to>
      <xdr:col>15</xdr:col>
      <xdr:colOff>50800</xdr:colOff>
      <xdr:row>37</xdr:row>
      <xdr:rowOff>0</xdr:rowOff>
    </xdr:to>
    <xdr:cxnSp macro="">
      <xdr:nvCxnSpPr>
        <xdr:cNvPr id="79" name="直線コネクタ 78">
          <a:extLst>
            <a:ext uri="{FF2B5EF4-FFF2-40B4-BE49-F238E27FC236}">
              <a16:creationId xmlns:a16="http://schemas.microsoft.com/office/drawing/2014/main" id="{726B3E30-1A91-408F-8A7D-97AD2D70FD4C}"/>
            </a:ext>
          </a:extLst>
        </xdr:cNvPr>
        <xdr:cNvCxnSpPr/>
      </xdr:nvCxnSpPr>
      <xdr:spPr>
        <a:xfrm>
          <a:off x="2019300" y="63169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46990</xdr:rowOff>
    </xdr:from>
    <xdr:to>
      <xdr:col>6</xdr:col>
      <xdr:colOff>38100</xdr:colOff>
      <xdr:row>36</xdr:row>
      <xdr:rowOff>148590</xdr:rowOff>
    </xdr:to>
    <xdr:sp macro="" textlink="">
      <xdr:nvSpPr>
        <xdr:cNvPr id="80" name="楕円 79">
          <a:extLst>
            <a:ext uri="{FF2B5EF4-FFF2-40B4-BE49-F238E27FC236}">
              <a16:creationId xmlns:a16="http://schemas.microsoft.com/office/drawing/2014/main" id="{B426E981-C9C3-4B66-B9C2-EEF7E7F8259E}"/>
            </a:ext>
          </a:extLst>
        </xdr:cNvPr>
        <xdr:cNvSpPr/>
      </xdr:nvSpPr>
      <xdr:spPr>
        <a:xfrm>
          <a:off x="1079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97790</xdr:rowOff>
    </xdr:from>
    <xdr:to>
      <xdr:col>10</xdr:col>
      <xdr:colOff>114300</xdr:colOff>
      <xdr:row>36</xdr:row>
      <xdr:rowOff>144780</xdr:rowOff>
    </xdr:to>
    <xdr:cxnSp macro="">
      <xdr:nvCxnSpPr>
        <xdr:cNvPr id="81" name="直線コネクタ 80">
          <a:extLst>
            <a:ext uri="{FF2B5EF4-FFF2-40B4-BE49-F238E27FC236}">
              <a16:creationId xmlns:a16="http://schemas.microsoft.com/office/drawing/2014/main" id="{2BB41380-92D4-4C67-81F3-ED0399F7EFA8}"/>
            </a:ext>
          </a:extLst>
        </xdr:cNvPr>
        <xdr:cNvCxnSpPr/>
      </xdr:nvCxnSpPr>
      <xdr:spPr>
        <a:xfrm>
          <a:off x="1130300" y="626999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45737</xdr:rowOff>
    </xdr:from>
    <xdr:ext cx="405111" cy="259045"/>
    <xdr:sp macro="" textlink="">
      <xdr:nvSpPr>
        <xdr:cNvPr id="82" name="n_1aveValue【図書館】&#10;有形固定資産減価償却率">
          <a:extLst>
            <a:ext uri="{FF2B5EF4-FFF2-40B4-BE49-F238E27FC236}">
              <a16:creationId xmlns:a16="http://schemas.microsoft.com/office/drawing/2014/main" id="{EB64D740-BBCD-4D8D-8D33-28F212F899D3}"/>
            </a:ext>
          </a:extLst>
        </xdr:cNvPr>
        <xdr:cNvSpPr txBox="1"/>
      </xdr:nvSpPr>
      <xdr:spPr>
        <a:xfrm>
          <a:off x="3582044"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57167</xdr:rowOff>
    </xdr:from>
    <xdr:ext cx="405111" cy="259045"/>
    <xdr:sp macro="" textlink="">
      <xdr:nvSpPr>
        <xdr:cNvPr id="83" name="n_2aveValue【図書館】&#10;有形固定資産減価償却率">
          <a:extLst>
            <a:ext uri="{FF2B5EF4-FFF2-40B4-BE49-F238E27FC236}">
              <a16:creationId xmlns:a16="http://schemas.microsoft.com/office/drawing/2014/main" id="{EDC03D0D-A26A-41AF-A665-B15C2C649126}"/>
            </a:ext>
          </a:extLst>
        </xdr:cNvPr>
        <xdr:cNvSpPr txBox="1"/>
      </xdr:nvSpPr>
      <xdr:spPr>
        <a:xfrm>
          <a:off x="2705744" y="605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66057</xdr:rowOff>
    </xdr:from>
    <xdr:ext cx="405111" cy="259045"/>
    <xdr:sp macro="" textlink="">
      <xdr:nvSpPr>
        <xdr:cNvPr id="84" name="n_3aveValue【図書館】&#10;有形固定資産減価償却率">
          <a:extLst>
            <a:ext uri="{FF2B5EF4-FFF2-40B4-BE49-F238E27FC236}">
              <a16:creationId xmlns:a16="http://schemas.microsoft.com/office/drawing/2014/main" id="{3D68E466-9135-4101-95C1-669A5760EE78}"/>
            </a:ext>
          </a:extLst>
        </xdr:cNvPr>
        <xdr:cNvSpPr txBox="1"/>
      </xdr:nvSpPr>
      <xdr:spPr>
        <a:xfrm>
          <a:off x="1816744" y="640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82567</xdr:rowOff>
    </xdr:from>
    <xdr:ext cx="405111" cy="259045"/>
    <xdr:sp macro="" textlink="">
      <xdr:nvSpPr>
        <xdr:cNvPr id="85" name="n_4aveValue【図書館】&#10;有形固定資産減価償却率">
          <a:extLst>
            <a:ext uri="{FF2B5EF4-FFF2-40B4-BE49-F238E27FC236}">
              <a16:creationId xmlns:a16="http://schemas.microsoft.com/office/drawing/2014/main" id="{A7B70DB8-B73C-421E-8F62-2775FE1379E2}"/>
            </a:ext>
          </a:extLst>
        </xdr:cNvPr>
        <xdr:cNvSpPr txBox="1"/>
      </xdr:nvSpPr>
      <xdr:spPr>
        <a:xfrm>
          <a:off x="927744"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109237</xdr:rowOff>
    </xdr:from>
    <xdr:ext cx="405111" cy="259045"/>
    <xdr:sp macro="" textlink="">
      <xdr:nvSpPr>
        <xdr:cNvPr id="86" name="n_1mainValue【図書館】&#10;有形固定資産減価償却率">
          <a:extLst>
            <a:ext uri="{FF2B5EF4-FFF2-40B4-BE49-F238E27FC236}">
              <a16:creationId xmlns:a16="http://schemas.microsoft.com/office/drawing/2014/main" id="{86911E4E-0E4C-408E-9055-08FD97548C82}"/>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41927</xdr:rowOff>
    </xdr:from>
    <xdr:ext cx="405111" cy="259045"/>
    <xdr:sp macro="" textlink="">
      <xdr:nvSpPr>
        <xdr:cNvPr id="87" name="n_2mainValue【図書館】&#10;有形固定資産減価償却率">
          <a:extLst>
            <a:ext uri="{FF2B5EF4-FFF2-40B4-BE49-F238E27FC236}">
              <a16:creationId xmlns:a16="http://schemas.microsoft.com/office/drawing/2014/main" id="{F92B88B8-6E13-4327-8175-7FEAD28F7A9C}"/>
            </a:ext>
          </a:extLst>
        </xdr:cNvPr>
        <xdr:cNvSpPr txBox="1"/>
      </xdr:nvSpPr>
      <xdr:spPr>
        <a:xfrm>
          <a:off x="27057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40657</xdr:rowOff>
    </xdr:from>
    <xdr:ext cx="405111" cy="259045"/>
    <xdr:sp macro="" textlink="">
      <xdr:nvSpPr>
        <xdr:cNvPr id="88" name="n_3mainValue【図書館】&#10;有形固定資産減価償却率">
          <a:extLst>
            <a:ext uri="{FF2B5EF4-FFF2-40B4-BE49-F238E27FC236}">
              <a16:creationId xmlns:a16="http://schemas.microsoft.com/office/drawing/2014/main" id="{5B1790C9-7FF3-4CB8-8FE1-73050D576A14}"/>
            </a:ext>
          </a:extLst>
        </xdr:cNvPr>
        <xdr:cNvSpPr txBox="1"/>
      </xdr:nvSpPr>
      <xdr:spPr>
        <a:xfrm>
          <a:off x="1816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165117</xdr:rowOff>
    </xdr:from>
    <xdr:ext cx="405111" cy="259045"/>
    <xdr:sp macro="" textlink="">
      <xdr:nvSpPr>
        <xdr:cNvPr id="89" name="n_4mainValue【図書館】&#10;有形固定資産減価償却率">
          <a:extLst>
            <a:ext uri="{FF2B5EF4-FFF2-40B4-BE49-F238E27FC236}">
              <a16:creationId xmlns:a16="http://schemas.microsoft.com/office/drawing/2014/main" id="{ED921380-08AC-4A45-B9FF-5BA1D24C7EF5}"/>
            </a:ext>
          </a:extLst>
        </xdr:cNvPr>
        <xdr:cNvSpPr txBox="1"/>
      </xdr:nvSpPr>
      <xdr:spPr>
        <a:xfrm>
          <a:off x="927744"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2FBF3B8F-11A8-444E-B32D-8ACA1210DAD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7CA9311E-C97B-4555-984E-16E9B3E5E89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B3249329-B907-4A13-9DED-21BA381897A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B4B06C8A-9AD9-449A-BBC1-7BF20511F3E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76E03FFD-2134-489E-9CE8-23C3AF8D626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43498BBD-F6C1-4007-87C9-86E0F2F547C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5F2136DC-8A0C-4AED-8026-E70B1D2C758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369CDFD8-41D0-43C3-95F9-4DF8CCFD69C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586CCED0-E8F1-4577-BE3B-E492FAD90F4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C042081C-8D96-4F23-9A2E-03EB7F05648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42718C1F-3816-4192-9743-DB227E4212D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8ACF1FF4-9331-4A1A-9EF1-7BB4186D194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05C65608-9E73-4E89-AC41-427B91B821A1}"/>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56BAB47A-B969-4015-A8DB-238781AC2829}"/>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451CFF59-D3A8-47AF-9E7A-2AE95489815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7C0CAA4D-05A9-4B53-9DAA-8E5DA225C3C8}"/>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CCDCF0F7-A4A8-4FFF-BBB3-962CBD0E2B5B}"/>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a:extLst>
            <a:ext uri="{FF2B5EF4-FFF2-40B4-BE49-F238E27FC236}">
              <a16:creationId xmlns:a16="http://schemas.microsoft.com/office/drawing/2014/main" id="{633B9F5B-0DF0-4C1E-829D-939E41C2F1A9}"/>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BA166482-A26A-4F2D-91F8-A817A0BCF0A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a:extLst>
            <a:ext uri="{FF2B5EF4-FFF2-40B4-BE49-F238E27FC236}">
              <a16:creationId xmlns:a16="http://schemas.microsoft.com/office/drawing/2014/main" id="{9AC2828B-1D2D-4A89-AF0B-F7B860182FE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6CBBB112-2CA3-4867-83A9-F62E3F27BCAC}"/>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a:extLst>
            <a:ext uri="{FF2B5EF4-FFF2-40B4-BE49-F238E27FC236}">
              <a16:creationId xmlns:a16="http://schemas.microsoft.com/office/drawing/2014/main" id="{778103EE-87FE-4AB4-888E-579F26ED14D3}"/>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1469DEA-2CD6-4AC0-8374-9EB4487BD72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576DFAFE-8443-4ED2-A2C7-AB6867A1129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C3644052-373E-4202-98BF-B0AEDAA8269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41</xdr:row>
      <xdr:rowOff>166007</xdr:rowOff>
    </xdr:to>
    <xdr:cxnSp macro="">
      <xdr:nvCxnSpPr>
        <xdr:cNvPr id="115" name="直線コネクタ 114">
          <a:extLst>
            <a:ext uri="{FF2B5EF4-FFF2-40B4-BE49-F238E27FC236}">
              <a16:creationId xmlns:a16="http://schemas.microsoft.com/office/drawing/2014/main" id="{BFF51BF7-A604-4ED1-9341-6EFB861856D7}"/>
            </a:ext>
          </a:extLst>
        </xdr:cNvPr>
        <xdr:cNvCxnSpPr/>
      </xdr:nvCxnSpPr>
      <xdr:spPr>
        <a:xfrm flipV="1">
          <a:off x="10476865" y="5878286"/>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169834</xdr:rowOff>
    </xdr:from>
    <xdr:ext cx="469744" cy="259045"/>
    <xdr:sp macro="" textlink="">
      <xdr:nvSpPr>
        <xdr:cNvPr id="116" name="【図書館】&#10;一人当たり面積最小値テキスト">
          <a:extLst>
            <a:ext uri="{FF2B5EF4-FFF2-40B4-BE49-F238E27FC236}">
              <a16:creationId xmlns:a16="http://schemas.microsoft.com/office/drawing/2014/main" id="{020FDC0B-8C3D-47DC-9820-5E26D907846B}"/>
            </a:ext>
          </a:extLst>
        </xdr:cNvPr>
        <xdr:cNvSpPr txBox="1"/>
      </xdr:nvSpPr>
      <xdr:spPr>
        <a:xfrm>
          <a:off x="10515600" y="719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166007</xdr:rowOff>
    </xdr:from>
    <xdr:to>
      <xdr:col>55</xdr:col>
      <xdr:colOff>88900</xdr:colOff>
      <xdr:row>41</xdr:row>
      <xdr:rowOff>166007</xdr:rowOff>
    </xdr:to>
    <xdr:cxnSp macro="">
      <xdr:nvCxnSpPr>
        <xdr:cNvPr id="117" name="直線コネクタ 116">
          <a:extLst>
            <a:ext uri="{FF2B5EF4-FFF2-40B4-BE49-F238E27FC236}">
              <a16:creationId xmlns:a16="http://schemas.microsoft.com/office/drawing/2014/main" id="{4BB718DC-8F6F-4B9C-AA03-B81863B9237A}"/>
            </a:ext>
          </a:extLst>
        </xdr:cNvPr>
        <xdr:cNvCxnSpPr/>
      </xdr:nvCxnSpPr>
      <xdr:spPr>
        <a:xfrm>
          <a:off x="10388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8" name="【図書館】&#10;一人当たり面積最大値テキスト">
          <a:extLst>
            <a:ext uri="{FF2B5EF4-FFF2-40B4-BE49-F238E27FC236}">
              <a16:creationId xmlns:a16="http://schemas.microsoft.com/office/drawing/2014/main" id="{ECDE89E7-C5E5-424C-AD0C-C8066C912FA4}"/>
            </a:ext>
          </a:extLst>
        </xdr:cNvPr>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9" name="直線コネクタ 118">
          <a:extLst>
            <a:ext uri="{FF2B5EF4-FFF2-40B4-BE49-F238E27FC236}">
              <a16:creationId xmlns:a16="http://schemas.microsoft.com/office/drawing/2014/main" id="{3C6DB08C-434B-4A50-AFC6-8310036BF806}"/>
            </a:ext>
          </a:extLst>
        </xdr:cNvPr>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66420</xdr:rowOff>
    </xdr:from>
    <xdr:ext cx="469744" cy="259045"/>
    <xdr:sp macro="" textlink="">
      <xdr:nvSpPr>
        <xdr:cNvPr id="120" name="【図書館】&#10;一人当たり面積平均値テキスト">
          <a:extLst>
            <a:ext uri="{FF2B5EF4-FFF2-40B4-BE49-F238E27FC236}">
              <a16:creationId xmlns:a16="http://schemas.microsoft.com/office/drawing/2014/main" id="{31BAE890-444F-4776-AD4A-447B0E3299CF}"/>
            </a:ext>
          </a:extLst>
        </xdr:cNvPr>
        <xdr:cNvSpPr txBox="1"/>
      </xdr:nvSpPr>
      <xdr:spPr>
        <a:xfrm>
          <a:off x="10515600" y="675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87993</xdr:rowOff>
    </xdr:from>
    <xdr:to>
      <xdr:col>55</xdr:col>
      <xdr:colOff>50800</xdr:colOff>
      <xdr:row>40</xdr:row>
      <xdr:rowOff>18143</xdr:rowOff>
    </xdr:to>
    <xdr:sp macro="" textlink="">
      <xdr:nvSpPr>
        <xdr:cNvPr id="121" name="フローチャート: 判断 120">
          <a:extLst>
            <a:ext uri="{FF2B5EF4-FFF2-40B4-BE49-F238E27FC236}">
              <a16:creationId xmlns:a16="http://schemas.microsoft.com/office/drawing/2014/main" id="{8F1BBC80-7EA0-4924-8683-896FBB4F5C8B}"/>
            </a:ext>
          </a:extLst>
        </xdr:cNvPr>
        <xdr:cNvSpPr/>
      </xdr:nvSpPr>
      <xdr:spPr>
        <a:xfrm>
          <a:off x="104267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87993</xdr:rowOff>
    </xdr:from>
    <xdr:to>
      <xdr:col>50</xdr:col>
      <xdr:colOff>165100</xdr:colOff>
      <xdr:row>40</xdr:row>
      <xdr:rowOff>18143</xdr:rowOff>
    </xdr:to>
    <xdr:sp macro="" textlink="">
      <xdr:nvSpPr>
        <xdr:cNvPr id="122" name="フローチャート: 判断 121">
          <a:extLst>
            <a:ext uri="{FF2B5EF4-FFF2-40B4-BE49-F238E27FC236}">
              <a16:creationId xmlns:a16="http://schemas.microsoft.com/office/drawing/2014/main" id="{1311E34A-006B-413C-ABEC-02AE01F81F71}"/>
            </a:ext>
          </a:extLst>
        </xdr:cNvPr>
        <xdr:cNvSpPr/>
      </xdr:nvSpPr>
      <xdr:spPr>
        <a:xfrm>
          <a:off x="9588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23" name="フローチャート: 判断 122">
          <a:extLst>
            <a:ext uri="{FF2B5EF4-FFF2-40B4-BE49-F238E27FC236}">
              <a16:creationId xmlns:a16="http://schemas.microsoft.com/office/drawing/2014/main" id="{2A287A99-C761-4EDF-BAFC-C268B98E07E1}"/>
            </a:ext>
          </a:extLst>
        </xdr:cNvPr>
        <xdr:cNvSpPr/>
      </xdr:nvSpPr>
      <xdr:spPr>
        <a:xfrm>
          <a:off x="8699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4" name="フローチャート: 判断 123">
          <a:extLst>
            <a:ext uri="{FF2B5EF4-FFF2-40B4-BE49-F238E27FC236}">
              <a16:creationId xmlns:a16="http://schemas.microsoft.com/office/drawing/2014/main" id="{ED791159-8674-4680-9AEC-758992F5C0C3}"/>
            </a:ext>
          </a:extLst>
        </xdr:cNvPr>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142422</xdr:rowOff>
    </xdr:from>
    <xdr:to>
      <xdr:col>36</xdr:col>
      <xdr:colOff>165100</xdr:colOff>
      <xdr:row>40</xdr:row>
      <xdr:rowOff>72572</xdr:rowOff>
    </xdr:to>
    <xdr:sp macro="" textlink="">
      <xdr:nvSpPr>
        <xdr:cNvPr id="125" name="フローチャート: 判断 124">
          <a:extLst>
            <a:ext uri="{FF2B5EF4-FFF2-40B4-BE49-F238E27FC236}">
              <a16:creationId xmlns:a16="http://schemas.microsoft.com/office/drawing/2014/main" id="{048595A1-8E23-4A26-B571-FB125D84708A}"/>
            </a:ext>
          </a:extLst>
        </xdr:cNvPr>
        <xdr:cNvSpPr/>
      </xdr:nvSpPr>
      <xdr:spPr>
        <a:xfrm>
          <a:off x="6921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18540F9-8AA5-4E83-9BF4-51626C4F725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455044E-4A75-40B4-BF3E-49300CAD935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47965D9-1245-4F13-AA6B-384B368D867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4E31EBF-0C86-4122-8A57-2C5DB22087F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04A9B50-C5EE-4366-A4C7-627FA44D22A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31" name="楕円 130">
          <a:extLst>
            <a:ext uri="{FF2B5EF4-FFF2-40B4-BE49-F238E27FC236}">
              <a16:creationId xmlns:a16="http://schemas.microsoft.com/office/drawing/2014/main" id="{9DC8FEBE-98C3-4518-9ED2-2134626FDE40}"/>
            </a:ext>
          </a:extLst>
        </xdr:cNvPr>
        <xdr:cNvSpPr/>
      </xdr:nvSpPr>
      <xdr:spPr>
        <a:xfrm>
          <a:off x="10426700" y="66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140805</xdr:rowOff>
    </xdr:from>
    <xdr:ext cx="469744" cy="259045"/>
    <xdr:sp macro="" textlink="">
      <xdr:nvSpPr>
        <xdr:cNvPr id="132" name="【図書館】&#10;一人当たり面積該当値テキスト">
          <a:extLst>
            <a:ext uri="{FF2B5EF4-FFF2-40B4-BE49-F238E27FC236}">
              <a16:creationId xmlns:a16="http://schemas.microsoft.com/office/drawing/2014/main" id="{77D7E48C-0F06-415E-A901-FC7E75C1B23B}"/>
            </a:ext>
          </a:extLst>
        </xdr:cNvPr>
        <xdr:cNvSpPr txBox="1"/>
      </xdr:nvSpPr>
      <xdr:spPr>
        <a:xfrm>
          <a:off x="10515600" y="648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117928</xdr:rowOff>
    </xdr:from>
    <xdr:to>
      <xdr:col>50</xdr:col>
      <xdr:colOff>165100</xdr:colOff>
      <xdr:row>39</xdr:row>
      <xdr:rowOff>48078</xdr:rowOff>
    </xdr:to>
    <xdr:sp macro="" textlink="">
      <xdr:nvSpPr>
        <xdr:cNvPr id="133" name="楕円 132">
          <a:extLst>
            <a:ext uri="{FF2B5EF4-FFF2-40B4-BE49-F238E27FC236}">
              <a16:creationId xmlns:a16="http://schemas.microsoft.com/office/drawing/2014/main" id="{CA7ECD00-BC76-4B6E-BF64-181C8E289A74}"/>
            </a:ext>
          </a:extLst>
        </xdr:cNvPr>
        <xdr:cNvSpPr/>
      </xdr:nvSpPr>
      <xdr:spPr>
        <a:xfrm>
          <a:off x="9588500" y="66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168728</xdr:rowOff>
    </xdr:from>
    <xdr:to>
      <xdr:col>55</xdr:col>
      <xdr:colOff>0</xdr:colOff>
      <xdr:row>38</xdr:row>
      <xdr:rowOff>168728</xdr:rowOff>
    </xdr:to>
    <xdr:cxnSp macro="">
      <xdr:nvCxnSpPr>
        <xdr:cNvPr id="134" name="直線コネクタ 133">
          <a:extLst>
            <a:ext uri="{FF2B5EF4-FFF2-40B4-BE49-F238E27FC236}">
              <a16:creationId xmlns:a16="http://schemas.microsoft.com/office/drawing/2014/main" id="{10C2F6FD-C407-4BA6-BFBE-A915395B17F2}"/>
            </a:ext>
          </a:extLst>
        </xdr:cNvPr>
        <xdr:cNvCxnSpPr/>
      </xdr:nvCxnSpPr>
      <xdr:spPr>
        <a:xfrm>
          <a:off x="9639300" y="6683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117928</xdr:rowOff>
    </xdr:from>
    <xdr:to>
      <xdr:col>46</xdr:col>
      <xdr:colOff>38100</xdr:colOff>
      <xdr:row>39</xdr:row>
      <xdr:rowOff>48078</xdr:rowOff>
    </xdr:to>
    <xdr:sp macro="" textlink="">
      <xdr:nvSpPr>
        <xdr:cNvPr id="135" name="楕円 134">
          <a:extLst>
            <a:ext uri="{FF2B5EF4-FFF2-40B4-BE49-F238E27FC236}">
              <a16:creationId xmlns:a16="http://schemas.microsoft.com/office/drawing/2014/main" id="{5E4AFDEC-5E1B-4BF9-BA97-DF038D639D3B}"/>
            </a:ext>
          </a:extLst>
        </xdr:cNvPr>
        <xdr:cNvSpPr/>
      </xdr:nvSpPr>
      <xdr:spPr>
        <a:xfrm>
          <a:off x="8699500" y="66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168728</xdr:rowOff>
    </xdr:from>
    <xdr:to>
      <xdr:col>50</xdr:col>
      <xdr:colOff>114300</xdr:colOff>
      <xdr:row>38</xdr:row>
      <xdr:rowOff>168728</xdr:rowOff>
    </xdr:to>
    <xdr:cxnSp macro="">
      <xdr:nvCxnSpPr>
        <xdr:cNvPr id="136" name="直線コネクタ 135">
          <a:extLst>
            <a:ext uri="{FF2B5EF4-FFF2-40B4-BE49-F238E27FC236}">
              <a16:creationId xmlns:a16="http://schemas.microsoft.com/office/drawing/2014/main" id="{C97B2F8B-A9CF-4F1E-97DD-D353C3CB76D3}"/>
            </a:ext>
          </a:extLst>
        </xdr:cNvPr>
        <xdr:cNvCxnSpPr/>
      </xdr:nvCxnSpPr>
      <xdr:spPr>
        <a:xfrm>
          <a:off x="8750300" y="6683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117928</xdr:rowOff>
    </xdr:from>
    <xdr:to>
      <xdr:col>41</xdr:col>
      <xdr:colOff>101600</xdr:colOff>
      <xdr:row>39</xdr:row>
      <xdr:rowOff>48078</xdr:rowOff>
    </xdr:to>
    <xdr:sp macro="" textlink="">
      <xdr:nvSpPr>
        <xdr:cNvPr id="137" name="楕円 136">
          <a:extLst>
            <a:ext uri="{FF2B5EF4-FFF2-40B4-BE49-F238E27FC236}">
              <a16:creationId xmlns:a16="http://schemas.microsoft.com/office/drawing/2014/main" id="{422BD4A8-ED86-45A2-A335-EA89872AF4AE}"/>
            </a:ext>
          </a:extLst>
        </xdr:cNvPr>
        <xdr:cNvSpPr/>
      </xdr:nvSpPr>
      <xdr:spPr>
        <a:xfrm>
          <a:off x="7810500" y="66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168728</xdr:rowOff>
    </xdr:from>
    <xdr:to>
      <xdr:col>45</xdr:col>
      <xdr:colOff>177800</xdr:colOff>
      <xdr:row>38</xdr:row>
      <xdr:rowOff>168728</xdr:rowOff>
    </xdr:to>
    <xdr:cxnSp macro="">
      <xdr:nvCxnSpPr>
        <xdr:cNvPr id="138" name="直線コネクタ 137">
          <a:extLst>
            <a:ext uri="{FF2B5EF4-FFF2-40B4-BE49-F238E27FC236}">
              <a16:creationId xmlns:a16="http://schemas.microsoft.com/office/drawing/2014/main" id="{580766E4-C232-444C-B7AB-065ADFD926D8}"/>
            </a:ext>
          </a:extLst>
        </xdr:cNvPr>
        <xdr:cNvCxnSpPr/>
      </xdr:nvCxnSpPr>
      <xdr:spPr>
        <a:xfrm>
          <a:off x="7861300" y="6683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117928</xdr:rowOff>
    </xdr:from>
    <xdr:to>
      <xdr:col>36</xdr:col>
      <xdr:colOff>165100</xdr:colOff>
      <xdr:row>39</xdr:row>
      <xdr:rowOff>48078</xdr:rowOff>
    </xdr:to>
    <xdr:sp macro="" textlink="">
      <xdr:nvSpPr>
        <xdr:cNvPr id="139" name="楕円 138">
          <a:extLst>
            <a:ext uri="{FF2B5EF4-FFF2-40B4-BE49-F238E27FC236}">
              <a16:creationId xmlns:a16="http://schemas.microsoft.com/office/drawing/2014/main" id="{2E8074F0-5B23-4ED6-9785-A920C0A4AA2A}"/>
            </a:ext>
          </a:extLst>
        </xdr:cNvPr>
        <xdr:cNvSpPr/>
      </xdr:nvSpPr>
      <xdr:spPr>
        <a:xfrm>
          <a:off x="6921500" y="66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168728</xdr:rowOff>
    </xdr:from>
    <xdr:to>
      <xdr:col>41</xdr:col>
      <xdr:colOff>50800</xdr:colOff>
      <xdr:row>38</xdr:row>
      <xdr:rowOff>168728</xdr:rowOff>
    </xdr:to>
    <xdr:cxnSp macro="">
      <xdr:nvCxnSpPr>
        <xdr:cNvPr id="140" name="直線コネクタ 139">
          <a:extLst>
            <a:ext uri="{FF2B5EF4-FFF2-40B4-BE49-F238E27FC236}">
              <a16:creationId xmlns:a16="http://schemas.microsoft.com/office/drawing/2014/main" id="{01F743F7-7EA5-4F5E-A9C2-81AB725D86A6}"/>
            </a:ext>
          </a:extLst>
        </xdr:cNvPr>
        <xdr:cNvCxnSpPr/>
      </xdr:nvCxnSpPr>
      <xdr:spPr>
        <a:xfrm>
          <a:off x="6972300" y="6683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9270</xdr:rowOff>
    </xdr:from>
    <xdr:ext cx="469744" cy="259045"/>
    <xdr:sp macro="" textlink="">
      <xdr:nvSpPr>
        <xdr:cNvPr id="141" name="n_1aveValue【図書館】&#10;一人当たり面積">
          <a:extLst>
            <a:ext uri="{FF2B5EF4-FFF2-40B4-BE49-F238E27FC236}">
              <a16:creationId xmlns:a16="http://schemas.microsoft.com/office/drawing/2014/main" id="{3177EEE1-52A0-4A08-AF95-DBB100ACF7DA}"/>
            </a:ext>
          </a:extLst>
        </xdr:cNvPr>
        <xdr:cNvSpPr txBox="1"/>
      </xdr:nvSpPr>
      <xdr:spPr>
        <a:xfrm>
          <a:off x="93917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42" name="n_2aveValue【図書館】&#10;一人当たり面積">
          <a:extLst>
            <a:ext uri="{FF2B5EF4-FFF2-40B4-BE49-F238E27FC236}">
              <a16:creationId xmlns:a16="http://schemas.microsoft.com/office/drawing/2014/main" id="{70618714-1734-465A-B72B-894C835DF85D}"/>
            </a:ext>
          </a:extLst>
        </xdr:cNvPr>
        <xdr:cNvSpPr txBox="1"/>
      </xdr:nvSpPr>
      <xdr:spPr>
        <a:xfrm>
          <a:off x="8515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52812</xdr:rowOff>
    </xdr:from>
    <xdr:ext cx="469744" cy="259045"/>
    <xdr:sp macro="" textlink="">
      <xdr:nvSpPr>
        <xdr:cNvPr id="143" name="n_3aveValue【図書館】&#10;一人当たり面積">
          <a:extLst>
            <a:ext uri="{FF2B5EF4-FFF2-40B4-BE49-F238E27FC236}">
              <a16:creationId xmlns:a16="http://schemas.microsoft.com/office/drawing/2014/main" id="{D533A419-09BE-49A3-8824-9EC5CF43ACB2}"/>
            </a:ext>
          </a:extLst>
        </xdr:cNvPr>
        <xdr:cNvSpPr txBox="1"/>
      </xdr:nvSpPr>
      <xdr:spPr>
        <a:xfrm>
          <a:off x="7626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63699</xdr:rowOff>
    </xdr:from>
    <xdr:ext cx="469744" cy="259045"/>
    <xdr:sp macro="" textlink="">
      <xdr:nvSpPr>
        <xdr:cNvPr id="144" name="n_4aveValue【図書館】&#10;一人当たり面積">
          <a:extLst>
            <a:ext uri="{FF2B5EF4-FFF2-40B4-BE49-F238E27FC236}">
              <a16:creationId xmlns:a16="http://schemas.microsoft.com/office/drawing/2014/main" id="{355FDB6E-141F-409E-9643-64FC2A0FC685}"/>
            </a:ext>
          </a:extLst>
        </xdr:cNvPr>
        <xdr:cNvSpPr txBox="1"/>
      </xdr:nvSpPr>
      <xdr:spPr>
        <a:xfrm>
          <a:off x="6737427" y="69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64605</xdr:rowOff>
    </xdr:from>
    <xdr:ext cx="469744" cy="259045"/>
    <xdr:sp macro="" textlink="">
      <xdr:nvSpPr>
        <xdr:cNvPr id="145" name="n_1mainValue【図書館】&#10;一人当たり面積">
          <a:extLst>
            <a:ext uri="{FF2B5EF4-FFF2-40B4-BE49-F238E27FC236}">
              <a16:creationId xmlns:a16="http://schemas.microsoft.com/office/drawing/2014/main" id="{17BDBA36-10DB-4B1B-9BEC-110693168FFC}"/>
            </a:ext>
          </a:extLst>
        </xdr:cNvPr>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64605</xdr:rowOff>
    </xdr:from>
    <xdr:ext cx="469744" cy="259045"/>
    <xdr:sp macro="" textlink="">
      <xdr:nvSpPr>
        <xdr:cNvPr id="146" name="n_2mainValue【図書館】&#10;一人当たり面積">
          <a:extLst>
            <a:ext uri="{FF2B5EF4-FFF2-40B4-BE49-F238E27FC236}">
              <a16:creationId xmlns:a16="http://schemas.microsoft.com/office/drawing/2014/main" id="{A43B8F9E-3E7A-43D4-BAEF-9345745DC693}"/>
            </a:ext>
          </a:extLst>
        </xdr:cNvPr>
        <xdr:cNvSpPr txBox="1"/>
      </xdr:nvSpPr>
      <xdr:spPr>
        <a:xfrm>
          <a:off x="85154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64605</xdr:rowOff>
    </xdr:from>
    <xdr:ext cx="469744" cy="259045"/>
    <xdr:sp macro="" textlink="">
      <xdr:nvSpPr>
        <xdr:cNvPr id="147" name="n_3mainValue【図書館】&#10;一人当たり面積">
          <a:extLst>
            <a:ext uri="{FF2B5EF4-FFF2-40B4-BE49-F238E27FC236}">
              <a16:creationId xmlns:a16="http://schemas.microsoft.com/office/drawing/2014/main" id="{648C254D-49AF-4FEF-8224-96A4D00FA522}"/>
            </a:ext>
          </a:extLst>
        </xdr:cNvPr>
        <xdr:cNvSpPr txBox="1"/>
      </xdr:nvSpPr>
      <xdr:spPr>
        <a:xfrm>
          <a:off x="76264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64605</xdr:rowOff>
    </xdr:from>
    <xdr:ext cx="469744" cy="259045"/>
    <xdr:sp macro="" textlink="">
      <xdr:nvSpPr>
        <xdr:cNvPr id="148" name="n_4mainValue【図書館】&#10;一人当たり面積">
          <a:extLst>
            <a:ext uri="{FF2B5EF4-FFF2-40B4-BE49-F238E27FC236}">
              <a16:creationId xmlns:a16="http://schemas.microsoft.com/office/drawing/2014/main" id="{27EDBBDC-F11A-4C02-84F0-7DAC5AB34498}"/>
            </a:ext>
          </a:extLst>
        </xdr:cNvPr>
        <xdr:cNvSpPr txBox="1"/>
      </xdr:nvSpPr>
      <xdr:spPr>
        <a:xfrm>
          <a:off x="67374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94F515F-A457-4C69-BE76-91E5481A74D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E787709-3D8B-47A7-8449-E2F619D969C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DF40E68-5254-4A2D-869D-745785970AF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51F9F4B-58A6-41A1-8F41-D30706AC933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2F16F4D-1067-483F-919B-0B41CABB1F7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BF4A9AB-21D2-43F0-B3EC-692CEC195CA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87F0C06-B078-4853-8D76-39FFBE1C2D1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1103E7F-ADB0-4C3B-88EF-16D3497869C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9AB501F-31DE-40CC-BC65-5B528FCD7A9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74D2BCA-9758-4CB1-95D9-DD7DB2163C9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1DA15E9-8C1B-4823-9026-A343ADAD1A1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FAFA17A8-6F82-4F9C-A1DC-75847A38A45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9D6A3062-072E-4829-97D3-2D2BD3BAC41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B203AD8A-F787-4A7B-9387-6C7E5B9D39F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C08A657F-0864-454C-9F72-68AA8E7D958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E98E9368-331C-406D-9276-D3B228D2286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4429312-5A28-4356-A7DC-5C87D63548D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62872639-18FC-46BB-893F-BA519999C47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E1F1422F-A690-46F2-A4C8-F4A209B6C29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9F110E79-72E3-431B-A834-C2B9C5851C0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8DDDDAF8-D438-411E-B71B-2F38D1E8E49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3E80F983-503D-46E4-846A-FD2637DE667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8138DBB9-A17A-4264-9162-FDF3BE86D74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CD2FE052-9DC5-4B6F-8CE2-03D25949E1F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34290</xdr:rowOff>
    </xdr:to>
    <xdr:cxnSp macro="">
      <xdr:nvCxnSpPr>
        <xdr:cNvPr id="173" name="直線コネクタ 172">
          <a:extLst>
            <a:ext uri="{FF2B5EF4-FFF2-40B4-BE49-F238E27FC236}">
              <a16:creationId xmlns:a16="http://schemas.microsoft.com/office/drawing/2014/main" id="{ABF54330-DA83-4848-A9EF-BB7E20B38DB7}"/>
            </a:ext>
          </a:extLst>
        </xdr:cNvPr>
        <xdr:cNvCxnSpPr/>
      </xdr:nvCxnSpPr>
      <xdr:spPr>
        <a:xfrm flipV="1">
          <a:off x="4634865" y="9759315"/>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688C0025-0A28-4F1A-8BBB-0B7703B453D9}"/>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5" name="直線コネクタ 174">
          <a:extLst>
            <a:ext uri="{FF2B5EF4-FFF2-40B4-BE49-F238E27FC236}">
              <a16:creationId xmlns:a16="http://schemas.microsoft.com/office/drawing/2014/main" id="{61355A72-339A-4061-A417-5F36DB8090A2}"/>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C9B20121-4DAF-4A36-9EED-CF2097C9A09B}"/>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a:extLst>
            <a:ext uri="{FF2B5EF4-FFF2-40B4-BE49-F238E27FC236}">
              <a16:creationId xmlns:a16="http://schemas.microsoft.com/office/drawing/2014/main" id="{897A0936-1256-4433-A06A-7590446EB4EE}"/>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61612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60B0EB5-6B4F-4F13-AC39-D6130C1CC3F4}"/>
            </a:ext>
          </a:extLst>
        </xdr:cNvPr>
        <xdr:cNvSpPr txBox="1"/>
      </xdr:nvSpPr>
      <xdr:spPr>
        <a:xfrm>
          <a:off x="4673600" y="1017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9" name="フローチャート: 判断 178">
          <a:extLst>
            <a:ext uri="{FF2B5EF4-FFF2-40B4-BE49-F238E27FC236}">
              <a16:creationId xmlns:a16="http://schemas.microsoft.com/office/drawing/2014/main" id="{A53ED36E-0F28-4BB1-93C1-42A032440A34}"/>
            </a:ext>
          </a:extLst>
        </xdr:cNvPr>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0" name="フローチャート: 判断 179">
          <a:extLst>
            <a:ext uri="{FF2B5EF4-FFF2-40B4-BE49-F238E27FC236}">
              <a16:creationId xmlns:a16="http://schemas.microsoft.com/office/drawing/2014/main" id="{C736FBCE-DD2D-4D11-8EB9-355717AFF75E}"/>
            </a:ext>
          </a:extLst>
        </xdr:cNvPr>
        <xdr:cNvSpPr/>
      </xdr:nvSpPr>
      <xdr:spPr>
        <a:xfrm>
          <a:off x="3746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81" name="フローチャート: 判断 180">
          <a:extLst>
            <a:ext uri="{FF2B5EF4-FFF2-40B4-BE49-F238E27FC236}">
              <a16:creationId xmlns:a16="http://schemas.microsoft.com/office/drawing/2014/main" id="{3342E20B-FC6D-4B37-B703-A1B6973E194D}"/>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2" name="フローチャート: 判断 181">
          <a:extLst>
            <a:ext uri="{FF2B5EF4-FFF2-40B4-BE49-F238E27FC236}">
              <a16:creationId xmlns:a16="http://schemas.microsoft.com/office/drawing/2014/main" id="{F5E8F64B-C8F7-4EF5-A0AA-36F13DF9EAEB}"/>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111125</xdr:rowOff>
    </xdr:from>
    <xdr:to>
      <xdr:col>6</xdr:col>
      <xdr:colOff>38100</xdr:colOff>
      <xdr:row>60</xdr:row>
      <xdr:rowOff>41275</xdr:rowOff>
    </xdr:to>
    <xdr:sp macro="" textlink="">
      <xdr:nvSpPr>
        <xdr:cNvPr id="183" name="フローチャート: 判断 182">
          <a:extLst>
            <a:ext uri="{FF2B5EF4-FFF2-40B4-BE49-F238E27FC236}">
              <a16:creationId xmlns:a16="http://schemas.microsoft.com/office/drawing/2014/main" id="{14F33006-23E8-4F86-A708-870431959206}"/>
            </a:ext>
          </a:extLst>
        </xdr:cNvPr>
        <xdr:cNvSpPr/>
      </xdr:nvSpPr>
      <xdr:spPr>
        <a:xfrm>
          <a:off x="1079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7382927-0ADA-4275-8AFC-DB62346F667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EE96311-0B64-4F8E-8634-B31BE296381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B2F9BA5-C65C-4FA1-B920-D038D86AA2E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3F02DCF-066A-4B65-A3AB-7DFC0DE3264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2EEABD1-D458-49D3-B950-32FF83C44E0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89" name="楕円 188">
          <a:extLst>
            <a:ext uri="{FF2B5EF4-FFF2-40B4-BE49-F238E27FC236}">
              <a16:creationId xmlns:a16="http://schemas.microsoft.com/office/drawing/2014/main" id="{757F549B-2F76-48E6-93AE-200A982E8EE9}"/>
            </a:ext>
          </a:extLst>
        </xdr:cNvPr>
        <xdr:cNvSpPr/>
      </xdr:nvSpPr>
      <xdr:spPr>
        <a:xfrm>
          <a:off x="45847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89552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89DF9C51-4C7F-429F-95B1-FB26602520AA}"/>
            </a:ext>
          </a:extLst>
        </xdr:cNvPr>
        <xdr:cNvSpPr txBox="1"/>
      </xdr:nvSpPr>
      <xdr:spPr>
        <a:xfrm>
          <a:off x="4673600"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92075</xdr:rowOff>
    </xdr:from>
    <xdr:to>
      <xdr:col>20</xdr:col>
      <xdr:colOff>38100</xdr:colOff>
      <xdr:row>61</xdr:row>
      <xdr:rowOff>22225</xdr:rowOff>
    </xdr:to>
    <xdr:sp macro="" textlink="">
      <xdr:nvSpPr>
        <xdr:cNvPr id="191" name="楕円 190">
          <a:extLst>
            <a:ext uri="{FF2B5EF4-FFF2-40B4-BE49-F238E27FC236}">
              <a16:creationId xmlns:a16="http://schemas.microsoft.com/office/drawing/2014/main" id="{8C07A1A2-264E-4BC9-B2E1-4649100538AE}"/>
            </a:ext>
          </a:extLst>
        </xdr:cNvPr>
        <xdr:cNvSpPr/>
      </xdr:nvSpPr>
      <xdr:spPr>
        <a:xfrm>
          <a:off x="3746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142875</xdr:rowOff>
    </xdr:from>
    <xdr:to>
      <xdr:col>24</xdr:col>
      <xdr:colOff>63500</xdr:colOff>
      <xdr:row>60</xdr:row>
      <xdr:rowOff>161925</xdr:rowOff>
    </xdr:to>
    <xdr:cxnSp macro="">
      <xdr:nvCxnSpPr>
        <xdr:cNvPr id="192" name="直線コネクタ 191">
          <a:extLst>
            <a:ext uri="{FF2B5EF4-FFF2-40B4-BE49-F238E27FC236}">
              <a16:creationId xmlns:a16="http://schemas.microsoft.com/office/drawing/2014/main" id="{0E91B36A-45C9-4016-A927-00FC8A5B5C9A}"/>
            </a:ext>
          </a:extLst>
        </xdr:cNvPr>
        <xdr:cNvCxnSpPr/>
      </xdr:nvCxnSpPr>
      <xdr:spPr>
        <a:xfrm>
          <a:off x="3797300" y="104298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107315</xdr:rowOff>
    </xdr:from>
    <xdr:to>
      <xdr:col>15</xdr:col>
      <xdr:colOff>101600</xdr:colOff>
      <xdr:row>61</xdr:row>
      <xdr:rowOff>37465</xdr:rowOff>
    </xdr:to>
    <xdr:sp macro="" textlink="">
      <xdr:nvSpPr>
        <xdr:cNvPr id="193" name="楕円 192">
          <a:extLst>
            <a:ext uri="{FF2B5EF4-FFF2-40B4-BE49-F238E27FC236}">
              <a16:creationId xmlns:a16="http://schemas.microsoft.com/office/drawing/2014/main" id="{1238FD83-85E2-4BAF-A975-80753CEF6D75}"/>
            </a:ext>
          </a:extLst>
        </xdr:cNvPr>
        <xdr:cNvSpPr/>
      </xdr:nvSpPr>
      <xdr:spPr>
        <a:xfrm>
          <a:off x="2857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142875</xdr:rowOff>
    </xdr:from>
    <xdr:to>
      <xdr:col>19</xdr:col>
      <xdr:colOff>177800</xdr:colOff>
      <xdr:row>60</xdr:row>
      <xdr:rowOff>158115</xdr:rowOff>
    </xdr:to>
    <xdr:cxnSp macro="">
      <xdr:nvCxnSpPr>
        <xdr:cNvPr id="194" name="直線コネクタ 193">
          <a:extLst>
            <a:ext uri="{FF2B5EF4-FFF2-40B4-BE49-F238E27FC236}">
              <a16:creationId xmlns:a16="http://schemas.microsoft.com/office/drawing/2014/main" id="{6EA9BC6A-2933-4B55-AE59-9928E2BBBA8D}"/>
            </a:ext>
          </a:extLst>
        </xdr:cNvPr>
        <xdr:cNvCxnSpPr/>
      </xdr:nvCxnSpPr>
      <xdr:spPr>
        <a:xfrm flipV="1">
          <a:off x="2908300" y="104298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88265</xdr:rowOff>
    </xdr:from>
    <xdr:to>
      <xdr:col>10</xdr:col>
      <xdr:colOff>165100</xdr:colOff>
      <xdr:row>61</xdr:row>
      <xdr:rowOff>18415</xdr:rowOff>
    </xdr:to>
    <xdr:sp macro="" textlink="">
      <xdr:nvSpPr>
        <xdr:cNvPr id="195" name="楕円 194">
          <a:extLst>
            <a:ext uri="{FF2B5EF4-FFF2-40B4-BE49-F238E27FC236}">
              <a16:creationId xmlns:a16="http://schemas.microsoft.com/office/drawing/2014/main" id="{DDA2CBB7-917D-4E8D-BC5D-7367873888E7}"/>
            </a:ext>
          </a:extLst>
        </xdr:cNvPr>
        <xdr:cNvSpPr/>
      </xdr:nvSpPr>
      <xdr:spPr>
        <a:xfrm>
          <a:off x="1968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139065</xdr:rowOff>
    </xdr:from>
    <xdr:to>
      <xdr:col>15</xdr:col>
      <xdr:colOff>50800</xdr:colOff>
      <xdr:row>60</xdr:row>
      <xdr:rowOff>158115</xdr:rowOff>
    </xdr:to>
    <xdr:cxnSp macro="">
      <xdr:nvCxnSpPr>
        <xdr:cNvPr id="196" name="直線コネクタ 195">
          <a:extLst>
            <a:ext uri="{FF2B5EF4-FFF2-40B4-BE49-F238E27FC236}">
              <a16:creationId xmlns:a16="http://schemas.microsoft.com/office/drawing/2014/main" id="{7789A0D2-434A-4781-80BB-C3829880D589}"/>
            </a:ext>
          </a:extLst>
        </xdr:cNvPr>
        <xdr:cNvCxnSpPr/>
      </xdr:nvCxnSpPr>
      <xdr:spPr>
        <a:xfrm>
          <a:off x="2019300" y="104260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50165</xdr:rowOff>
    </xdr:from>
    <xdr:to>
      <xdr:col>6</xdr:col>
      <xdr:colOff>38100</xdr:colOff>
      <xdr:row>60</xdr:row>
      <xdr:rowOff>151765</xdr:rowOff>
    </xdr:to>
    <xdr:sp macro="" textlink="">
      <xdr:nvSpPr>
        <xdr:cNvPr id="197" name="楕円 196">
          <a:extLst>
            <a:ext uri="{FF2B5EF4-FFF2-40B4-BE49-F238E27FC236}">
              <a16:creationId xmlns:a16="http://schemas.microsoft.com/office/drawing/2014/main" id="{26245371-ACB9-4538-A1F9-358C4EFA4ADD}"/>
            </a:ext>
          </a:extLst>
        </xdr:cNvPr>
        <xdr:cNvSpPr/>
      </xdr:nvSpPr>
      <xdr:spPr>
        <a:xfrm>
          <a:off x="1079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100965</xdr:rowOff>
    </xdr:from>
    <xdr:to>
      <xdr:col>10</xdr:col>
      <xdr:colOff>114300</xdr:colOff>
      <xdr:row>60</xdr:row>
      <xdr:rowOff>139065</xdr:rowOff>
    </xdr:to>
    <xdr:cxnSp macro="">
      <xdr:nvCxnSpPr>
        <xdr:cNvPr id="198" name="直線コネクタ 197">
          <a:extLst>
            <a:ext uri="{FF2B5EF4-FFF2-40B4-BE49-F238E27FC236}">
              <a16:creationId xmlns:a16="http://schemas.microsoft.com/office/drawing/2014/main" id="{5EF20476-704F-4BAA-AE90-44FBF3BF5EB6}"/>
            </a:ext>
          </a:extLst>
        </xdr:cNvPr>
        <xdr:cNvCxnSpPr/>
      </xdr:nvCxnSpPr>
      <xdr:spPr>
        <a:xfrm>
          <a:off x="1130300" y="103879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126382</xdr:rowOff>
    </xdr:from>
    <xdr:ext cx="405111" cy="259045"/>
    <xdr:sp macro="" textlink="">
      <xdr:nvSpPr>
        <xdr:cNvPr id="199" name="n_1aveValue【体育館・プール】&#10;有形固定資産減価償却率">
          <a:extLst>
            <a:ext uri="{FF2B5EF4-FFF2-40B4-BE49-F238E27FC236}">
              <a16:creationId xmlns:a16="http://schemas.microsoft.com/office/drawing/2014/main" id="{6740769C-6C1F-487E-86E3-9FE4A022AAEA}"/>
            </a:ext>
          </a:extLst>
        </xdr:cNvPr>
        <xdr:cNvSpPr txBox="1"/>
      </xdr:nvSpPr>
      <xdr:spPr>
        <a:xfrm>
          <a:off x="3582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200" name="n_2aveValue【体育館・プール】&#10;有形固定資産減価償却率">
          <a:extLst>
            <a:ext uri="{FF2B5EF4-FFF2-40B4-BE49-F238E27FC236}">
              <a16:creationId xmlns:a16="http://schemas.microsoft.com/office/drawing/2014/main" id="{DA0F7124-5F37-4ADC-A534-8C7770C723CF}"/>
            </a:ext>
          </a:extLst>
        </xdr:cNvPr>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201" name="n_3aveValue【体育館・プール】&#10;有形固定資産減価償却率">
          <a:extLst>
            <a:ext uri="{FF2B5EF4-FFF2-40B4-BE49-F238E27FC236}">
              <a16:creationId xmlns:a16="http://schemas.microsoft.com/office/drawing/2014/main" id="{4FC9C9FB-8E88-4A2F-A7D8-0498ABBB4395}"/>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57802</xdr:rowOff>
    </xdr:from>
    <xdr:ext cx="405111" cy="259045"/>
    <xdr:sp macro="" textlink="">
      <xdr:nvSpPr>
        <xdr:cNvPr id="202" name="n_4aveValue【体育館・プール】&#10;有形固定資産減価償却率">
          <a:extLst>
            <a:ext uri="{FF2B5EF4-FFF2-40B4-BE49-F238E27FC236}">
              <a16:creationId xmlns:a16="http://schemas.microsoft.com/office/drawing/2014/main" id="{7168B0DC-F1C8-4107-86A8-CBFB902261AB}"/>
            </a:ext>
          </a:extLst>
        </xdr:cNvPr>
        <xdr:cNvSpPr txBox="1"/>
      </xdr:nvSpPr>
      <xdr:spPr>
        <a:xfrm>
          <a:off x="927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13352</xdr:rowOff>
    </xdr:from>
    <xdr:ext cx="405111" cy="259045"/>
    <xdr:sp macro="" textlink="">
      <xdr:nvSpPr>
        <xdr:cNvPr id="203" name="n_1mainValue【体育館・プール】&#10;有形固定資産減価償却率">
          <a:extLst>
            <a:ext uri="{FF2B5EF4-FFF2-40B4-BE49-F238E27FC236}">
              <a16:creationId xmlns:a16="http://schemas.microsoft.com/office/drawing/2014/main" id="{43667196-5A3D-4C0C-AA52-F6C2D6FB1453}"/>
            </a:ext>
          </a:extLst>
        </xdr:cNvPr>
        <xdr:cNvSpPr txBox="1"/>
      </xdr:nvSpPr>
      <xdr:spPr>
        <a:xfrm>
          <a:off x="35820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28592</xdr:rowOff>
    </xdr:from>
    <xdr:ext cx="405111" cy="259045"/>
    <xdr:sp macro="" textlink="">
      <xdr:nvSpPr>
        <xdr:cNvPr id="204" name="n_2mainValue【体育館・プール】&#10;有形固定資産減価償却率">
          <a:extLst>
            <a:ext uri="{FF2B5EF4-FFF2-40B4-BE49-F238E27FC236}">
              <a16:creationId xmlns:a16="http://schemas.microsoft.com/office/drawing/2014/main" id="{38B3E5E2-31E0-4499-B0BD-931122A65087}"/>
            </a:ext>
          </a:extLst>
        </xdr:cNvPr>
        <xdr:cNvSpPr txBox="1"/>
      </xdr:nvSpPr>
      <xdr:spPr>
        <a:xfrm>
          <a:off x="2705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9542</xdr:rowOff>
    </xdr:from>
    <xdr:ext cx="405111" cy="259045"/>
    <xdr:sp macro="" textlink="">
      <xdr:nvSpPr>
        <xdr:cNvPr id="205" name="n_3mainValue【体育館・プール】&#10;有形固定資産減価償却率">
          <a:extLst>
            <a:ext uri="{FF2B5EF4-FFF2-40B4-BE49-F238E27FC236}">
              <a16:creationId xmlns:a16="http://schemas.microsoft.com/office/drawing/2014/main" id="{B8DFD740-D83B-46B6-ADA0-524D590EE7B0}"/>
            </a:ext>
          </a:extLst>
        </xdr:cNvPr>
        <xdr:cNvSpPr txBox="1"/>
      </xdr:nvSpPr>
      <xdr:spPr>
        <a:xfrm>
          <a:off x="1816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142892</xdr:rowOff>
    </xdr:from>
    <xdr:ext cx="405111" cy="259045"/>
    <xdr:sp macro="" textlink="">
      <xdr:nvSpPr>
        <xdr:cNvPr id="206" name="n_4mainValue【体育館・プール】&#10;有形固定資産減価償却率">
          <a:extLst>
            <a:ext uri="{FF2B5EF4-FFF2-40B4-BE49-F238E27FC236}">
              <a16:creationId xmlns:a16="http://schemas.microsoft.com/office/drawing/2014/main" id="{AC50549E-D804-4F61-AC9F-A178ECD5C09B}"/>
            </a:ext>
          </a:extLst>
        </xdr:cNvPr>
        <xdr:cNvSpPr txBox="1"/>
      </xdr:nvSpPr>
      <xdr:spPr>
        <a:xfrm>
          <a:off x="927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CAEFB9D-0761-47B6-8C40-6E8AE836A03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79B3EFD8-A2AC-4B1A-A0E3-1B8ACB8AEF6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FDAF153-0560-4D96-88A9-2A03F7B72DE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6E7DF6A-AAA9-42FB-B40D-45A9469BDAB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1E919B8-5B61-4C56-A55A-438FCE71638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DD3E010-2D4F-4B13-BB40-3541A9A9DB8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F279624-8EA4-485E-B976-97DF336C315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8CFB5D4-CE74-456C-8FF4-110253F8CAE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CB68427-2CF1-4812-A69D-2B2499915CE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D2D03A8-CA42-4401-93CF-AA8BACF24E3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1891731C-7B68-44EB-9406-2B77A910413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71991F-6A0D-4022-8372-416C4D269EA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8BF2B3E-3053-481C-906C-808C76F6945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1159CCB0-B85B-47B9-84C9-E552F03EF71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C917D1CB-C3AB-4DCA-B163-B12F194D3BA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6CC0D13D-420B-4902-92AB-1B93E7DC5DD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56080C8D-A608-4D6E-A83D-9D7B335E55D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4CCBCE5-A4CF-458D-9EC3-077CAB6FDC8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AD7FA689-3A3F-48E4-AB0C-0ECBE99BFBF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C1F24F92-23CF-4326-82F2-7B0B14EB9C5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EC91C43B-DCF0-4D48-8CFB-E0E75898ED2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B697E0D-6C79-4CBD-8A9A-0183AC6591E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A008B0B9-61E6-4F5F-8C71-45B5D77ADF3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63</xdr:row>
      <xdr:rowOff>140970</xdr:rowOff>
    </xdr:to>
    <xdr:cxnSp macro="">
      <xdr:nvCxnSpPr>
        <xdr:cNvPr id="230" name="直線コネクタ 229">
          <a:extLst>
            <a:ext uri="{FF2B5EF4-FFF2-40B4-BE49-F238E27FC236}">
              <a16:creationId xmlns:a16="http://schemas.microsoft.com/office/drawing/2014/main" id="{CCD5A859-FEA0-4961-AF66-555211C0B3EA}"/>
            </a:ext>
          </a:extLst>
        </xdr:cNvPr>
        <xdr:cNvCxnSpPr/>
      </xdr:nvCxnSpPr>
      <xdr:spPr>
        <a:xfrm flipV="1">
          <a:off x="10476865" y="973645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a:extLst>
            <a:ext uri="{FF2B5EF4-FFF2-40B4-BE49-F238E27FC236}">
              <a16:creationId xmlns:a16="http://schemas.microsoft.com/office/drawing/2014/main" id="{F564BE02-A7CE-4D05-A010-8BA33E3A0FE6}"/>
            </a:ext>
          </a:extLst>
        </xdr:cNvPr>
        <xdr:cNvSpPr txBox="1"/>
      </xdr:nvSpPr>
      <xdr:spPr>
        <a:xfrm>
          <a:off x="10515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a:extLst>
            <a:ext uri="{FF2B5EF4-FFF2-40B4-BE49-F238E27FC236}">
              <a16:creationId xmlns:a16="http://schemas.microsoft.com/office/drawing/2014/main" id="{59A6D63B-7B64-461B-BEBE-A2004B09C3BC}"/>
            </a:ext>
          </a:extLst>
        </xdr:cNvPr>
        <xdr:cNvCxnSpPr/>
      </xdr:nvCxnSpPr>
      <xdr:spPr>
        <a:xfrm>
          <a:off x="10388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3" name="【体育館・プール】&#10;一人当たり面積最大値テキスト">
          <a:extLst>
            <a:ext uri="{FF2B5EF4-FFF2-40B4-BE49-F238E27FC236}">
              <a16:creationId xmlns:a16="http://schemas.microsoft.com/office/drawing/2014/main" id="{CCA05E2D-0706-498E-A1A4-A7F14F6A24CA}"/>
            </a:ext>
          </a:extLst>
        </xdr:cNvPr>
        <xdr:cNvSpPr txBox="1"/>
      </xdr:nvSpPr>
      <xdr:spPr>
        <a:xfrm>
          <a:off x="10515600" y="9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4" name="直線コネクタ 233">
          <a:extLst>
            <a:ext uri="{FF2B5EF4-FFF2-40B4-BE49-F238E27FC236}">
              <a16:creationId xmlns:a16="http://schemas.microsoft.com/office/drawing/2014/main" id="{144DA18D-63FA-4C39-B148-19A0CBBE206D}"/>
            </a:ext>
          </a:extLst>
        </xdr:cNvPr>
        <xdr:cNvCxnSpPr/>
      </xdr:nvCxnSpPr>
      <xdr:spPr>
        <a:xfrm>
          <a:off x="10388600" y="973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17162</xdr:rowOff>
    </xdr:from>
    <xdr:ext cx="469744" cy="259045"/>
    <xdr:sp macro="" textlink="">
      <xdr:nvSpPr>
        <xdr:cNvPr id="235" name="【体育館・プール】&#10;一人当たり面積平均値テキスト">
          <a:extLst>
            <a:ext uri="{FF2B5EF4-FFF2-40B4-BE49-F238E27FC236}">
              <a16:creationId xmlns:a16="http://schemas.microsoft.com/office/drawing/2014/main" id="{21D99013-CC2F-4DD2-8E61-F0AD8091B0E9}"/>
            </a:ext>
          </a:extLst>
        </xdr:cNvPr>
        <xdr:cNvSpPr txBox="1"/>
      </xdr:nvSpPr>
      <xdr:spPr>
        <a:xfrm>
          <a:off x="10515600" y="10647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38735</xdr:rowOff>
    </xdr:from>
    <xdr:to>
      <xdr:col>55</xdr:col>
      <xdr:colOff>50800</xdr:colOff>
      <xdr:row>62</xdr:row>
      <xdr:rowOff>140335</xdr:rowOff>
    </xdr:to>
    <xdr:sp macro="" textlink="">
      <xdr:nvSpPr>
        <xdr:cNvPr id="236" name="フローチャート: 判断 235">
          <a:extLst>
            <a:ext uri="{FF2B5EF4-FFF2-40B4-BE49-F238E27FC236}">
              <a16:creationId xmlns:a16="http://schemas.microsoft.com/office/drawing/2014/main" id="{B7356952-952B-40DE-A911-4B43F9DE5E4D}"/>
            </a:ext>
          </a:extLst>
        </xdr:cNvPr>
        <xdr:cNvSpPr/>
      </xdr:nvSpPr>
      <xdr:spPr>
        <a:xfrm>
          <a:off x="10426700" y="1066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46355</xdr:rowOff>
    </xdr:from>
    <xdr:to>
      <xdr:col>50</xdr:col>
      <xdr:colOff>165100</xdr:colOff>
      <xdr:row>62</xdr:row>
      <xdr:rowOff>147955</xdr:rowOff>
    </xdr:to>
    <xdr:sp macro="" textlink="">
      <xdr:nvSpPr>
        <xdr:cNvPr id="237" name="フローチャート: 判断 236">
          <a:extLst>
            <a:ext uri="{FF2B5EF4-FFF2-40B4-BE49-F238E27FC236}">
              <a16:creationId xmlns:a16="http://schemas.microsoft.com/office/drawing/2014/main" id="{2289EF54-87AF-46E8-93CD-A6F243AF8D8A}"/>
            </a:ext>
          </a:extLst>
        </xdr:cNvPr>
        <xdr:cNvSpPr/>
      </xdr:nvSpPr>
      <xdr:spPr>
        <a:xfrm>
          <a:off x="9588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97790</xdr:rowOff>
    </xdr:from>
    <xdr:to>
      <xdr:col>46</xdr:col>
      <xdr:colOff>38100</xdr:colOff>
      <xdr:row>63</xdr:row>
      <xdr:rowOff>27940</xdr:rowOff>
    </xdr:to>
    <xdr:sp macro="" textlink="">
      <xdr:nvSpPr>
        <xdr:cNvPr id="238" name="フローチャート: 判断 237">
          <a:extLst>
            <a:ext uri="{FF2B5EF4-FFF2-40B4-BE49-F238E27FC236}">
              <a16:creationId xmlns:a16="http://schemas.microsoft.com/office/drawing/2014/main" id="{6697E1E9-C66E-4D7C-AB7A-7693C4B8E444}"/>
            </a:ext>
          </a:extLst>
        </xdr:cNvPr>
        <xdr:cNvSpPr/>
      </xdr:nvSpPr>
      <xdr:spPr>
        <a:xfrm>
          <a:off x="8699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103505</xdr:rowOff>
    </xdr:from>
    <xdr:to>
      <xdr:col>41</xdr:col>
      <xdr:colOff>101600</xdr:colOff>
      <xdr:row>63</xdr:row>
      <xdr:rowOff>33655</xdr:rowOff>
    </xdr:to>
    <xdr:sp macro="" textlink="">
      <xdr:nvSpPr>
        <xdr:cNvPr id="239" name="フローチャート: 判断 238">
          <a:extLst>
            <a:ext uri="{FF2B5EF4-FFF2-40B4-BE49-F238E27FC236}">
              <a16:creationId xmlns:a16="http://schemas.microsoft.com/office/drawing/2014/main" id="{0C6BD6F4-0E50-49B6-97D8-BBCA91CEE8B7}"/>
            </a:ext>
          </a:extLst>
        </xdr:cNvPr>
        <xdr:cNvSpPr/>
      </xdr:nvSpPr>
      <xdr:spPr>
        <a:xfrm>
          <a:off x="7810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99695</xdr:rowOff>
    </xdr:from>
    <xdr:to>
      <xdr:col>36</xdr:col>
      <xdr:colOff>165100</xdr:colOff>
      <xdr:row>63</xdr:row>
      <xdr:rowOff>29845</xdr:rowOff>
    </xdr:to>
    <xdr:sp macro="" textlink="">
      <xdr:nvSpPr>
        <xdr:cNvPr id="240" name="フローチャート: 判断 239">
          <a:extLst>
            <a:ext uri="{FF2B5EF4-FFF2-40B4-BE49-F238E27FC236}">
              <a16:creationId xmlns:a16="http://schemas.microsoft.com/office/drawing/2014/main" id="{1CC10B3D-B5E9-4CD3-A01D-A978AB193482}"/>
            </a:ext>
          </a:extLst>
        </xdr:cNvPr>
        <xdr:cNvSpPr/>
      </xdr:nvSpPr>
      <xdr:spPr>
        <a:xfrm>
          <a:off x="6921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788D7C8-F8FC-40E2-90F4-1A564999081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C438A63-B49C-43E7-AF71-A8CB5CEBA79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60D48CE-1949-4F38-BE01-ED18503D814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36FF48E-894C-4B99-93ED-98C00791BE6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1E38AA3-BF94-4A77-A6E1-8359688C700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27305</xdr:rowOff>
    </xdr:from>
    <xdr:to>
      <xdr:col>55</xdr:col>
      <xdr:colOff>50800</xdr:colOff>
      <xdr:row>60</xdr:row>
      <xdr:rowOff>128905</xdr:rowOff>
    </xdr:to>
    <xdr:sp macro="" textlink="">
      <xdr:nvSpPr>
        <xdr:cNvPr id="246" name="楕円 245">
          <a:extLst>
            <a:ext uri="{FF2B5EF4-FFF2-40B4-BE49-F238E27FC236}">
              <a16:creationId xmlns:a16="http://schemas.microsoft.com/office/drawing/2014/main" id="{F79393B1-99BE-43EF-A8A7-5183395EA8A8}"/>
            </a:ext>
          </a:extLst>
        </xdr:cNvPr>
        <xdr:cNvSpPr/>
      </xdr:nvSpPr>
      <xdr:spPr>
        <a:xfrm>
          <a:off x="104267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50182</xdr:rowOff>
    </xdr:from>
    <xdr:ext cx="469744" cy="259045"/>
    <xdr:sp macro="" textlink="">
      <xdr:nvSpPr>
        <xdr:cNvPr id="247" name="【体育館・プール】&#10;一人当たり面積該当値テキスト">
          <a:extLst>
            <a:ext uri="{FF2B5EF4-FFF2-40B4-BE49-F238E27FC236}">
              <a16:creationId xmlns:a16="http://schemas.microsoft.com/office/drawing/2014/main" id="{64E578A2-9E2A-4A56-BCE7-08507A41CC08}"/>
            </a:ext>
          </a:extLst>
        </xdr:cNvPr>
        <xdr:cNvSpPr txBox="1"/>
      </xdr:nvSpPr>
      <xdr:spPr>
        <a:xfrm>
          <a:off x="10515600" y="1016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27305</xdr:rowOff>
    </xdr:from>
    <xdr:to>
      <xdr:col>50</xdr:col>
      <xdr:colOff>165100</xdr:colOff>
      <xdr:row>60</xdr:row>
      <xdr:rowOff>128905</xdr:rowOff>
    </xdr:to>
    <xdr:sp macro="" textlink="">
      <xdr:nvSpPr>
        <xdr:cNvPr id="248" name="楕円 247">
          <a:extLst>
            <a:ext uri="{FF2B5EF4-FFF2-40B4-BE49-F238E27FC236}">
              <a16:creationId xmlns:a16="http://schemas.microsoft.com/office/drawing/2014/main" id="{A18DD603-47B1-4B9A-80F2-9C9908DCF865}"/>
            </a:ext>
          </a:extLst>
        </xdr:cNvPr>
        <xdr:cNvSpPr/>
      </xdr:nvSpPr>
      <xdr:spPr>
        <a:xfrm>
          <a:off x="9588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78105</xdr:rowOff>
    </xdr:from>
    <xdr:to>
      <xdr:col>55</xdr:col>
      <xdr:colOff>0</xdr:colOff>
      <xdr:row>60</xdr:row>
      <xdr:rowOff>78105</xdr:rowOff>
    </xdr:to>
    <xdr:cxnSp macro="">
      <xdr:nvCxnSpPr>
        <xdr:cNvPr id="249" name="直線コネクタ 248">
          <a:extLst>
            <a:ext uri="{FF2B5EF4-FFF2-40B4-BE49-F238E27FC236}">
              <a16:creationId xmlns:a16="http://schemas.microsoft.com/office/drawing/2014/main" id="{C8B8486A-ED2E-4371-9825-58AE4B17E997}"/>
            </a:ext>
          </a:extLst>
        </xdr:cNvPr>
        <xdr:cNvCxnSpPr/>
      </xdr:nvCxnSpPr>
      <xdr:spPr>
        <a:xfrm>
          <a:off x="9639300" y="103651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29210</xdr:rowOff>
    </xdr:from>
    <xdr:to>
      <xdr:col>46</xdr:col>
      <xdr:colOff>38100</xdr:colOff>
      <xdr:row>60</xdr:row>
      <xdr:rowOff>130810</xdr:rowOff>
    </xdr:to>
    <xdr:sp macro="" textlink="">
      <xdr:nvSpPr>
        <xdr:cNvPr id="250" name="楕円 249">
          <a:extLst>
            <a:ext uri="{FF2B5EF4-FFF2-40B4-BE49-F238E27FC236}">
              <a16:creationId xmlns:a16="http://schemas.microsoft.com/office/drawing/2014/main" id="{F64CFF75-B0A5-4264-9FCF-9D029E0D0499}"/>
            </a:ext>
          </a:extLst>
        </xdr:cNvPr>
        <xdr:cNvSpPr/>
      </xdr:nvSpPr>
      <xdr:spPr>
        <a:xfrm>
          <a:off x="8699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78105</xdr:rowOff>
    </xdr:from>
    <xdr:to>
      <xdr:col>50</xdr:col>
      <xdr:colOff>114300</xdr:colOff>
      <xdr:row>60</xdr:row>
      <xdr:rowOff>80010</xdr:rowOff>
    </xdr:to>
    <xdr:cxnSp macro="">
      <xdr:nvCxnSpPr>
        <xdr:cNvPr id="251" name="直線コネクタ 250">
          <a:extLst>
            <a:ext uri="{FF2B5EF4-FFF2-40B4-BE49-F238E27FC236}">
              <a16:creationId xmlns:a16="http://schemas.microsoft.com/office/drawing/2014/main" id="{E8036F48-8ED7-44DB-8AAC-806415BC6AE3}"/>
            </a:ext>
          </a:extLst>
        </xdr:cNvPr>
        <xdr:cNvCxnSpPr/>
      </xdr:nvCxnSpPr>
      <xdr:spPr>
        <a:xfrm flipV="1">
          <a:off x="8750300" y="103651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31115</xdr:rowOff>
    </xdr:from>
    <xdr:to>
      <xdr:col>41</xdr:col>
      <xdr:colOff>101600</xdr:colOff>
      <xdr:row>60</xdr:row>
      <xdr:rowOff>132715</xdr:rowOff>
    </xdr:to>
    <xdr:sp macro="" textlink="">
      <xdr:nvSpPr>
        <xdr:cNvPr id="252" name="楕円 251">
          <a:extLst>
            <a:ext uri="{FF2B5EF4-FFF2-40B4-BE49-F238E27FC236}">
              <a16:creationId xmlns:a16="http://schemas.microsoft.com/office/drawing/2014/main" id="{4E6527BB-EB16-4AB5-B918-F2399B3DBF18}"/>
            </a:ext>
          </a:extLst>
        </xdr:cNvPr>
        <xdr:cNvSpPr/>
      </xdr:nvSpPr>
      <xdr:spPr>
        <a:xfrm>
          <a:off x="7810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80010</xdr:rowOff>
    </xdr:from>
    <xdr:to>
      <xdr:col>45</xdr:col>
      <xdr:colOff>177800</xdr:colOff>
      <xdr:row>60</xdr:row>
      <xdr:rowOff>81915</xdr:rowOff>
    </xdr:to>
    <xdr:cxnSp macro="">
      <xdr:nvCxnSpPr>
        <xdr:cNvPr id="253" name="直線コネクタ 252">
          <a:extLst>
            <a:ext uri="{FF2B5EF4-FFF2-40B4-BE49-F238E27FC236}">
              <a16:creationId xmlns:a16="http://schemas.microsoft.com/office/drawing/2014/main" id="{A1C22311-6A75-4AB1-AF27-9F3BD4C90E6D}"/>
            </a:ext>
          </a:extLst>
        </xdr:cNvPr>
        <xdr:cNvCxnSpPr/>
      </xdr:nvCxnSpPr>
      <xdr:spPr>
        <a:xfrm flipV="1">
          <a:off x="7861300" y="103670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31115</xdr:rowOff>
    </xdr:from>
    <xdr:to>
      <xdr:col>36</xdr:col>
      <xdr:colOff>165100</xdr:colOff>
      <xdr:row>60</xdr:row>
      <xdr:rowOff>132715</xdr:rowOff>
    </xdr:to>
    <xdr:sp macro="" textlink="">
      <xdr:nvSpPr>
        <xdr:cNvPr id="254" name="楕円 253">
          <a:extLst>
            <a:ext uri="{FF2B5EF4-FFF2-40B4-BE49-F238E27FC236}">
              <a16:creationId xmlns:a16="http://schemas.microsoft.com/office/drawing/2014/main" id="{D4F6FDBE-18B0-49FA-8D8E-DB2D6F275170}"/>
            </a:ext>
          </a:extLst>
        </xdr:cNvPr>
        <xdr:cNvSpPr/>
      </xdr:nvSpPr>
      <xdr:spPr>
        <a:xfrm>
          <a:off x="6921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81915</xdr:rowOff>
    </xdr:from>
    <xdr:to>
      <xdr:col>41</xdr:col>
      <xdr:colOff>50800</xdr:colOff>
      <xdr:row>60</xdr:row>
      <xdr:rowOff>81915</xdr:rowOff>
    </xdr:to>
    <xdr:cxnSp macro="">
      <xdr:nvCxnSpPr>
        <xdr:cNvPr id="255" name="直線コネクタ 254">
          <a:extLst>
            <a:ext uri="{FF2B5EF4-FFF2-40B4-BE49-F238E27FC236}">
              <a16:creationId xmlns:a16="http://schemas.microsoft.com/office/drawing/2014/main" id="{BA9B1AC4-A7CB-48F0-ABF9-A3C829B11F2B}"/>
            </a:ext>
          </a:extLst>
        </xdr:cNvPr>
        <xdr:cNvCxnSpPr/>
      </xdr:nvCxnSpPr>
      <xdr:spPr>
        <a:xfrm>
          <a:off x="6972300" y="10368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139082</xdr:rowOff>
    </xdr:from>
    <xdr:ext cx="469744" cy="259045"/>
    <xdr:sp macro="" textlink="">
      <xdr:nvSpPr>
        <xdr:cNvPr id="256" name="n_1aveValue【体育館・プール】&#10;一人当たり面積">
          <a:extLst>
            <a:ext uri="{FF2B5EF4-FFF2-40B4-BE49-F238E27FC236}">
              <a16:creationId xmlns:a16="http://schemas.microsoft.com/office/drawing/2014/main" id="{D76EA85D-4B52-4685-ADDA-848FC32715A4}"/>
            </a:ext>
          </a:extLst>
        </xdr:cNvPr>
        <xdr:cNvSpPr txBox="1"/>
      </xdr:nvSpPr>
      <xdr:spPr>
        <a:xfrm>
          <a:off x="93917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19067</xdr:rowOff>
    </xdr:from>
    <xdr:ext cx="469744" cy="259045"/>
    <xdr:sp macro="" textlink="">
      <xdr:nvSpPr>
        <xdr:cNvPr id="257" name="n_2aveValue【体育館・プール】&#10;一人当たり面積">
          <a:extLst>
            <a:ext uri="{FF2B5EF4-FFF2-40B4-BE49-F238E27FC236}">
              <a16:creationId xmlns:a16="http://schemas.microsoft.com/office/drawing/2014/main" id="{0A291A2A-11E7-4308-829A-BA1B4A46174A}"/>
            </a:ext>
          </a:extLst>
        </xdr:cNvPr>
        <xdr:cNvSpPr txBox="1"/>
      </xdr:nvSpPr>
      <xdr:spPr>
        <a:xfrm>
          <a:off x="8515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24782</xdr:rowOff>
    </xdr:from>
    <xdr:ext cx="469744" cy="259045"/>
    <xdr:sp macro="" textlink="">
      <xdr:nvSpPr>
        <xdr:cNvPr id="258" name="n_3aveValue【体育館・プール】&#10;一人当たり面積">
          <a:extLst>
            <a:ext uri="{FF2B5EF4-FFF2-40B4-BE49-F238E27FC236}">
              <a16:creationId xmlns:a16="http://schemas.microsoft.com/office/drawing/2014/main" id="{0354425A-7C10-42F4-8277-5B2BB4218B9D}"/>
            </a:ext>
          </a:extLst>
        </xdr:cNvPr>
        <xdr:cNvSpPr txBox="1"/>
      </xdr:nvSpPr>
      <xdr:spPr>
        <a:xfrm>
          <a:off x="7626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20972</xdr:rowOff>
    </xdr:from>
    <xdr:ext cx="469744" cy="259045"/>
    <xdr:sp macro="" textlink="">
      <xdr:nvSpPr>
        <xdr:cNvPr id="259" name="n_4aveValue【体育館・プール】&#10;一人当たり面積">
          <a:extLst>
            <a:ext uri="{FF2B5EF4-FFF2-40B4-BE49-F238E27FC236}">
              <a16:creationId xmlns:a16="http://schemas.microsoft.com/office/drawing/2014/main" id="{34C2FE69-41DB-4ECE-B6E2-5482CB9D4875}"/>
            </a:ext>
          </a:extLst>
        </xdr:cNvPr>
        <xdr:cNvSpPr txBox="1"/>
      </xdr:nvSpPr>
      <xdr:spPr>
        <a:xfrm>
          <a:off x="6737427"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145432</xdr:rowOff>
    </xdr:from>
    <xdr:ext cx="469744" cy="259045"/>
    <xdr:sp macro="" textlink="">
      <xdr:nvSpPr>
        <xdr:cNvPr id="260" name="n_1mainValue【体育館・プール】&#10;一人当たり面積">
          <a:extLst>
            <a:ext uri="{FF2B5EF4-FFF2-40B4-BE49-F238E27FC236}">
              <a16:creationId xmlns:a16="http://schemas.microsoft.com/office/drawing/2014/main" id="{A078FD45-EFA6-402D-B636-4E10B73AC878}"/>
            </a:ext>
          </a:extLst>
        </xdr:cNvPr>
        <xdr:cNvSpPr txBox="1"/>
      </xdr:nvSpPr>
      <xdr:spPr>
        <a:xfrm>
          <a:off x="9391727" y="100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147337</xdr:rowOff>
    </xdr:from>
    <xdr:ext cx="469744" cy="259045"/>
    <xdr:sp macro="" textlink="">
      <xdr:nvSpPr>
        <xdr:cNvPr id="261" name="n_2mainValue【体育館・プール】&#10;一人当たり面積">
          <a:extLst>
            <a:ext uri="{FF2B5EF4-FFF2-40B4-BE49-F238E27FC236}">
              <a16:creationId xmlns:a16="http://schemas.microsoft.com/office/drawing/2014/main" id="{5F042FEA-096C-4687-959C-4946FCB0542F}"/>
            </a:ext>
          </a:extLst>
        </xdr:cNvPr>
        <xdr:cNvSpPr txBox="1"/>
      </xdr:nvSpPr>
      <xdr:spPr>
        <a:xfrm>
          <a:off x="851542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149242</xdr:rowOff>
    </xdr:from>
    <xdr:ext cx="469744" cy="259045"/>
    <xdr:sp macro="" textlink="">
      <xdr:nvSpPr>
        <xdr:cNvPr id="262" name="n_3mainValue【体育館・プール】&#10;一人当たり面積">
          <a:extLst>
            <a:ext uri="{FF2B5EF4-FFF2-40B4-BE49-F238E27FC236}">
              <a16:creationId xmlns:a16="http://schemas.microsoft.com/office/drawing/2014/main" id="{D1FD9A9F-1537-46BD-9F42-6667A4FE0700}"/>
            </a:ext>
          </a:extLst>
        </xdr:cNvPr>
        <xdr:cNvSpPr txBox="1"/>
      </xdr:nvSpPr>
      <xdr:spPr>
        <a:xfrm>
          <a:off x="7626427" y="100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149242</xdr:rowOff>
    </xdr:from>
    <xdr:ext cx="469744" cy="259045"/>
    <xdr:sp macro="" textlink="">
      <xdr:nvSpPr>
        <xdr:cNvPr id="263" name="n_4mainValue【体育館・プール】&#10;一人当たり面積">
          <a:extLst>
            <a:ext uri="{FF2B5EF4-FFF2-40B4-BE49-F238E27FC236}">
              <a16:creationId xmlns:a16="http://schemas.microsoft.com/office/drawing/2014/main" id="{599637EA-5C5B-4092-9852-45FC774834D3}"/>
            </a:ext>
          </a:extLst>
        </xdr:cNvPr>
        <xdr:cNvSpPr txBox="1"/>
      </xdr:nvSpPr>
      <xdr:spPr>
        <a:xfrm>
          <a:off x="6737427" y="100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DC9437E-E6E2-4D2F-9F74-AFA3FDB1107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F924E43B-FD9B-45A3-9C82-FD2315BA7C4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1830EB8D-BF4D-40E4-8970-A5D44691E99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3B377E45-CE04-4471-9A11-1DC23D255D6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4A37E91-FE26-4DF2-8A04-F9258FDB189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F67A309F-311E-486F-9705-F1F7E0E105D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AA7D5763-B166-4D31-ABDC-DB5A8BB52A9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DC1EA70C-AEB0-408B-A6FF-D142E3EFE6A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9A773B82-91BD-4B1B-A26A-6A52D1481A0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6E6CC0C8-FA36-4FE1-8961-94B618AEB27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3F4589D-9879-4619-81DD-57123B070A2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39D365FC-0B33-472F-B06D-68388FDBE92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9120BCA7-780C-4181-A68E-FACC7E2E36F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79496327-6F39-4768-9B66-355AD0AB0FA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98C53D0F-1CEB-4409-AC7B-80706DFDE63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5529651F-D21C-4928-A0B1-C8459800E91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6A75107B-D820-4830-8099-9EDE0488826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862ECDA0-E6F1-4E55-A526-86279A114D0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54B79B-6564-4283-975E-5C2AA1A5FCB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9CCDDA80-CA37-44F4-B81B-8FDFFB89A2E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DD1BC734-1EDE-4080-88F9-EE056DDD587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FD6774B0-84DA-4A90-90F1-690AF3CF658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A66A375B-CA26-4F2B-BF94-64401499BC4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9D0E5E14-C5D3-4D99-8BDE-86AA811FB5F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34289</xdr:rowOff>
    </xdr:from>
    <xdr:to>
      <xdr:col>24</xdr:col>
      <xdr:colOff>62865</xdr:colOff>
      <xdr:row>85</xdr:row>
      <xdr:rowOff>38100</xdr:rowOff>
    </xdr:to>
    <xdr:cxnSp macro="">
      <xdr:nvCxnSpPr>
        <xdr:cNvPr id="288" name="直線コネクタ 287">
          <a:extLst>
            <a:ext uri="{FF2B5EF4-FFF2-40B4-BE49-F238E27FC236}">
              <a16:creationId xmlns:a16="http://schemas.microsoft.com/office/drawing/2014/main" id="{A7084C7B-37D1-4AE9-B397-970D030CC2DC}"/>
            </a:ext>
          </a:extLst>
        </xdr:cNvPr>
        <xdr:cNvCxnSpPr/>
      </xdr:nvCxnSpPr>
      <xdr:spPr>
        <a:xfrm flipV="1">
          <a:off x="4634865" y="13578839"/>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AAC80D08-9C55-4BA4-8D86-DCBA0F653940}"/>
            </a:ext>
          </a:extLst>
        </xdr:cNvPr>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90" name="直線コネクタ 289">
          <a:extLst>
            <a:ext uri="{FF2B5EF4-FFF2-40B4-BE49-F238E27FC236}">
              <a16:creationId xmlns:a16="http://schemas.microsoft.com/office/drawing/2014/main" id="{7E15B87C-067C-49D1-9265-0456E8CD13CC}"/>
            </a:ext>
          </a:extLst>
        </xdr:cNvPr>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152416</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BBD18E45-6FE2-447C-96F6-D69B8641E66B}"/>
            </a:ext>
          </a:extLst>
        </xdr:cNvPr>
        <xdr:cNvSpPr txBox="1"/>
      </xdr:nvSpPr>
      <xdr:spPr>
        <a:xfrm>
          <a:off x="4673600"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34289</xdr:rowOff>
    </xdr:from>
    <xdr:to>
      <xdr:col>24</xdr:col>
      <xdr:colOff>152400</xdr:colOff>
      <xdr:row>79</xdr:row>
      <xdr:rowOff>34289</xdr:rowOff>
    </xdr:to>
    <xdr:cxnSp macro="">
      <xdr:nvCxnSpPr>
        <xdr:cNvPr id="292" name="直線コネクタ 291">
          <a:extLst>
            <a:ext uri="{FF2B5EF4-FFF2-40B4-BE49-F238E27FC236}">
              <a16:creationId xmlns:a16="http://schemas.microsoft.com/office/drawing/2014/main" id="{11BBC3C1-375D-4809-B85E-81830409FF73}"/>
            </a:ext>
          </a:extLst>
        </xdr:cNvPr>
        <xdr:cNvCxnSpPr/>
      </xdr:nvCxnSpPr>
      <xdr:spPr>
        <a:xfrm>
          <a:off x="4546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121938</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CD665928-C9EC-4F0E-B734-068D562CE89E}"/>
            </a:ext>
          </a:extLst>
        </xdr:cNvPr>
        <xdr:cNvSpPr txBox="1"/>
      </xdr:nvSpPr>
      <xdr:spPr>
        <a:xfrm>
          <a:off x="4673600" y="1400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294" name="フローチャート: 判断 293">
          <a:extLst>
            <a:ext uri="{FF2B5EF4-FFF2-40B4-BE49-F238E27FC236}">
              <a16:creationId xmlns:a16="http://schemas.microsoft.com/office/drawing/2014/main" id="{5A65AAF4-4A8C-4FBC-96E7-F7D87B1C0BC8}"/>
            </a:ext>
          </a:extLst>
        </xdr:cNvPr>
        <xdr:cNvSpPr/>
      </xdr:nvSpPr>
      <xdr:spPr>
        <a:xfrm>
          <a:off x="45847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5" name="フローチャート: 判断 294">
          <a:extLst>
            <a:ext uri="{FF2B5EF4-FFF2-40B4-BE49-F238E27FC236}">
              <a16:creationId xmlns:a16="http://schemas.microsoft.com/office/drawing/2014/main" id="{7660F23D-275D-4C81-B3EA-0F28ED4827EC}"/>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a:extLst>
            <a:ext uri="{FF2B5EF4-FFF2-40B4-BE49-F238E27FC236}">
              <a16:creationId xmlns:a16="http://schemas.microsoft.com/office/drawing/2014/main" id="{956DE71D-D6E4-4B85-8DAA-6AE61412669D}"/>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73025</xdr:rowOff>
    </xdr:from>
    <xdr:to>
      <xdr:col>10</xdr:col>
      <xdr:colOff>165100</xdr:colOff>
      <xdr:row>82</xdr:row>
      <xdr:rowOff>3175</xdr:rowOff>
    </xdr:to>
    <xdr:sp macro="" textlink="">
      <xdr:nvSpPr>
        <xdr:cNvPr id="297" name="フローチャート: 判断 296">
          <a:extLst>
            <a:ext uri="{FF2B5EF4-FFF2-40B4-BE49-F238E27FC236}">
              <a16:creationId xmlns:a16="http://schemas.microsoft.com/office/drawing/2014/main" id="{D42D399C-17A4-45D3-918F-CF91D8DA9175}"/>
            </a:ext>
          </a:extLst>
        </xdr:cNvPr>
        <xdr:cNvSpPr/>
      </xdr:nvSpPr>
      <xdr:spPr>
        <a:xfrm>
          <a:off x="1968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42545</xdr:rowOff>
    </xdr:from>
    <xdr:to>
      <xdr:col>6</xdr:col>
      <xdr:colOff>38100</xdr:colOff>
      <xdr:row>81</xdr:row>
      <xdr:rowOff>144145</xdr:rowOff>
    </xdr:to>
    <xdr:sp macro="" textlink="">
      <xdr:nvSpPr>
        <xdr:cNvPr id="298" name="フローチャート: 判断 297">
          <a:extLst>
            <a:ext uri="{FF2B5EF4-FFF2-40B4-BE49-F238E27FC236}">
              <a16:creationId xmlns:a16="http://schemas.microsoft.com/office/drawing/2014/main" id="{20255904-9660-4ABF-9681-7460AEEAC333}"/>
            </a:ext>
          </a:extLst>
        </xdr:cNvPr>
        <xdr:cNvSpPr/>
      </xdr:nvSpPr>
      <xdr:spPr>
        <a:xfrm>
          <a:off x="1079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9D3E89D-577E-405A-BA32-3848F4C83BA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30E7BE8-11CE-45AB-A646-5D28450A3B1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6B0E38F-A81E-419E-8BC8-3DD09439FDC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2C10A28-03C8-4D16-8A19-CB7C88FB430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D968732-A738-4D11-BCD1-E922CC067A9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304" name="楕円 303">
          <a:extLst>
            <a:ext uri="{FF2B5EF4-FFF2-40B4-BE49-F238E27FC236}">
              <a16:creationId xmlns:a16="http://schemas.microsoft.com/office/drawing/2014/main" id="{3012EED3-0590-4439-9BF1-7543B855583E}"/>
            </a:ext>
          </a:extLst>
        </xdr:cNvPr>
        <xdr:cNvSpPr/>
      </xdr:nvSpPr>
      <xdr:spPr>
        <a:xfrm>
          <a:off x="4584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21607</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4DA122D2-C62A-46C4-AD7C-C65062768C5C}"/>
            </a:ext>
          </a:extLst>
        </xdr:cNvPr>
        <xdr:cNvSpPr txBox="1"/>
      </xdr:nvSpPr>
      <xdr:spPr>
        <a:xfrm>
          <a:off x="4673600"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124461</xdr:rowOff>
    </xdr:from>
    <xdr:to>
      <xdr:col>20</xdr:col>
      <xdr:colOff>38100</xdr:colOff>
      <xdr:row>81</xdr:row>
      <xdr:rowOff>54611</xdr:rowOff>
    </xdr:to>
    <xdr:sp macro="" textlink="">
      <xdr:nvSpPr>
        <xdr:cNvPr id="306" name="楕円 305">
          <a:extLst>
            <a:ext uri="{FF2B5EF4-FFF2-40B4-BE49-F238E27FC236}">
              <a16:creationId xmlns:a16="http://schemas.microsoft.com/office/drawing/2014/main" id="{30D54F46-E7D0-42F3-802A-56434942E13A}"/>
            </a:ext>
          </a:extLst>
        </xdr:cNvPr>
        <xdr:cNvSpPr/>
      </xdr:nvSpPr>
      <xdr:spPr>
        <a:xfrm>
          <a:off x="3746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3811</xdr:rowOff>
    </xdr:from>
    <xdr:to>
      <xdr:col>24</xdr:col>
      <xdr:colOff>63500</xdr:colOff>
      <xdr:row>81</xdr:row>
      <xdr:rowOff>49530</xdr:rowOff>
    </xdr:to>
    <xdr:cxnSp macro="">
      <xdr:nvCxnSpPr>
        <xdr:cNvPr id="307" name="直線コネクタ 306">
          <a:extLst>
            <a:ext uri="{FF2B5EF4-FFF2-40B4-BE49-F238E27FC236}">
              <a16:creationId xmlns:a16="http://schemas.microsoft.com/office/drawing/2014/main" id="{638F7FB1-B53B-4751-BD81-B9BF5B63C81D}"/>
            </a:ext>
          </a:extLst>
        </xdr:cNvPr>
        <xdr:cNvCxnSpPr/>
      </xdr:nvCxnSpPr>
      <xdr:spPr>
        <a:xfrm>
          <a:off x="3797300" y="138912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80645</xdr:rowOff>
    </xdr:from>
    <xdr:to>
      <xdr:col>15</xdr:col>
      <xdr:colOff>101600</xdr:colOff>
      <xdr:row>81</xdr:row>
      <xdr:rowOff>10795</xdr:rowOff>
    </xdr:to>
    <xdr:sp macro="" textlink="">
      <xdr:nvSpPr>
        <xdr:cNvPr id="308" name="楕円 307">
          <a:extLst>
            <a:ext uri="{FF2B5EF4-FFF2-40B4-BE49-F238E27FC236}">
              <a16:creationId xmlns:a16="http://schemas.microsoft.com/office/drawing/2014/main" id="{B7B75F25-0713-4EA8-8DC1-8933EDE4FAE4}"/>
            </a:ext>
          </a:extLst>
        </xdr:cNvPr>
        <xdr:cNvSpPr/>
      </xdr:nvSpPr>
      <xdr:spPr>
        <a:xfrm>
          <a:off x="2857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131445</xdr:rowOff>
    </xdr:from>
    <xdr:to>
      <xdr:col>19</xdr:col>
      <xdr:colOff>177800</xdr:colOff>
      <xdr:row>81</xdr:row>
      <xdr:rowOff>3811</xdr:rowOff>
    </xdr:to>
    <xdr:cxnSp macro="">
      <xdr:nvCxnSpPr>
        <xdr:cNvPr id="309" name="直線コネクタ 308">
          <a:extLst>
            <a:ext uri="{FF2B5EF4-FFF2-40B4-BE49-F238E27FC236}">
              <a16:creationId xmlns:a16="http://schemas.microsoft.com/office/drawing/2014/main" id="{C1787FF9-6052-4A33-9633-B3647772D3E8}"/>
            </a:ext>
          </a:extLst>
        </xdr:cNvPr>
        <xdr:cNvCxnSpPr/>
      </xdr:nvCxnSpPr>
      <xdr:spPr>
        <a:xfrm>
          <a:off x="2908300" y="138474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34925</xdr:rowOff>
    </xdr:from>
    <xdr:to>
      <xdr:col>10</xdr:col>
      <xdr:colOff>165100</xdr:colOff>
      <xdr:row>80</xdr:row>
      <xdr:rowOff>136525</xdr:rowOff>
    </xdr:to>
    <xdr:sp macro="" textlink="">
      <xdr:nvSpPr>
        <xdr:cNvPr id="310" name="楕円 309">
          <a:extLst>
            <a:ext uri="{FF2B5EF4-FFF2-40B4-BE49-F238E27FC236}">
              <a16:creationId xmlns:a16="http://schemas.microsoft.com/office/drawing/2014/main" id="{A3FBBE74-01E4-4577-AD31-E4034AA8C4AF}"/>
            </a:ext>
          </a:extLst>
        </xdr:cNvPr>
        <xdr:cNvSpPr/>
      </xdr:nvSpPr>
      <xdr:spPr>
        <a:xfrm>
          <a:off x="1968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85725</xdr:rowOff>
    </xdr:from>
    <xdr:to>
      <xdr:col>15</xdr:col>
      <xdr:colOff>50800</xdr:colOff>
      <xdr:row>80</xdr:row>
      <xdr:rowOff>131445</xdr:rowOff>
    </xdr:to>
    <xdr:cxnSp macro="">
      <xdr:nvCxnSpPr>
        <xdr:cNvPr id="311" name="直線コネクタ 310">
          <a:extLst>
            <a:ext uri="{FF2B5EF4-FFF2-40B4-BE49-F238E27FC236}">
              <a16:creationId xmlns:a16="http://schemas.microsoft.com/office/drawing/2014/main" id="{BCB78523-AF58-402B-93C3-975EF2C65525}"/>
            </a:ext>
          </a:extLst>
        </xdr:cNvPr>
        <xdr:cNvCxnSpPr/>
      </xdr:nvCxnSpPr>
      <xdr:spPr>
        <a:xfrm>
          <a:off x="2019300" y="138017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164464</xdr:rowOff>
    </xdr:from>
    <xdr:to>
      <xdr:col>6</xdr:col>
      <xdr:colOff>38100</xdr:colOff>
      <xdr:row>80</xdr:row>
      <xdr:rowOff>94614</xdr:rowOff>
    </xdr:to>
    <xdr:sp macro="" textlink="">
      <xdr:nvSpPr>
        <xdr:cNvPr id="312" name="楕円 311">
          <a:extLst>
            <a:ext uri="{FF2B5EF4-FFF2-40B4-BE49-F238E27FC236}">
              <a16:creationId xmlns:a16="http://schemas.microsoft.com/office/drawing/2014/main" id="{5094B0F7-DC37-4BD5-AD9D-09CB14C651E7}"/>
            </a:ext>
          </a:extLst>
        </xdr:cNvPr>
        <xdr:cNvSpPr/>
      </xdr:nvSpPr>
      <xdr:spPr>
        <a:xfrm>
          <a:off x="1079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43814</xdr:rowOff>
    </xdr:from>
    <xdr:to>
      <xdr:col>10</xdr:col>
      <xdr:colOff>114300</xdr:colOff>
      <xdr:row>80</xdr:row>
      <xdr:rowOff>85725</xdr:rowOff>
    </xdr:to>
    <xdr:cxnSp macro="">
      <xdr:nvCxnSpPr>
        <xdr:cNvPr id="313" name="直線コネクタ 312">
          <a:extLst>
            <a:ext uri="{FF2B5EF4-FFF2-40B4-BE49-F238E27FC236}">
              <a16:creationId xmlns:a16="http://schemas.microsoft.com/office/drawing/2014/main" id="{CF8D30D6-E321-47CB-AAC6-F7B3B1775FB1}"/>
            </a:ext>
          </a:extLst>
        </xdr:cNvPr>
        <xdr:cNvCxnSpPr/>
      </xdr:nvCxnSpPr>
      <xdr:spPr>
        <a:xfrm>
          <a:off x="1130300" y="137598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55263</xdr:rowOff>
    </xdr:from>
    <xdr:ext cx="405111" cy="259045"/>
    <xdr:sp macro="" textlink="">
      <xdr:nvSpPr>
        <xdr:cNvPr id="314" name="n_1aveValue【福祉施設】&#10;有形固定資産減価償却率">
          <a:extLst>
            <a:ext uri="{FF2B5EF4-FFF2-40B4-BE49-F238E27FC236}">
              <a16:creationId xmlns:a16="http://schemas.microsoft.com/office/drawing/2014/main" id="{F6B11522-7C84-47E2-A1E0-1878EDE0C317}"/>
            </a:ext>
          </a:extLst>
        </xdr:cNvPr>
        <xdr:cNvSpPr txBox="1"/>
      </xdr:nvSpPr>
      <xdr:spPr>
        <a:xfrm>
          <a:off x="3582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315" name="n_2aveValue【福祉施設】&#10;有形固定資産減価償却率">
          <a:extLst>
            <a:ext uri="{FF2B5EF4-FFF2-40B4-BE49-F238E27FC236}">
              <a16:creationId xmlns:a16="http://schemas.microsoft.com/office/drawing/2014/main" id="{0A7A2529-3015-42A3-8424-7C063A85A054}"/>
            </a:ext>
          </a:extLst>
        </xdr:cNvPr>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165752</xdr:rowOff>
    </xdr:from>
    <xdr:ext cx="405111" cy="259045"/>
    <xdr:sp macro="" textlink="">
      <xdr:nvSpPr>
        <xdr:cNvPr id="316" name="n_3aveValue【福祉施設】&#10;有形固定資産減価償却率">
          <a:extLst>
            <a:ext uri="{FF2B5EF4-FFF2-40B4-BE49-F238E27FC236}">
              <a16:creationId xmlns:a16="http://schemas.microsoft.com/office/drawing/2014/main" id="{D5173823-F751-4ACF-B23B-6DFEAD569C1C}"/>
            </a:ext>
          </a:extLst>
        </xdr:cNvPr>
        <xdr:cNvSpPr txBox="1"/>
      </xdr:nvSpPr>
      <xdr:spPr>
        <a:xfrm>
          <a:off x="1816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135272</xdr:rowOff>
    </xdr:from>
    <xdr:ext cx="405111" cy="259045"/>
    <xdr:sp macro="" textlink="">
      <xdr:nvSpPr>
        <xdr:cNvPr id="317" name="n_4aveValue【福祉施設】&#10;有形固定資産減価償却率">
          <a:extLst>
            <a:ext uri="{FF2B5EF4-FFF2-40B4-BE49-F238E27FC236}">
              <a16:creationId xmlns:a16="http://schemas.microsoft.com/office/drawing/2014/main" id="{872CB982-FAF1-4702-93AA-79A607DB9A67}"/>
            </a:ext>
          </a:extLst>
        </xdr:cNvPr>
        <xdr:cNvSpPr txBox="1"/>
      </xdr:nvSpPr>
      <xdr:spPr>
        <a:xfrm>
          <a:off x="9277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71138</xdr:rowOff>
    </xdr:from>
    <xdr:ext cx="405111" cy="259045"/>
    <xdr:sp macro="" textlink="">
      <xdr:nvSpPr>
        <xdr:cNvPr id="318" name="n_1mainValue【福祉施設】&#10;有形固定資産減価償却率">
          <a:extLst>
            <a:ext uri="{FF2B5EF4-FFF2-40B4-BE49-F238E27FC236}">
              <a16:creationId xmlns:a16="http://schemas.microsoft.com/office/drawing/2014/main" id="{0900CA3E-B5BC-4B10-807D-06E85997F7D4}"/>
            </a:ext>
          </a:extLst>
        </xdr:cNvPr>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27322</xdr:rowOff>
    </xdr:from>
    <xdr:ext cx="405111" cy="259045"/>
    <xdr:sp macro="" textlink="">
      <xdr:nvSpPr>
        <xdr:cNvPr id="319" name="n_2mainValue【福祉施設】&#10;有形固定資産減価償却率">
          <a:extLst>
            <a:ext uri="{FF2B5EF4-FFF2-40B4-BE49-F238E27FC236}">
              <a16:creationId xmlns:a16="http://schemas.microsoft.com/office/drawing/2014/main" id="{35F82799-D502-4454-B076-9A30279C2608}"/>
            </a:ext>
          </a:extLst>
        </xdr:cNvPr>
        <xdr:cNvSpPr txBox="1"/>
      </xdr:nvSpPr>
      <xdr:spPr>
        <a:xfrm>
          <a:off x="27057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153052</xdr:rowOff>
    </xdr:from>
    <xdr:ext cx="405111" cy="259045"/>
    <xdr:sp macro="" textlink="">
      <xdr:nvSpPr>
        <xdr:cNvPr id="320" name="n_3mainValue【福祉施設】&#10;有形固定資産減価償却率">
          <a:extLst>
            <a:ext uri="{FF2B5EF4-FFF2-40B4-BE49-F238E27FC236}">
              <a16:creationId xmlns:a16="http://schemas.microsoft.com/office/drawing/2014/main" id="{94D4622F-2F13-4954-B2BF-9984524C9A08}"/>
            </a:ext>
          </a:extLst>
        </xdr:cNvPr>
        <xdr:cNvSpPr txBox="1"/>
      </xdr:nvSpPr>
      <xdr:spPr>
        <a:xfrm>
          <a:off x="1816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111141</xdr:rowOff>
    </xdr:from>
    <xdr:ext cx="405111" cy="259045"/>
    <xdr:sp macro="" textlink="">
      <xdr:nvSpPr>
        <xdr:cNvPr id="321" name="n_4mainValue【福祉施設】&#10;有形固定資産減価償却率">
          <a:extLst>
            <a:ext uri="{FF2B5EF4-FFF2-40B4-BE49-F238E27FC236}">
              <a16:creationId xmlns:a16="http://schemas.microsoft.com/office/drawing/2014/main" id="{85D5126C-728D-4A76-A680-EC372D1B6543}"/>
            </a:ext>
          </a:extLst>
        </xdr:cNvPr>
        <xdr:cNvSpPr txBox="1"/>
      </xdr:nvSpPr>
      <xdr:spPr>
        <a:xfrm>
          <a:off x="927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757FF118-5D25-443B-95E7-F3A990677DF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820FEE02-59EF-49FD-B73C-1307309892E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DCE907A4-2ECF-4119-B8B2-9E185790A26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51DC322-3238-492E-BB81-BD230C5AF8A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6C47598C-182A-4392-9C9D-EE7E2C17BFE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7B920973-3F83-480E-BC5A-4BFF0996520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8BD26E5-7991-4FFA-8D22-C9F30B6EA9D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11E555E-D92B-4DA6-9783-A30F7604881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BBCE3E82-F91D-4388-A030-32822AF3667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B493C08-F747-4D18-AAEC-66F88FE93B2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FE4C78C4-D14A-4CDA-80FE-C4FD05BD90E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AD0B0CFD-51B7-40EB-B5EB-58E0F5BC8B1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9D21E0B4-28A2-4FA4-B0CC-04A64894066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4040C8C5-272A-4114-BAF0-B31C9080DB2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7E79D99C-B2AB-4EA5-BB8D-E454E503372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A15FC7C5-D917-4927-B12B-BA514D282F8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16F1DA80-233C-4BCD-9F43-80C363A2339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FA54C8C5-C26E-4275-9887-88E434D3F1C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6DD20942-E8D4-4308-8176-CA54B688EC6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737E7731-438D-4F30-B030-5EDA2EA86A8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34879646-B3EA-4538-B475-409B7B00EBD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90678</xdr:rowOff>
    </xdr:from>
    <xdr:to>
      <xdr:col>54</xdr:col>
      <xdr:colOff>189865</xdr:colOff>
      <xdr:row>85</xdr:row>
      <xdr:rowOff>145542</xdr:rowOff>
    </xdr:to>
    <xdr:cxnSp macro="">
      <xdr:nvCxnSpPr>
        <xdr:cNvPr id="343" name="直線コネクタ 342">
          <a:extLst>
            <a:ext uri="{FF2B5EF4-FFF2-40B4-BE49-F238E27FC236}">
              <a16:creationId xmlns:a16="http://schemas.microsoft.com/office/drawing/2014/main" id="{46D76F61-ED1E-419E-B711-EFB94E8895D3}"/>
            </a:ext>
          </a:extLst>
        </xdr:cNvPr>
        <xdr:cNvCxnSpPr/>
      </xdr:nvCxnSpPr>
      <xdr:spPr>
        <a:xfrm flipV="1">
          <a:off x="10476865" y="13292328"/>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4" name="【福祉施設】&#10;一人当たり面積最小値テキスト">
          <a:extLst>
            <a:ext uri="{FF2B5EF4-FFF2-40B4-BE49-F238E27FC236}">
              <a16:creationId xmlns:a16="http://schemas.microsoft.com/office/drawing/2014/main" id="{1FA5E964-5E5B-47AE-9866-D373C1751398}"/>
            </a:ext>
          </a:extLst>
        </xdr:cNvPr>
        <xdr:cNvSpPr txBox="1"/>
      </xdr:nvSpPr>
      <xdr:spPr>
        <a:xfrm>
          <a:off x="10515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5" name="直線コネクタ 344">
          <a:extLst>
            <a:ext uri="{FF2B5EF4-FFF2-40B4-BE49-F238E27FC236}">
              <a16:creationId xmlns:a16="http://schemas.microsoft.com/office/drawing/2014/main" id="{A21B2FAF-BFA0-4FFB-B6BC-CB5647B16C10}"/>
            </a:ext>
          </a:extLst>
        </xdr:cNvPr>
        <xdr:cNvCxnSpPr/>
      </xdr:nvCxnSpPr>
      <xdr:spPr>
        <a:xfrm>
          <a:off x="10388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37355</xdr:rowOff>
    </xdr:from>
    <xdr:ext cx="469744" cy="259045"/>
    <xdr:sp macro="" textlink="">
      <xdr:nvSpPr>
        <xdr:cNvPr id="346" name="【福祉施設】&#10;一人当たり面積最大値テキスト">
          <a:extLst>
            <a:ext uri="{FF2B5EF4-FFF2-40B4-BE49-F238E27FC236}">
              <a16:creationId xmlns:a16="http://schemas.microsoft.com/office/drawing/2014/main" id="{D4FABD08-D830-4859-AAE0-47EA25416CA4}"/>
            </a:ext>
          </a:extLst>
        </xdr:cNvPr>
        <xdr:cNvSpPr txBox="1"/>
      </xdr:nvSpPr>
      <xdr:spPr>
        <a:xfrm>
          <a:off x="10515600" y="130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90678</xdr:rowOff>
    </xdr:from>
    <xdr:to>
      <xdr:col>55</xdr:col>
      <xdr:colOff>88900</xdr:colOff>
      <xdr:row>77</xdr:row>
      <xdr:rowOff>90678</xdr:rowOff>
    </xdr:to>
    <xdr:cxnSp macro="">
      <xdr:nvCxnSpPr>
        <xdr:cNvPr id="347" name="直線コネクタ 346">
          <a:extLst>
            <a:ext uri="{FF2B5EF4-FFF2-40B4-BE49-F238E27FC236}">
              <a16:creationId xmlns:a16="http://schemas.microsoft.com/office/drawing/2014/main" id="{BF34C582-639F-404E-B76A-77F938123D82}"/>
            </a:ext>
          </a:extLst>
        </xdr:cNvPr>
        <xdr:cNvCxnSpPr/>
      </xdr:nvCxnSpPr>
      <xdr:spPr>
        <a:xfrm>
          <a:off x="10388600" y="1329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348" name="【福祉施設】&#10;一人当たり面積平均値テキスト">
          <a:extLst>
            <a:ext uri="{FF2B5EF4-FFF2-40B4-BE49-F238E27FC236}">
              <a16:creationId xmlns:a16="http://schemas.microsoft.com/office/drawing/2014/main" id="{A6E8227B-AC8E-451A-878D-5A18CE668A37}"/>
            </a:ext>
          </a:extLst>
        </xdr:cNvPr>
        <xdr:cNvSpPr txBox="1"/>
      </xdr:nvSpPr>
      <xdr:spPr>
        <a:xfrm>
          <a:off x="105156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9" name="フローチャート: 判断 348">
          <a:extLst>
            <a:ext uri="{FF2B5EF4-FFF2-40B4-BE49-F238E27FC236}">
              <a16:creationId xmlns:a16="http://schemas.microsoft.com/office/drawing/2014/main" id="{39F30284-F813-430B-A972-BBBF27B0BE73}"/>
            </a:ext>
          </a:extLst>
        </xdr:cNvPr>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350" name="フローチャート: 判断 349">
          <a:extLst>
            <a:ext uri="{FF2B5EF4-FFF2-40B4-BE49-F238E27FC236}">
              <a16:creationId xmlns:a16="http://schemas.microsoft.com/office/drawing/2014/main" id="{92B560BE-A638-42EA-B14D-53B571E21C55}"/>
            </a:ext>
          </a:extLst>
        </xdr:cNvPr>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103887</xdr:rowOff>
    </xdr:from>
    <xdr:to>
      <xdr:col>46</xdr:col>
      <xdr:colOff>38100</xdr:colOff>
      <xdr:row>82</xdr:row>
      <xdr:rowOff>34037</xdr:rowOff>
    </xdr:to>
    <xdr:sp macro="" textlink="">
      <xdr:nvSpPr>
        <xdr:cNvPr id="351" name="フローチャート: 判断 350">
          <a:extLst>
            <a:ext uri="{FF2B5EF4-FFF2-40B4-BE49-F238E27FC236}">
              <a16:creationId xmlns:a16="http://schemas.microsoft.com/office/drawing/2014/main" id="{B7342904-0317-4805-8898-DEC628AEA0B6}"/>
            </a:ext>
          </a:extLst>
        </xdr:cNvPr>
        <xdr:cNvSpPr/>
      </xdr:nvSpPr>
      <xdr:spPr>
        <a:xfrm>
          <a:off x="8699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5587</xdr:rowOff>
    </xdr:from>
    <xdr:to>
      <xdr:col>41</xdr:col>
      <xdr:colOff>101600</xdr:colOff>
      <xdr:row>82</xdr:row>
      <xdr:rowOff>107187</xdr:rowOff>
    </xdr:to>
    <xdr:sp macro="" textlink="">
      <xdr:nvSpPr>
        <xdr:cNvPr id="352" name="フローチャート: 判断 351">
          <a:extLst>
            <a:ext uri="{FF2B5EF4-FFF2-40B4-BE49-F238E27FC236}">
              <a16:creationId xmlns:a16="http://schemas.microsoft.com/office/drawing/2014/main" id="{1C57BEDB-1BAC-47BA-9A33-A27169EC273F}"/>
            </a:ext>
          </a:extLst>
        </xdr:cNvPr>
        <xdr:cNvSpPr/>
      </xdr:nvSpPr>
      <xdr:spPr>
        <a:xfrm>
          <a:off x="7810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131318</xdr:rowOff>
    </xdr:from>
    <xdr:to>
      <xdr:col>36</xdr:col>
      <xdr:colOff>165100</xdr:colOff>
      <xdr:row>82</xdr:row>
      <xdr:rowOff>61468</xdr:rowOff>
    </xdr:to>
    <xdr:sp macro="" textlink="">
      <xdr:nvSpPr>
        <xdr:cNvPr id="353" name="フローチャート: 判断 352">
          <a:extLst>
            <a:ext uri="{FF2B5EF4-FFF2-40B4-BE49-F238E27FC236}">
              <a16:creationId xmlns:a16="http://schemas.microsoft.com/office/drawing/2014/main" id="{D6403246-32D5-4EF8-BD4A-706677269551}"/>
            </a:ext>
          </a:extLst>
        </xdr:cNvPr>
        <xdr:cNvSpPr/>
      </xdr:nvSpPr>
      <xdr:spPr>
        <a:xfrm>
          <a:off x="6921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D54ED29-52E1-46EE-BC2E-1A1AC6EBAC4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87CAF51-90CF-4CC4-8B7C-9C5934F78FA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3CBAF55-A399-41AA-A80B-F32DC693BFD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6EF220E-1B70-4A1D-B1FF-C747D8FC949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DEB1DCC-057A-4A0D-A4AD-1911F26BCAB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23876</xdr:rowOff>
    </xdr:from>
    <xdr:to>
      <xdr:col>55</xdr:col>
      <xdr:colOff>50800</xdr:colOff>
      <xdr:row>82</xdr:row>
      <xdr:rowOff>125476</xdr:rowOff>
    </xdr:to>
    <xdr:sp macro="" textlink="">
      <xdr:nvSpPr>
        <xdr:cNvPr id="359" name="楕円 358">
          <a:extLst>
            <a:ext uri="{FF2B5EF4-FFF2-40B4-BE49-F238E27FC236}">
              <a16:creationId xmlns:a16="http://schemas.microsoft.com/office/drawing/2014/main" id="{C7D4CDDD-08BF-4F35-AAC0-C8A5D3458F01}"/>
            </a:ext>
          </a:extLst>
        </xdr:cNvPr>
        <xdr:cNvSpPr/>
      </xdr:nvSpPr>
      <xdr:spPr>
        <a:xfrm>
          <a:off x="104267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2303</xdr:rowOff>
    </xdr:from>
    <xdr:ext cx="469744" cy="259045"/>
    <xdr:sp macro="" textlink="">
      <xdr:nvSpPr>
        <xdr:cNvPr id="360" name="【福祉施設】&#10;一人当たり面積該当値テキスト">
          <a:extLst>
            <a:ext uri="{FF2B5EF4-FFF2-40B4-BE49-F238E27FC236}">
              <a16:creationId xmlns:a16="http://schemas.microsoft.com/office/drawing/2014/main" id="{1DBA7DA4-8661-44D9-94A3-4EB1A7B02A77}"/>
            </a:ext>
          </a:extLst>
        </xdr:cNvPr>
        <xdr:cNvSpPr txBox="1"/>
      </xdr:nvSpPr>
      <xdr:spPr>
        <a:xfrm>
          <a:off x="10515600" y="1406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23876</xdr:rowOff>
    </xdr:from>
    <xdr:to>
      <xdr:col>50</xdr:col>
      <xdr:colOff>165100</xdr:colOff>
      <xdr:row>82</xdr:row>
      <xdr:rowOff>125476</xdr:rowOff>
    </xdr:to>
    <xdr:sp macro="" textlink="">
      <xdr:nvSpPr>
        <xdr:cNvPr id="361" name="楕円 360">
          <a:extLst>
            <a:ext uri="{FF2B5EF4-FFF2-40B4-BE49-F238E27FC236}">
              <a16:creationId xmlns:a16="http://schemas.microsoft.com/office/drawing/2014/main" id="{AD5AFD1C-C924-4BA3-B058-FAC8B1E8580A}"/>
            </a:ext>
          </a:extLst>
        </xdr:cNvPr>
        <xdr:cNvSpPr/>
      </xdr:nvSpPr>
      <xdr:spPr>
        <a:xfrm>
          <a:off x="9588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74676</xdr:rowOff>
    </xdr:from>
    <xdr:to>
      <xdr:col>55</xdr:col>
      <xdr:colOff>0</xdr:colOff>
      <xdr:row>82</xdr:row>
      <xdr:rowOff>74676</xdr:rowOff>
    </xdr:to>
    <xdr:cxnSp macro="">
      <xdr:nvCxnSpPr>
        <xdr:cNvPr id="362" name="直線コネクタ 361">
          <a:extLst>
            <a:ext uri="{FF2B5EF4-FFF2-40B4-BE49-F238E27FC236}">
              <a16:creationId xmlns:a16="http://schemas.microsoft.com/office/drawing/2014/main" id="{0AE9F1FE-CECE-4318-AA6F-BFB99F8BC704}"/>
            </a:ext>
          </a:extLst>
        </xdr:cNvPr>
        <xdr:cNvCxnSpPr/>
      </xdr:nvCxnSpPr>
      <xdr:spPr>
        <a:xfrm>
          <a:off x="9639300" y="141335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23876</xdr:rowOff>
    </xdr:from>
    <xdr:to>
      <xdr:col>46</xdr:col>
      <xdr:colOff>38100</xdr:colOff>
      <xdr:row>82</xdr:row>
      <xdr:rowOff>125476</xdr:rowOff>
    </xdr:to>
    <xdr:sp macro="" textlink="">
      <xdr:nvSpPr>
        <xdr:cNvPr id="363" name="楕円 362">
          <a:extLst>
            <a:ext uri="{FF2B5EF4-FFF2-40B4-BE49-F238E27FC236}">
              <a16:creationId xmlns:a16="http://schemas.microsoft.com/office/drawing/2014/main" id="{6BAD58DF-EEA5-4B5E-888D-702BB5F1518E}"/>
            </a:ext>
          </a:extLst>
        </xdr:cNvPr>
        <xdr:cNvSpPr/>
      </xdr:nvSpPr>
      <xdr:spPr>
        <a:xfrm>
          <a:off x="8699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74676</xdr:rowOff>
    </xdr:from>
    <xdr:to>
      <xdr:col>50</xdr:col>
      <xdr:colOff>114300</xdr:colOff>
      <xdr:row>82</xdr:row>
      <xdr:rowOff>74676</xdr:rowOff>
    </xdr:to>
    <xdr:cxnSp macro="">
      <xdr:nvCxnSpPr>
        <xdr:cNvPr id="364" name="直線コネクタ 363">
          <a:extLst>
            <a:ext uri="{FF2B5EF4-FFF2-40B4-BE49-F238E27FC236}">
              <a16:creationId xmlns:a16="http://schemas.microsoft.com/office/drawing/2014/main" id="{EFAB5159-CF75-4847-875B-7E72395790DC}"/>
            </a:ext>
          </a:extLst>
        </xdr:cNvPr>
        <xdr:cNvCxnSpPr/>
      </xdr:nvCxnSpPr>
      <xdr:spPr>
        <a:xfrm>
          <a:off x="8750300" y="141335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23876</xdr:rowOff>
    </xdr:from>
    <xdr:to>
      <xdr:col>41</xdr:col>
      <xdr:colOff>101600</xdr:colOff>
      <xdr:row>82</xdr:row>
      <xdr:rowOff>125476</xdr:rowOff>
    </xdr:to>
    <xdr:sp macro="" textlink="">
      <xdr:nvSpPr>
        <xdr:cNvPr id="365" name="楕円 364">
          <a:extLst>
            <a:ext uri="{FF2B5EF4-FFF2-40B4-BE49-F238E27FC236}">
              <a16:creationId xmlns:a16="http://schemas.microsoft.com/office/drawing/2014/main" id="{5A599920-E48A-4322-9C6C-03DD26457793}"/>
            </a:ext>
          </a:extLst>
        </xdr:cNvPr>
        <xdr:cNvSpPr/>
      </xdr:nvSpPr>
      <xdr:spPr>
        <a:xfrm>
          <a:off x="7810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74676</xdr:rowOff>
    </xdr:from>
    <xdr:to>
      <xdr:col>45</xdr:col>
      <xdr:colOff>177800</xdr:colOff>
      <xdr:row>82</xdr:row>
      <xdr:rowOff>74676</xdr:rowOff>
    </xdr:to>
    <xdr:cxnSp macro="">
      <xdr:nvCxnSpPr>
        <xdr:cNvPr id="366" name="直線コネクタ 365">
          <a:extLst>
            <a:ext uri="{FF2B5EF4-FFF2-40B4-BE49-F238E27FC236}">
              <a16:creationId xmlns:a16="http://schemas.microsoft.com/office/drawing/2014/main" id="{8E6E1B7B-A6FA-45B0-8508-070D0420543E}"/>
            </a:ext>
          </a:extLst>
        </xdr:cNvPr>
        <xdr:cNvCxnSpPr/>
      </xdr:nvCxnSpPr>
      <xdr:spPr>
        <a:xfrm>
          <a:off x="7861300" y="141335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23876</xdr:rowOff>
    </xdr:from>
    <xdr:to>
      <xdr:col>36</xdr:col>
      <xdr:colOff>165100</xdr:colOff>
      <xdr:row>82</xdr:row>
      <xdr:rowOff>125476</xdr:rowOff>
    </xdr:to>
    <xdr:sp macro="" textlink="">
      <xdr:nvSpPr>
        <xdr:cNvPr id="367" name="楕円 366">
          <a:extLst>
            <a:ext uri="{FF2B5EF4-FFF2-40B4-BE49-F238E27FC236}">
              <a16:creationId xmlns:a16="http://schemas.microsoft.com/office/drawing/2014/main" id="{107E1373-E6C3-40FF-9DCF-430A7E0CB454}"/>
            </a:ext>
          </a:extLst>
        </xdr:cNvPr>
        <xdr:cNvSpPr/>
      </xdr:nvSpPr>
      <xdr:spPr>
        <a:xfrm>
          <a:off x="6921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74676</xdr:rowOff>
    </xdr:from>
    <xdr:to>
      <xdr:col>41</xdr:col>
      <xdr:colOff>50800</xdr:colOff>
      <xdr:row>82</xdr:row>
      <xdr:rowOff>74676</xdr:rowOff>
    </xdr:to>
    <xdr:cxnSp macro="">
      <xdr:nvCxnSpPr>
        <xdr:cNvPr id="368" name="直線コネクタ 367">
          <a:extLst>
            <a:ext uri="{FF2B5EF4-FFF2-40B4-BE49-F238E27FC236}">
              <a16:creationId xmlns:a16="http://schemas.microsoft.com/office/drawing/2014/main" id="{1749D450-653F-4A27-B536-D311316F3F6D}"/>
            </a:ext>
          </a:extLst>
        </xdr:cNvPr>
        <xdr:cNvCxnSpPr/>
      </xdr:nvCxnSpPr>
      <xdr:spPr>
        <a:xfrm>
          <a:off x="6972300" y="141335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105427</xdr:rowOff>
    </xdr:from>
    <xdr:ext cx="469744" cy="259045"/>
    <xdr:sp macro="" textlink="">
      <xdr:nvSpPr>
        <xdr:cNvPr id="369" name="n_1aveValue【福祉施設】&#10;一人当たり面積">
          <a:extLst>
            <a:ext uri="{FF2B5EF4-FFF2-40B4-BE49-F238E27FC236}">
              <a16:creationId xmlns:a16="http://schemas.microsoft.com/office/drawing/2014/main" id="{02CC489F-10CE-4033-A38A-7922014A9103}"/>
            </a:ext>
          </a:extLst>
        </xdr:cNvPr>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50564</xdr:rowOff>
    </xdr:from>
    <xdr:ext cx="469744" cy="259045"/>
    <xdr:sp macro="" textlink="">
      <xdr:nvSpPr>
        <xdr:cNvPr id="370" name="n_2aveValue【福祉施設】&#10;一人当たり面積">
          <a:extLst>
            <a:ext uri="{FF2B5EF4-FFF2-40B4-BE49-F238E27FC236}">
              <a16:creationId xmlns:a16="http://schemas.microsoft.com/office/drawing/2014/main" id="{4B43A6E3-9E0F-4558-B91F-DF0B66BE8C67}"/>
            </a:ext>
          </a:extLst>
        </xdr:cNvPr>
        <xdr:cNvSpPr txBox="1"/>
      </xdr:nvSpPr>
      <xdr:spPr>
        <a:xfrm>
          <a:off x="85154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123714</xdr:rowOff>
    </xdr:from>
    <xdr:ext cx="469744" cy="259045"/>
    <xdr:sp macro="" textlink="">
      <xdr:nvSpPr>
        <xdr:cNvPr id="371" name="n_3aveValue【福祉施設】&#10;一人当たり面積">
          <a:extLst>
            <a:ext uri="{FF2B5EF4-FFF2-40B4-BE49-F238E27FC236}">
              <a16:creationId xmlns:a16="http://schemas.microsoft.com/office/drawing/2014/main" id="{EB0AAFCE-6C97-4B4E-BACE-0010960710DB}"/>
            </a:ext>
          </a:extLst>
        </xdr:cNvPr>
        <xdr:cNvSpPr txBox="1"/>
      </xdr:nvSpPr>
      <xdr:spPr>
        <a:xfrm>
          <a:off x="7626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77995</xdr:rowOff>
    </xdr:from>
    <xdr:ext cx="469744" cy="259045"/>
    <xdr:sp macro="" textlink="">
      <xdr:nvSpPr>
        <xdr:cNvPr id="372" name="n_4aveValue【福祉施設】&#10;一人当たり面積">
          <a:extLst>
            <a:ext uri="{FF2B5EF4-FFF2-40B4-BE49-F238E27FC236}">
              <a16:creationId xmlns:a16="http://schemas.microsoft.com/office/drawing/2014/main" id="{65B3335E-90BB-4911-89D2-3759A9A36EAE}"/>
            </a:ext>
          </a:extLst>
        </xdr:cNvPr>
        <xdr:cNvSpPr txBox="1"/>
      </xdr:nvSpPr>
      <xdr:spPr>
        <a:xfrm>
          <a:off x="6737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116603</xdr:rowOff>
    </xdr:from>
    <xdr:ext cx="469744" cy="259045"/>
    <xdr:sp macro="" textlink="">
      <xdr:nvSpPr>
        <xdr:cNvPr id="373" name="n_1mainValue【福祉施設】&#10;一人当たり面積">
          <a:extLst>
            <a:ext uri="{FF2B5EF4-FFF2-40B4-BE49-F238E27FC236}">
              <a16:creationId xmlns:a16="http://schemas.microsoft.com/office/drawing/2014/main" id="{DCAAC9F4-CE01-43FA-A0AC-012B8B95CE5A}"/>
            </a:ext>
          </a:extLst>
        </xdr:cNvPr>
        <xdr:cNvSpPr txBox="1"/>
      </xdr:nvSpPr>
      <xdr:spPr>
        <a:xfrm>
          <a:off x="9391727" y="1417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116603</xdr:rowOff>
    </xdr:from>
    <xdr:ext cx="469744" cy="259045"/>
    <xdr:sp macro="" textlink="">
      <xdr:nvSpPr>
        <xdr:cNvPr id="374" name="n_2mainValue【福祉施設】&#10;一人当たり面積">
          <a:extLst>
            <a:ext uri="{FF2B5EF4-FFF2-40B4-BE49-F238E27FC236}">
              <a16:creationId xmlns:a16="http://schemas.microsoft.com/office/drawing/2014/main" id="{FCBC592E-F8B9-4ED0-989A-4DCBD606C6EA}"/>
            </a:ext>
          </a:extLst>
        </xdr:cNvPr>
        <xdr:cNvSpPr txBox="1"/>
      </xdr:nvSpPr>
      <xdr:spPr>
        <a:xfrm>
          <a:off x="8515427" y="1417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116603</xdr:rowOff>
    </xdr:from>
    <xdr:ext cx="469744" cy="259045"/>
    <xdr:sp macro="" textlink="">
      <xdr:nvSpPr>
        <xdr:cNvPr id="375" name="n_3mainValue【福祉施設】&#10;一人当たり面積">
          <a:extLst>
            <a:ext uri="{FF2B5EF4-FFF2-40B4-BE49-F238E27FC236}">
              <a16:creationId xmlns:a16="http://schemas.microsoft.com/office/drawing/2014/main" id="{193B3150-4EFD-407B-9D5F-88C92B1312A2}"/>
            </a:ext>
          </a:extLst>
        </xdr:cNvPr>
        <xdr:cNvSpPr txBox="1"/>
      </xdr:nvSpPr>
      <xdr:spPr>
        <a:xfrm>
          <a:off x="7626427" y="1417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116603</xdr:rowOff>
    </xdr:from>
    <xdr:ext cx="469744" cy="259045"/>
    <xdr:sp macro="" textlink="">
      <xdr:nvSpPr>
        <xdr:cNvPr id="376" name="n_4mainValue【福祉施設】&#10;一人当たり面積">
          <a:extLst>
            <a:ext uri="{FF2B5EF4-FFF2-40B4-BE49-F238E27FC236}">
              <a16:creationId xmlns:a16="http://schemas.microsoft.com/office/drawing/2014/main" id="{1B308033-7907-4DF1-A70E-15DA6E8C38A5}"/>
            </a:ext>
          </a:extLst>
        </xdr:cNvPr>
        <xdr:cNvSpPr txBox="1"/>
      </xdr:nvSpPr>
      <xdr:spPr>
        <a:xfrm>
          <a:off x="6737427" y="1417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AC2AB145-981E-430C-8B27-B5C30AB656D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90F7730-FE64-4C19-818A-0967AE1155E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5B335E26-BAA4-4FA3-A017-0048F3652FB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80661A25-7D32-4289-8928-2570CDECCFE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DB6511D8-C95C-4318-9CB9-CB6243FF63D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84CAAB9D-FC52-4ADD-B96F-0C43F42EB2A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235F1F63-B1E8-44EB-8E64-56611368A4E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C8F796E4-C7DA-4C55-AA50-8B2BB393680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D5842D11-6118-4F5A-960E-31F6DC3DE5F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A30C782A-D9D4-4BC9-AC2A-1359E3A6FF0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2ED5E378-B40E-45BD-8AAD-31D8AF833BC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E8824312-D6E7-4E64-BCAD-984998049E1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90469A52-1BB0-4F6A-A634-66FDD980D82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B65A1756-A1EF-4D94-863A-176AB144330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8FD978A1-2C32-482D-96B2-8059198F1DC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83A70E54-FD30-41BE-BDD5-8BDFDFAF9A9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E8E28272-B177-43BF-B838-C7389C9235C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BF7849CF-6A3F-4D2A-B6E0-E69DBFB69D7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9377064-77C3-4140-B93B-024851E5A4A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53AC4CE4-AA5E-41C2-98B9-C781FF9F564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A579B9C0-88B7-4470-9008-C6AED8A1D80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DEAE5100-0A3C-4BCE-B0A1-18229137119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9A0921E1-FC26-42AC-B0B7-FECD5C90DE1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92F70D72-EC28-4207-8F98-B1AE6F4362D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9D951DE9-3DEF-4AB8-97CC-80676AD0AA9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108</xdr:row>
      <xdr:rowOff>166007</xdr:rowOff>
    </xdr:to>
    <xdr:cxnSp macro="">
      <xdr:nvCxnSpPr>
        <xdr:cNvPr id="402" name="直線コネクタ 401">
          <a:extLst>
            <a:ext uri="{FF2B5EF4-FFF2-40B4-BE49-F238E27FC236}">
              <a16:creationId xmlns:a16="http://schemas.microsoft.com/office/drawing/2014/main" id="{27395EAD-DACE-44FA-8CD2-97087E3D1714}"/>
            </a:ext>
          </a:extLst>
        </xdr:cNvPr>
        <xdr:cNvCxnSpPr/>
      </xdr:nvCxnSpPr>
      <xdr:spPr>
        <a:xfrm flipV="1">
          <a:off x="4634865" y="17253857"/>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760D53BE-EAC5-4D93-BFCB-00341590BFCE}"/>
            </a:ext>
          </a:extLst>
        </xdr:cNvPr>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4" name="直線コネクタ 403">
          <a:extLst>
            <a:ext uri="{FF2B5EF4-FFF2-40B4-BE49-F238E27FC236}">
              <a16:creationId xmlns:a16="http://schemas.microsoft.com/office/drawing/2014/main" id="{1E97024C-F7A2-4473-85C9-4FE54FE0D143}"/>
            </a:ext>
          </a:extLst>
        </xdr:cNvPr>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BF973112-B7B2-4379-9856-1946F9B672BD}"/>
            </a:ext>
          </a:extLst>
        </xdr:cNvPr>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06" name="直線コネクタ 405">
          <a:extLst>
            <a:ext uri="{FF2B5EF4-FFF2-40B4-BE49-F238E27FC236}">
              <a16:creationId xmlns:a16="http://schemas.microsoft.com/office/drawing/2014/main" id="{9C7930A6-8900-4A15-AA1D-867CD715FCFF}"/>
            </a:ext>
          </a:extLst>
        </xdr:cNvPr>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92001</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7FF843D4-7E7F-4F1C-888C-12670585C1B6}"/>
            </a:ext>
          </a:extLst>
        </xdr:cNvPr>
        <xdr:cNvSpPr txBox="1"/>
      </xdr:nvSpPr>
      <xdr:spPr>
        <a:xfrm>
          <a:off x="4673600" y="17922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113574</xdr:rowOff>
    </xdr:from>
    <xdr:to>
      <xdr:col>24</xdr:col>
      <xdr:colOff>114300</xdr:colOff>
      <xdr:row>105</xdr:row>
      <xdr:rowOff>43724</xdr:rowOff>
    </xdr:to>
    <xdr:sp macro="" textlink="">
      <xdr:nvSpPr>
        <xdr:cNvPr id="408" name="フローチャート: 判断 407">
          <a:extLst>
            <a:ext uri="{FF2B5EF4-FFF2-40B4-BE49-F238E27FC236}">
              <a16:creationId xmlns:a16="http://schemas.microsoft.com/office/drawing/2014/main" id="{0A06ADDF-6FCF-4770-BDD7-37DDA1B23C5A}"/>
            </a:ext>
          </a:extLst>
        </xdr:cNvPr>
        <xdr:cNvSpPr/>
      </xdr:nvSpPr>
      <xdr:spPr>
        <a:xfrm>
          <a:off x="45847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409" name="フローチャート: 判断 408">
          <a:extLst>
            <a:ext uri="{FF2B5EF4-FFF2-40B4-BE49-F238E27FC236}">
              <a16:creationId xmlns:a16="http://schemas.microsoft.com/office/drawing/2014/main" id="{7EEDE140-560A-4928-96EB-422580F4BAC2}"/>
            </a:ext>
          </a:extLst>
        </xdr:cNvPr>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10" name="フローチャート: 判断 409">
          <a:extLst>
            <a:ext uri="{FF2B5EF4-FFF2-40B4-BE49-F238E27FC236}">
              <a16:creationId xmlns:a16="http://schemas.microsoft.com/office/drawing/2014/main" id="{F9CEEA7D-CA16-4254-9EEA-13A4C54E29EA}"/>
            </a:ext>
          </a:extLst>
        </xdr:cNvPr>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7438</xdr:rowOff>
    </xdr:from>
    <xdr:to>
      <xdr:col>10</xdr:col>
      <xdr:colOff>165100</xdr:colOff>
      <xdr:row>104</xdr:row>
      <xdr:rowOff>109038</xdr:rowOff>
    </xdr:to>
    <xdr:sp macro="" textlink="">
      <xdr:nvSpPr>
        <xdr:cNvPr id="411" name="フローチャート: 判断 410">
          <a:extLst>
            <a:ext uri="{FF2B5EF4-FFF2-40B4-BE49-F238E27FC236}">
              <a16:creationId xmlns:a16="http://schemas.microsoft.com/office/drawing/2014/main" id="{9D6DC254-C458-4A66-802A-1A159B1EE4B2}"/>
            </a:ext>
          </a:extLst>
        </xdr:cNvPr>
        <xdr:cNvSpPr/>
      </xdr:nvSpPr>
      <xdr:spPr>
        <a:xfrm>
          <a:off x="1968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165826</xdr:rowOff>
    </xdr:from>
    <xdr:to>
      <xdr:col>6</xdr:col>
      <xdr:colOff>38100</xdr:colOff>
      <xdr:row>104</xdr:row>
      <xdr:rowOff>95976</xdr:rowOff>
    </xdr:to>
    <xdr:sp macro="" textlink="">
      <xdr:nvSpPr>
        <xdr:cNvPr id="412" name="フローチャート: 判断 411">
          <a:extLst>
            <a:ext uri="{FF2B5EF4-FFF2-40B4-BE49-F238E27FC236}">
              <a16:creationId xmlns:a16="http://schemas.microsoft.com/office/drawing/2014/main" id="{9FDAB556-8391-4756-BDE0-F006C87CA6CF}"/>
            </a:ext>
          </a:extLst>
        </xdr:cNvPr>
        <xdr:cNvSpPr/>
      </xdr:nvSpPr>
      <xdr:spPr>
        <a:xfrm>
          <a:off x="1079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A47FF02-AEDB-4C56-A2AF-7D36D58C2EC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F2727137-96A6-451E-A482-6BEB8606FFE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7114FD6E-AACD-495A-887B-BBA5DC9C486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B47888B-38B5-469F-9583-1F16C9256DC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B2B4734F-3818-4268-A333-D438A5E30F5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51526</xdr:rowOff>
    </xdr:from>
    <xdr:to>
      <xdr:col>24</xdr:col>
      <xdr:colOff>114300</xdr:colOff>
      <xdr:row>103</xdr:row>
      <xdr:rowOff>153126</xdr:rowOff>
    </xdr:to>
    <xdr:sp macro="" textlink="">
      <xdr:nvSpPr>
        <xdr:cNvPr id="418" name="楕円 417">
          <a:extLst>
            <a:ext uri="{FF2B5EF4-FFF2-40B4-BE49-F238E27FC236}">
              <a16:creationId xmlns:a16="http://schemas.microsoft.com/office/drawing/2014/main" id="{BCE02ED9-8C63-4376-9D12-CCAC6DA3FE1E}"/>
            </a:ext>
          </a:extLst>
        </xdr:cNvPr>
        <xdr:cNvSpPr/>
      </xdr:nvSpPr>
      <xdr:spPr>
        <a:xfrm>
          <a:off x="45847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74403</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4587499E-4113-47D6-A9EA-C4F7A1F67F3B}"/>
            </a:ext>
          </a:extLst>
        </xdr:cNvPr>
        <xdr:cNvSpPr txBox="1"/>
      </xdr:nvSpPr>
      <xdr:spPr>
        <a:xfrm>
          <a:off x="4673600" y="175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9071</xdr:rowOff>
    </xdr:from>
    <xdr:to>
      <xdr:col>20</xdr:col>
      <xdr:colOff>38100</xdr:colOff>
      <xdr:row>103</xdr:row>
      <xdr:rowOff>110671</xdr:rowOff>
    </xdr:to>
    <xdr:sp macro="" textlink="">
      <xdr:nvSpPr>
        <xdr:cNvPr id="420" name="楕円 419">
          <a:extLst>
            <a:ext uri="{FF2B5EF4-FFF2-40B4-BE49-F238E27FC236}">
              <a16:creationId xmlns:a16="http://schemas.microsoft.com/office/drawing/2014/main" id="{CF52823E-767E-495F-97EC-B59F1C6F7264}"/>
            </a:ext>
          </a:extLst>
        </xdr:cNvPr>
        <xdr:cNvSpPr/>
      </xdr:nvSpPr>
      <xdr:spPr>
        <a:xfrm>
          <a:off x="3746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59871</xdr:rowOff>
    </xdr:from>
    <xdr:to>
      <xdr:col>24</xdr:col>
      <xdr:colOff>63500</xdr:colOff>
      <xdr:row>103</xdr:row>
      <xdr:rowOff>102326</xdr:rowOff>
    </xdr:to>
    <xdr:cxnSp macro="">
      <xdr:nvCxnSpPr>
        <xdr:cNvPr id="421" name="直線コネクタ 420">
          <a:extLst>
            <a:ext uri="{FF2B5EF4-FFF2-40B4-BE49-F238E27FC236}">
              <a16:creationId xmlns:a16="http://schemas.microsoft.com/office/drawing/2014/main" id="{617B88B4-0CA4-40D5-A27E-9BA2A5A32CE4}"/>
            </a:ext>
          </a:extLst>
        </xdr:cNvPr>
        <xdr:cNvCxnSpPr/>
      </xdr:nvCxnSpPr>
      <xdr:spPr>
        <a:xfrm>
          <a:off x="3797300" y="1771922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156029</xdr:rowOff>
    </xdr:from>
    <xdr:to>
      <xdr:col>15</xdr:col>
      <xdr:colOff>101600</xdr:colOff>
      <xdr:row>103</xdr:row>
      <xdr:rowOff>86179</xdr:rowOff>
    </xdr:to>
    <xdr:sp macro="" textlink="">
      <xdr:nvSpPr>
        <xdr:cNvPr id="422" name="楕円 421">
          <a:extLst>
            <a:ext uri="{FF2B5EF4-FFF2-40B4-BE49-F238E27FC236}">
              <a16:creationId xmlns:a16="http://schemas.microsoft.com/office/drawing/2014/main" id="{87354CFE-94A6-4F61-ACF3-2EB42BEA940E}"/>
            </a:ext>
          </a:extLst>
        </xdr:cNvPr>
        <xdr:cNvSpPr/>
      </xdr:nvSpPr>
      <xdr:spPr>
        <a:xfrm>
          <a:off x="2857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35379</xdr:rowOff>
    </xdr:from>
    <xdr:to>
      <xdr:col>19</xdr:col>
      <xdr:colOff>177800</xdr:colOff>
      <xdr:row>103</xdr:row>
      <xdr:rowOff>59871</xdr:rowOff>
    </xdr:to>
    <xdr:cxnSp macro="">
      <xdr:nvCxnSpPr>
        <xdr:cNvPr id="423" name="直線コネクタ 422">
          <a:extLst>
            <a:ext uri="{FF2B5EF4-FFF2-40B4-BE49-F238E27FC236}">
              <a16:creationId xmlns:a16="http://schemas.microsoft.com/office/drawing/2014/main" id="{99E16FAD-FF99-4029-A8E0-190CB79DC906}"/>
            </a:ext>
          </a:extLst>
        </xdr:cNvPr>
        <xdr:cNvCxnSpPr/>
      </xdr:nvCxnSpPr>
      <xdr:spPr>
        <a:xfrm>
          <a:off x="2908300" y="1769472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159294</xdr:rowOff>
    </xdr:from>
    <xdr:to>
      <xdr:col>10</xdr:col>
      <xdr:colOff>165100</xdr:colOff>
      <xdr:row>103</xdr:row>
      <xdr:rowOff>89444</xdr:rowOff>
    </xdr:to>
    <xdr:sp macro="" textlink="">
      <xdr:nvSpPr>
        <xdr:cNvPr id="424" name="楕円 423">
          <a:extLst>
            <a:ext uri="{FF2B5EF4-FFF2-40B4-BE49-F238E27FC236}">
              <a16:creationId xmlns:a16="http://schemas.microsoft.com/office/drawing/2014/main" id="{FAAFC7FB-77C3-49AC-92DE-D013DF0BB32E}"/>
            </a:ext>
          </a:extLst>
        </xdr:cNvPr>
        <xdr:cNvSpPr/>
      </xdr:nvSpPr>
      <xdr:spPr>
        <a:xfrm>
          <a:off x="1968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35379</xdr:rowOff>
    </xdr:from>
    <xdr:to>
      <xdr:col>15</xdr:col>
      <xdr:colOff>50800</xdr:colOff>
      <xdr:row>103</xdr:row>
      <xdr:rowOff>38644</xdr:rowOff>
    </xdr:to>
    <xdr:cxnSp macro="">
      <xdr:nvCxnSpPr>
        <xdr:cNvPr id="425" name="直線コネクタ 424">
          <a:extLst>
            <a:ext uri="{FF2B5EF4-FFF2-40B4-BE49-F238E27FC236}">
              <a16:creationId xmlns:a16="http://schemas.microsoft.com/office/drawing/2014/main" id="{E57C9275-112E-480E-B64F-FE9F02F58665}"/>
            </a:ext>
          </a:extLst>
        </xdr:cNvPr>
        <xdr:cNvCxnSpPr/>
      </xdr:nvCxnSpPr>
      <xdr:spPr>
        <a:xfrm flipV="1">
          <a:off x="2019300" y="176947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126637</xdr:rowOff>
    </xdr:from>
    <xdr:to>
      <xdr:col>6</xdr:col>
      <xdr:colOff>38100</xdr:colOff>
      <xdr:row>103</xdr:row>
      <xdr:rowOff>56787</xdr:rowOff>
    </xdr:to>
    <xdr:sp macro="" textlink="">
      <xdr:nvSpPr>
        <xdr:cNvPr id="426" name="楕円 425">
          <a:extLst>
            <a:ext uri="{FF2B5EF4-FFF2-40B4-BE49-F238E27FC236}">
              <a16:creationId xmlns:a16="http://schemas.microsoft.com/office/drawing/2014/main" id="{CBE45589-B715-4AFB-87B8-07FDA22275E7}"/>
            </a:ext>
          </a:extLst>
        </xdr:cNvPr>
        <xdr:cNvSpPr/>
      </xdr:nvSpPr>
      <xdr:spPr>
        <a:xfrm>
          <a:off x="1079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5987</xdr:rowOff>
    </xdr:from>
    <xdr:to>
      <xdr:col>10</xdr:col>
      <xdr:colOff>114300</xdr:colOff>
      <xdr:row>103</xdr:row>
      <xdr:rowOff>38644</xdr:rowOff>
    </xdr:to>
    <xdr:cxnSp macro="">
      <xdr:nvCxnSpPr>
        <xdr:cNvPr id="427" name="直線コネクタ 426">
          <a:extLst>
            <a:ext uri="{FF2B5EF4-FFF2-40B4-BE49-F238E27FC236}">
              <a16:creationId xmlns:a16="http://schemas.microsoft.com/office/drawing/2014/main" id="{7FAF3AAB-AC1E-4E30-BBF5-E8317A2BA943}"/>
            </a:ext>
          </a:extLst>
        </xdr:cNvPr>
        <xdr:cNvCxnSpPr/>
      </xdr:nvCxnSpPr>
      <xdr:spPr>
        <a:xfrm>
          <a:off x="1130300" y="176653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2195</xdr:rowOff>
    </xdr:from>
    <xdr:ext cx="405111" cy="259045"/>
    <xdr:sp macro="" textlink="">
      <xdr:nvSpPr>
        <xdr:cNvPr id="428" name="n_1aveValue【市民会館】&#10;有形固定資産減価償却率">
          <a:extLst>
            <a:ext uri="{FF2B5EF4-FFF2-40B4-BE49-F238E27FC236}">
              <a16:creationId xmlns:a16="http://schemas.microsoft.com/office/drawing/2014/main" id="{0F70610E-27AE-4BA1-9F66-73DC59AD6D9F}"/>
            </a:ext>
          </a:extLst>
        </xdr:cNvPr>
        <xdr:cNvSpPr txBox="1"/>
      </xdr:nvSpPr>
      <xdr:spPr>
        <a:xfrm>
          <a:off x="3582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150784</xdr:rowOff>
    </xdr:from>
    <xdr:ext cx="405111" cy="259045"/>
    <xdr:sp macro="" textlink="">
      <xdr:nvSpPr>
        <xdr:cNvPr id="429" name="n_2aveValue【市民会館】&#10;有形固定資産減価償却率">
          <a:extLst>
            <a:ext uri="{FF2B5EF4-FFF2-40B4-BE49-F238E27FC236}">
              <a16:creationId xmlns:a16="http://schemas.microsoft.com/office/drawing/2014/main" id="{83155D2D-9CC6-436A-96D1-605EDBCE0C16}"/>
            </a:ext>
          </a:extLst>
        </xdr:cNvPr>
        <xdr:cNvSpPr txBox="1"/>
      </xdr:nvSpPr>
      <xdr:spPr>
        <a:xfrm>
          <a:off x="2705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100165</xdr:rowOff>
    </xdr:from>
    <xdr:ext cx="405111" cy="259045"/>
    <xdr:sp macro="" textlink="">
      <xdr:nvSpPr>
        <xdr:cNvPr id="430" name="n_3aveValue【市民会館】&#10;有形固定資産減価償却率">
          <a:extLst>
            <a:ext uri="{FF2B5EF4-FFF2-40B4-BE49-F238E27FC236}">
              <a16:creationId xmlns:a16="http://schemas.microsoft.com/office/drawing/2014/main" id="{78757B9B-BD2D-4CBC-B7C7-5E23B004407E}"/>
            </a:ext>
          </a:extLst>
        </xdr:cNvPr>
        <xdr:cNvSpPr txBox="1"/>
      </xdr:nvSpPr>
      <xdr:spPr>
        <a:xfrm>
          <a:off x="1816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87103</xdr:rowOff>
    </xdr:from>
    <xdr:ext cx="405111" cy="259045"/>
    <xdr:sp macro="" textlink="">
      <xdr:nvSpPr>
        <xdr:cNvPr id="431" name="n_4aveValue【市民会館】&#10;有形固定資産減価償却率">
          <a:extLst>
            <a:ext uri="{FF2B5EF4-FFF2-40B4-BE49-F238E27FC236}">
              <a16:creationId xmlns:a16="http://schemas.microsoft.com/office/drawing/2014/main" id="{4F5EF764-A33A-4541-B651-7D9CF793222E}"/>
            </a:ext>
          </a:extLst>
        </xdr:cNvPr>
        <xdr:cNvSpPr txBox="1"/>
      </xdr:nvSpPr>
      <xdr:spPr>
        <a:xfrm>
          <a:off x="927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127198</xdr:rowOff>
    </xdr:from>
    <xdr:ext cx="405111" cy="259045"/>
    <xdr:sp macro="" textlink="">
      <xdr:nvSpPr>
        <xdr:cNvPr id="432" name="n_1mainValue【市民会館】&#10;有形固定資産減価償却率">
          <a:extLst>
            <a:ext uri="{FF2B5EF4-FFF2-40B4-BE49-F238E27FC236}">
              <a16:creationId xmlns:a16="http://schemas.microsoft.com/office/drawing/2014/main" id="{3A24BDC1-8028-49D8-835C-3BB795222211}"/>
            </a:ext>
          </a:extLst>
        </xdr:cNvPr>
        <xdr:cNvSpPr txBox="1"/>
      </xdr:nvSpPr>
      <xdr:spPr>
        <a:xfrm>
          <a:off x="3582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102706</xdr:rowOff>
    </xdr:from>
    <xdr:ext cx="405111" cy="259045"/>
    <xdr:sp macro="" textlink="">
      <xdr:nvSpPr>
        <xdr:cNvPr id="433" name="n_2mainValue【市民会館】&#10;有形固定資産減価償却率">
          <a:extLst>
            <a:ext uri="{FF2B5EF4-FFF2-40B4-BE49-F238E27FC236}">
              <a16:creationId xmlns:a16="http://schemas.microsoft.com/office/drawing/2014/main" id="{0CA6CE02-64A8-4542-973A-E384CBF29278}"/>
            </a:ext>
          </a:extLst>
        </xdr:cNvPr>
        <xdr:cNvSpPr txBox="1"/>
      </xdr:nvSpPr>
      <xdr:spPr>
        <a:xfrm>
          <a:off x="2705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105971</xdr:rowOff>
    </xdr:from>
    <xdr:ext cx="405111" cy="259045"/>
    <xdr:sp macro="" textlink="">
      <xdr:nvSpPr>
        <xdr:cNvPr id="434" name="n_3mainValue【市民会館】&#10;有形固定資産減価償却率">
          <a:extLst>
            <a:ext uri="{FF2B5EF4-FFF2-40B4-BE49-F238E27FC236}">
              <a16:creationId xmlns:a16="http://schemas.microsoft.com/office/drawing/2014/main" id="{7B19296F-F949-42DC-85BC-B1C7AC419BA2}"/>
            </a:ext>
          </a:extLst>
        </xdr:cNvPr>
        <xdr:cNvSpPr txBox="1"/>
      </xdr:nvSpPr>
      <xdr:spPr>
        <a:xfrm>
          <a:off x="1816744" y="1742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73314</xdr:rowOff>
    </xdr:from>
    <xdr:ext cx="405111" cy="259045"/>
    <xdr:sp macro="" textlink="">
      <xdr:nvSpPr>
        <xdr:cNvPr id="435" name="n_4mainValue【市民会館】&#10;有形固定資産減価償却率">
          <a:extLst>
            <a:ext uri="{FF2B5EF4-FFF2-40B4-BE49-F238E27FC236}">
              <a16:creationId xmlns:a16="http://schemas.microsoft.com/office/drawing/2014/main" id="{3CFA7F64-9813-4369-9E24-782A75E61980}"/>
            </a:ext>
          </a:extLst>
        </xdr:cNvPr>
        <xdr:cNvSpPr txBox="1"/>
      </xdr:nvSpPr>
      <xdr:spPr>
        <a:xfrm>
          <a:off x="927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F0549ABC-E4A2-4734-AF55-3A4C6322A69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D97CDF48-4272-4EC0-AF0A-0494BD0A744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58C1032F-1198-4BAC-8483-D9B9149550A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9F17C12E-C940-4CA8-816C-561EA2EB960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3D2C8BC1-8897-4102-9EE4-FA627E6D185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ECC7E60C-B5F8-43A3-A5B7-6B8057482E0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8813D33C-D789-4258-AE95-914392370E9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94686861-15F7-46F1-9DD5-6B4398E5CC1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49418401-D959-4A91-920F-B98D2EC95F1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8C22C35-2030-44AE-8D9A-DC8CF82EAAE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56D0C588-F49B-4DD3-B276-E31333D1912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5F3A7789-59BC-4ED2-84EA-6D544BD3C54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B7D919CE-A498-4B97-BAB7-1AFED83AC64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E1A18FD6-F844-4C04-BA57-01ED1E183B3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12A69EBA-6FDA-44CF-B05B-A95AC9B4CB5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F72F0CCE-FE9A-4EAA-AF83-6D962FC4972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D6A5E7F4-1C8B-4193-A2B6-07B49F626AF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BAE2AB03-ECAC-49BC-BA73-BE0BF2D3B09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B6D87487-F6B5-4F48-8327-00D5BA87105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D5388280-9E86-454D-9CC8-74536C347DD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EC1E521C-5F8D-4EB0-A81F-CA96408F73B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B253FBE3-25E6-4AD0-9B82-B03649D97A2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80043A62-4580-40D0-A899-812E121659F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99061</xdr:rowOff>
    </xdr:to>
    <xdr:cxnSp macro="">
      <xdr:nvCxnSpPr>
        <xdr:cNvPr id="459" name="直線コネクタ 458">
          <a:extLst>
            <a:ext uri="{FF2B5EF4-FFF2-40B4-BE49-F238E27FC236}">
              <a16:creationId xmlns:a16="http://schemas.microsoft.com/office/drawing/2014/main" id="{F7D7BA00-042C-4291-AA53-902D662FCB21}"/>
            </a:ext>
          </a:extLst>
        </xdr:cNvPr>
        <xdr:cNvCxnSpPr/>
      </xdr:nvCxnSpPr>
      <xdr:spPr>
        <a:xfrm flipV="1">
          <a:off x="10476865" y="1708785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60" name="【市民会館】&#10;一人当たり面積最小値テキスト">
          <a:extLst>
            <a:ext uri="{FF2B5EF4-FFF2-40B4-BE49-F238E27FC236}">
              <a16:creationId xmlns:a16="http://schemas.microsoft.com/office/drawing/2014/main" id="{D5F797EE-6413-4C9F-80C0-418D333DA6F9}"/>
            </a:ext>
          </a:extLst>
        </xdr:cNvPr>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61" name="直線コネクタ 460">
          <a:extLst>
            <a:ext uri="{FF2B5EF4-FFF2-40B4-BE49-F238E27FC236}">
              <a16:creationId xmlns:a16="http://schemas.microsoft.com/office/drawing/2014/main" id="{98A0F61A-64F7-4CBD-A320-40C8FD78E08A}"/>
            </a:ext>
          </a:extLst>
        </xdr:cNvPr>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2" name="【市民会館】&#10;一人当たり面積最大値テキスト">
          <a:extLst>
            <a:ext uri="{FF2B5EF4-FFF2-40B4-BE49-F238E27FC236}">
              <a16:creationId xmlns:a16="http://schemas.microsoft.com/office/drawing/2014/main" id="{6E1D245B-D28A-4930-B167-5964206C840A}"/>
            </a:ext>
          </a:extLst>
        </xdr:cNvPr>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3" name="直線コネクタ 462">
          <a:extLst>
            <a:ext uri="{FF2B5EF4-FFF2-40B4-BE49-F238E27FC236}">
              <a16:creationId xmlns:a16="http://schemas.microsoft.com/office/drawing/2014/main" id="{12056BF0-AE2A-40D4-B958-0BD2D0AC0E3E}"/>
            </a:ext>
          </a:extLst>
        </xdr:cNvPr>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464" name="【市民会館】&#10;一人当たり面積平均値テキスト">
          <a:extLst>
            <a:ext uri="{FF2B5EF4-FFF2-40B4-BE49-F238E27FC236}">
              <a16:creationId xmlns:a16="http://schemas.microsoft.com/office/drawing/2014/main" id="{D7FEDB6C-B929-4CC5-ABA1-86AC9D70FF69}"/>
            </a:ext>
          </a:extLst>
        </xdr:cNvPr>
        <xdr:cNvSpPr txBox="1"/>
      </xdr:nvSpPr>
      <xdr:spPr>
        <a:xfrm>
          <a:off x="10515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65" name="フローチャート: 判断 464">
          <a:extLst>
            <a:ext uri="{FF2B5EF4-FFF2-40B4-BE49-F238E27FC236}">
              <a16:creationId xmlns:a16="http://schemas.microsoft.com/office/drawing/2014/main" id="{37F982F3-FEB1-49EF-B8C2-36C67DF1B01A}"/>
            </a:ext>
          </a:extLst>
        </xdr:cNvPr>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166370</xdr:rowOff>
    </xdr:from>
    <xdr:to>
      <xdr:col>50</xdr:col>
      <xdr:colOff>165100</xdr:colOff>
      <xdr:row>106</xdr:row>
      <xdr:rowOff>96520</xdr:rowOff>
    </xdr:to>
    <xdr:sp macro="" textlink="">
      <xdr:nvSpPr>
        <xdr:cNvPr id="466" name="フローチャート: 判断 465">
          <a:extLst>
            <a:ext uri="{FF2B5EF4-FFF2-40B4-BE49-F238E27FC236}">
              <a16:creationId xmlns:a16="http://schemas.microsoft.com/office/drawing/2014/main" id="{22169CCB-0707-4F16-8700-51069DDB0485}"/>
            </a:ext>
          </a:extLst>
        </xdr:cNvPr>
        <xdr:cNvSpPr/>
      </xdr:nvSpPr>
      <xdr:spPr>
        <a:xfrm>
          <a:off x="9588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7" name="フローチャート: 判断 466">
          <a:extLst>
            <a:ext uri="{FF2B5EF4-FFF2-40B4-BE49-F238E27FC236}">
              <a16:creationId xmlns:a16="http://schemas.microsoft.com/office/drawing/2014/main" id="{9489C861-44FF-47DC-B955-B78AE0B1DAE8}"/>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68" name="フローチャート: 判断 467">
          <a:extLst>
            <a:ext uri="{FF2B5EF4-FFF2-40B4-BE49-F238E27FC236}">
              <a16:creationId xmlns:a16="http://schemas.microsoft.com/office/drawing/2014/main" id="{A0CB40DD-3B32-4C91-9BF3-7B5E97C00A13}"/>
            </a:ext>
          </a:extLst>
        </xdr:cNvPr>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128270</xdr:rowOff>
    </xdr:from>
    <xdr:to>
      <xdr:col>36</xdr:col>
      <xdr:colOff>165100</xdr:colOff>
      <xdr:row>106</xdr:row>
      <xdr:rowOff>58420</xdr:rowOff>
    </xdr:to>
    <xdr:sp macro="" textlink="">
      <xdr:nvSpPr>
        <xdr:cNvPr id="469" name="フローチャート: 判断 468">
          <a:extLst>
            <a:ext uri="{FF2B5EF4-FFF2-40B4-BE49-F238E27FC236}">
              <a16:creationId xmlns:a16="http://schemas.microsoft.com/office/drawing/2014/main" id="{3F483BEA-AAE3-4422-8B78-4B13EF701660}"/>
            </a:ext>
          </a:extLst>
        </xdr:cNvPr>
        <xdr:cNvSpPr/>
      </xdr:nvSpPr>
      <xdr:spPr>
        <a:xfrm>
          <a:off x="692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28F371ED-6787-40EA-BB4D-0A2C5153607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80AD770E-A067-4E20-9CD9-9D0C3A63033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8FC7C83-27E0-4D22-B0BE-18A3D27D780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8BA5B6D-C2F2-47D1-85A1-84C081492FC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5878FF2A-3346-4B29-97DD-9238057ABB4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151130</xdr:rowOff>
    </xdr:from>
    <xdr:to>
      <xdr:col>55</xdr:col>
      <xdr:colOff>50800</xdr:colOff>
      <xdr:row>105</xdr:row>
      <xdr:rowOff>81280</xdr:rowOff>
    </xdr:to>
    <xdr:sp macro="" textlink="">
      <xdr:nvSpPr>
        <xdr:cNvPr id="475" name="楕円 474">
          <a:extLst>
            <a:ext uri="{FF2B5EF4-FFF2-40B4-BE49-F238E27FC236}">
              <a16:creationId xmlns:a16="http://schemas.microsoft.com/office/drawing/2014/main" id="{F8D3AAD8-66FA-4A1A-B603-8E8287E74EFA}"/>
            </a:ext>
          </a:extLst>
        </xdr:cNvPr>
        <xdr:cNvSpPr/>
      </xdr:nvSpPr>
      <xdr:spPr>
        <a:xfrm>
          <a:off x="10426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2557</xdr:rowOff>
    </xdr:from>
    <xdr:ext cx="469744" cy="259045"/>
    <xdr:sp macro="" textlink="">
      <xdr:nvSpPr>
        <xdr:cNvPr id="476" name="【市民会館】&#10;一人当たり面積該当値テキスト">
          <a:extLst>
            <a:ext uri="{FF2B5EF4-FFF2-40B4-BE49-F238E27FC236}">
              <a16:creationId xmlns:a16="http://schemas.microsoft.com/office/drawing/2014/main" id="{0935E5ED-8753-446C-BBEB-B17B1CC1D694}"/>
            </a:ext>
          </a:extLst>
        </xdr:cNvPr>
        <xdr:cNvSpPr txBox="1"/>
      </xdr:nvSpPr>
      <xdr:spPr>
        <a:xfrm>
          <a:off x="10515600"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151130</xdr:rowOff>
    </xdr:from>
    <xdr:to>
      <xdr:col>50</xdr:col>
      <xdr:colOff>165100</xdr:colOff>
      <xdr:row>105</xdr:row>
      <xdr:rowOff>81280</xdr:rowOff>
    </xdr:to>
    <xdr:sp macro="" textlink="">
      <xdr:nvSpPr>
        <xdr:cNvPr id="477" name="楕円 476">
          <a:extLst>
            <a:ext uri="{FF2B5EF4-FFF2-40B4-BE49-F238E27FC236}">
              <a16:creationId xmlns:a16="http://schemas.microsoft.com/office/drawing/2014/main" id="{D3F6A9D6-755A-4F80-B967-7A512512E42F}"/>
            </a:ext>
          </a:extLst>
        </xdr:cNvPr>
        <xdr:cNvSpPr/>
      </xdr:nvSpPr>
      <xdr:spPr>
        <a:xfrm>
          <a:off x="9588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30480</xdr:rowOff>
    </xdr:from>
    <xdr:to>
      <xdr:col>55</xdr:col>
      <xdr:colOff>0</xdr:colOff>
      <xdr:row>105</xdr:row>
      <xdr:rowOff>30480</xdr:rowOff>
    </xdr:to>
    <xdr:cxnSp macro="">
      <xdr:nvCxnSpPr>
        <xdr:cNvPr id="478" name="直線コネクタ 477">
          <a:extLst>
            <a:ext uri="{FF2B5EF4-FFF2-40B4-BE49-F238E27FC236}">
              <a16:creationId xmlns:a16="http://schemas.microsoft.com/office/drawing/2014/main" id="{6944C77C-B4B5-41C0-B7F2-6338CDE9320E}"/>
            </a:ext>
          </a:extLst>
        </xdr:cNvPr>
        <xdr:cNvCxnSpPr/>
      </xdr:nvCxnSpPr>
      <xdr:spPr>
        <a:xfrm>
          <a:off x="9639300" y="18032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154939</xdr:rowOff>
    </xdr:from>
    <xdr:to>
      <xdr:col>46</xdr:col>
      <xdr:colOff>38100</xdr:colOff>
      <xdr:row>105</xdr:row>
      <xdr:rowOff>85089</xdr:rowOff>
    </xdr:to>
    <xdr:sp macro="" textlink="">
      <xdr:nvSpPr>
        <xdr:cNvPr id="479" name="楕円 478">
          <a:extLst>
            <a:ext uri="{FF2B5EF4-FFF2-40B4-BE49-F238E27FC236}">
              <a16:creationId xmlns:a16="http://schemas.microsoft.com/office/drawing/2014/main" id="{D5CE3B04-3D7E-44AE-81C2-E86063915B36}"/>
            </a:ext>
          </a:extLst>
        </xdr:cNvPr>
        <xdr:cNvSpPr/>
      </xdr:nvSpPr>
      <xdr:spPr>
        <a:xfrm>
          <a:off x="8699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30480</xdr:rowOff>
    </xdr:from>
    <xdr:to>
      <xdr:col>50</xdr:col>
      <xdr:colOff>114300</xdr:colOff>
      <xdr:row>105</xdr:row>
      <xdr:rowOff>34289</xdr:rowOff>
    </xdr:to>
    <xdr:cxnSp macro="">
      <xdr:nvCxnSpPr>
        <xdr:cNvPr id="480" name="直線コネクタ 479">
          <a:extLst>
            <a:ext uri="{FF2B5EF4-FFF2-40B4-BE49-F238E27FC236}">
              <a16:creationId xmlns:a16="http://schemas.microsoft.com/office/drawing/2014/main" id="{023BDA61-5576-482B-BA5E-38ABE5EFC1A8}"/>
            </a:ext>
          </a:extLst>
        </xdr:cNvPr>
        <xdr:cNvCxnSpPr/>
      </xdr:nvCxnSpPr>
      <xdr:spPr>
        <a:xfrm flipV="1">
          <a:off x="8750300" y="18032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154939</xdr:rowOff>
    </xdr:from>
    <xdr:to>
      <xdr:col>41</xdr:col>
      <xdr:colOff>101600</xdr:colOff>
      <xdr:row>105</xdr:row>
      <xdr:rowOff>85089</xdr:rowOff>
    </xdr:to>
    <xdr:sp macro="" textlink="">
      <xdr:nvSpPr>
        <xdr:cNvPr id="481" name="楕円 480">
          <a:extLst>
            <a:ext uri="{FF2B5EF4-FFF2-40B4-BE49-F238E27FC236}">
              <a16:creationId xmlns:a16="http://schemas.microsoft.com/office/drawing/2014/main" id="{0B1A7B54-F420-4B8A-826D-A4571DE114AA}"/>
            </a:ext>
          </a:extLst>
        </xdr:cNvPr>
        <xdr:cNvSpPr/>
      </xdr:nvSpPr>
      <xdr:spPr>
        <a:xfrm>
          <a:off x="7810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34289</xdr:rowOff>
    </xdr:from>
    <xdr:to>
      <xdr:col>45</xdr:col>
      <xdr:colOff>177800</xdr:colOff>
      <xdr:row>105</xdr:row>
      <xdr:rowOff>34289</xdr:rowOff>
    </xdr:to>
    <xdr:cxnSp macro="">
      <xdr:nvCxnSpPr>
        <xdr:cNvPr id="482" name="直線コネクタ 481">
          <a:extLst>
            <a:ext uri="{FF2B5EF4-FFF2-40B4-BE49-F238E27FC236}">
              <a16:creationId xmlns:a16="http://schemas.microsoft.com/office/drawing/2014/main" id="{4070E7CD-6CF8-4016-9779-30E51E8BE56F}"/>
            </a:ext>
          </a:extLst>
        </xdr:cNvPr>
        <xdr:cNvCxnSpPr/>
      </xdr:nvCxnSpPr>
      <xdr:spPr>
        <a:xfrm>
          <a:off x="7861300" y="18036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154939</xdr:rowOff>
    </xdr:from>
    <xdr:to>
      <xdr:col>36</xdr:col>
      <xdr:colOff>165100</xdr:colOff>
      <xdr:row>105</xdr:row>
      <xdr:rowOff>85089</xdr:rowOff>
    </xdr:to>
    <xdr:sp macro="" textlink="">
      <xdr:nvSpPr>
        <xdr:cNvPr id="483" name="楕円 482">
          <a:extLst>
            <a:ext uri="{FF2B5EF4-FFF2-40B4-BE49-F238E27FC236}">
              <a16:creationId xmlns:a16="http://schemas.microsoft.com/office/drawing/2014/main" id="{17B46AD9-A529-4A83-8051-2D4FD45F537A}"/>
            </a:ext>
          </a:extLst>
        </xdr:cNvPr>
        <xdr:cNvSpPr/>
      </xdr:nvSpPr>
      <xdr:spPr>
        <a:xfrm>
          <a:off x="6921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34289</xdr:rowOff>
    </xdr:from>
    <xdr:to>
      <xdr:col>41</xdr:col>
      <xdr:colOff>50800</xdr:colOff>
      <xdr:row>105</xdr:row>
      <xdr:rowOff>34289</xdr:rowOff>
    </xdr:to>
    <xdr:cxnSp macro="">
      <xdr:nvCxnSpPr>
        <xdr:cNvPr id="484" name="直線コネクタ 483">
          <a:extLst>
            <a:ext uri="{FF2B5EF4-FFF2-40B4-BE49-F238E27FC236}">
              <a16:creationId xmlns:a16="http://schemas.microsoft.com/office/drawing/2014/main" id="{1947EDD3-AEC0-4E31-8CA2-A324D79D04BB}"/>
            </a:ext>
          </a:extLst>
        </xdr:cNvPr>
        <xdr:cNvCxnSpPr/>
      </xdr:nvCxnSpPr>
      <xdr:spPr>
        <a:xfrm>
          <a:off x="6972300" y="18036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87647</xdr:rowOff>
    </xdr:from>
    <xdr:ext cx="469744" cy="259045"/>
    <xdr:sp macro="" textlink="">
      <xdr:nvSpPr>
        <xdr:cNvPr id="485" name="n_1aveValue【市民会館】&#10;一人当たり面積">
          <a:extLst>
            <a:ext uri="{FF2B5EF4-FFF2-40B4-BE49-F238E27FC236}">
              <a16:creationId xmlns:a16="http://schemas.microsoft.com/office/drawing/2014/main" id="{1FC9FF89-31EE-4079-AF9A-3D7263F3C931}"/>
            </a:ext>
          </a:extLst>
        </xdr:cNvPr>
        <xdr:cNvSpPr txBox="1"/>
      </xdr:nvSpPr>
      <xdr:spPr>
        <a:xfrm>
          <a:off x="9391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6" name="n_2aveValue【市民会館】&#10;一人当たり面積">
          <a:extLst>
            <a:ext uri="{FF2B5EF4-FFF2-40B4-BE49-F238E27FC236}">
              <a16:creationId xmlns:a16="http://schemas.microsoft.com/office/drawing/2014/main" id="{B38CA1C0-3DCE-44EB-969A-B96E1FE813E5}"/>
            </a:ext>
          </a:extLst>
        </xdr:cNvPr>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57166</xdr:rowOff>
    </xdr:from>
    <xdr:ext cx="469744" cy="259045"/>
    <xdr:sp macro="" textlink="">
      <xdr:nvSpPr>
        <xdr:cNvPr id="487" name="n_3aveValue【市民会館】&#10;一人当たり面積">
          <a:extLst>
            <a:ext uri="{FF2B5EF4-FFF2-40B4-BE49-F238E27FC236}">
              <a16:creationId xmlns:a16="http://schemas.microsoft.com/office/drawing/2014/main" id="{58B7A8DF-57AA-46E8-A40A-3930AC22BDE7}"/>
            </a:ext>
          </a:extLst>
        </xdr:cNvPr>
        <xdr:cNvSpPr txBox="1"/>
      </xdr:nvSpPr>
      <xdr:spPr>
        <a:xfrm>
          <a:off x="7626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49547</xdr:rowOff>
    </xdr:from>
    <xdr:ext cx="469744" cy="259045"/>
    <xdr:sp macro="" textlink="">
      <xdr:nvSpPr>
        <xdr:cNvPr id="488" name="n_4aveValue【市民会館】&#10;一人当たり面積">
          <a:extLst>
            <a:ext uri="{FF2B5EF4-FFF2-40B4-BE49-F238E27FC236}">
              <a16:creationId xmlns:a16="http://schemas.microsoft.com/office/drawing/2014/main" id="{521DF02F-6DA5-4FB9-985A-C5D9665CB8D2}"/>
            </a:ext>
          </a:extLst>
        </xdr:cNvPr>
        <xdr:cNvSpPr txBox="1"/>
      </xdr:nvSpPr>
      <xdr:spPr>
        <a:xfrm>
          <a:off x="6737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97807</xdr:rowOff>
    </xdr:from>
    <xdr:ext cx="469744" cy="259045"/>
    <xdr:sp macro="" textlink="">
      <xdr:nvSpPr>
        <xdr:cNvPr id="489" name="n_1mainValue【市民会館】&#10;一人当たり面積">
          <a:extLst>
            <a:ext uri="{FF2B5EF4-FFF2-40B4-BE49-F238E27FC236}">
              <a16:creationId xmlns:a16="http://schemas.microsoft.com/office/drawing/2014/main" id="{4E9D9F5F-867E-413F-B0DE-F28E2056DE22}"/>
            </a:ext>
          </a:extLst>
        </xdr:cNvPr>
        <xdr:cNvSpPr txBox="1"/>
      </xdr:nvSpPr>
      <xdr:spPr>
        <a:xfrm>
          <a:off x="9391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101616</xdr:rowOff>
    </xdr:from>
    <xdr:ext cx="469744" cy="259045"/>
    <xdr:sp macro="" textlink="">
      <xdr:nvSpPr>
        <xdr:cNvPr id="490" name="n_2mainValue【市民会館】&#10;一人当たり面積">
          <a:extLst>
            <a:ext uri="{FF2B5EF4-FFF2-40B4-BE49-F238E27FC236}">
              <a16:creationId xmlns:a16="http://schemas.microsoft.com/office/drawing/2014/main" id="{401B2B7D-E867-44F6-9669-ECBE4B0A576F}"/>
            </a:ext>
          </a:extLst>
        </xdr:cNvPr>
        <xdr:cNvSpPr txBox="1"/>
      </xdr:nvSpPr>
      <xdr:spPr>
        <a:xfrm>
          <a:off x="85154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101616</xdr:rowOff>
    </xdr:from>
    <xdr:ext cx="469744" cy="259045"/>
    <xdr:sp macro="" textlink="">
      <xdr:nvSpPr>
        <xdr:cNvPr id="491" name="n_3mainValue【市民会館】&#10;一人当たり面積">
          <a:extLst>
            <a:ext uri="{FF2B5EF4-FFF2-40B4-BE49-F238E27FC236}">
              <a16:creationId xmlns:a16="http://schemas.microsoft.com/office/drawing/2014/main" id="{F82A8CC1-5D44-4AB5-9B4F-500109124073}"/>
            </a:ext>
          </a:extLst>
        </xdr:cNvPr>
        <xdr:cNvSpPr txBox="1"/>
      </xdr:nvSpPr>
      <xdr:spPr>
        <a:xfrm>
          <a:off x="76264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101616</xdr:rowOff>
    </xdr:from>
    <xdr:ext cx="469744" cy="259045"/>
    <xdr:sp macro="" textlink="">
      <xdr:nvSpPr>
        <xdr:cNvPr id="492" name="n_4mainValue【市民会館】&#10;一人当たり面積">
          <a:extLst>
            <a:ext uri="{FF2B5EF4-FFF2-40B4-BE49-F238E27FC236}">
              <a16:creationId xmlns:a16="http://schemas.microsoft.com/office/drawing/2014/main" id="{2B04F295-46B7-4CCD-A882-9C3DD7A472F0}"/>
            </a:ext>
          </a:extLst>
        </xdr:cNvPr>
        <xdr:cNvSpPr txBox="1"/>
      </xdr:nvSpPr>
      <xdr:spPr>
        <a:xfrm>
          <a:off x="67374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573F1B34-01DF-451D-A165-02FFDE61D65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B72DE81A-0268-49DC-ADF8-135D8F9E30B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3C7B4FA5-12F8-4420-8F25-B588A3E477D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520BC95C-0156-4683-89CC-95505E7183D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260712CD-49FB-4D8A-AEC2-94BBA9593C2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572A5EF5-5745-4166-B727-A9F354E0C57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2EDA0108-B67E-4B17-AB24-6E91C1D2C78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3D0087F5-4F55-46CC-9AE4-248DB21D5B5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a:extLst>
            <a:ext uri="{FF2B5EF4-FFF2-40B4-BE49-F238E27FC236}">
              <a16:creationId xmlns:a16="http://schemas.microsoft.com/office/drawing/2014/main" id="{72E9AC33-B96E-4BB1-A99A-4548751CC07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a:extLst>
            <a:ext uri="{FF2B5EF4-FFF2-40B4-BE49-F238E27FC236}">
              <a16:creationId xmlns:a16="http://schemas.microsoft.com/office/drawing/2014/main" id="{1D06132D-8187-433C-B9E3-101F0471E61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a:extLst>
            <a:ext uri="{FF2B5EF4-FFF2-40B4-BE49-F238E27FC236}">
              <a16:creationId xmlns:a16="http://schemas.microsoft.com/office/drawing/2014/main" id="{ECE2ADFB-8CA6-426D-A25B-F6E53AC4D92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a:extLst>
            <a:ext uri="{FF2B5EF4-FFF2-40B4-BE49-F238E27FC236}">
              <a16:creationId xmlns:a16="http://schemas.microsoft.com/office/drawing/2014/main" id="{5C60F98A-01DD-423D-969F-6DF612EA08A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a:extLst>
            <a:ext uri="{FF2B5EF4-FFF2-40B4-BE49-F238E27FC236}">
              <a16:creationId xmlns:a16="http://schemas.microsoft.com/office/drawing/2014/main" id="{6BC2374A-1CC6-4A1E-88E9-16F4B711A0E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a:extLst>
            <a:ext uri="{FF2B5EF4-FFF2-40B4-BE49-F238E27FC236}">
              <a16:creationId xmlns:a16="http://schemas.microsoft.com/office/drawing/2014/main" id="{C3CE5F57-9B6B-4480-9585-FC69F11CBC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a:extLst>
            <a:ext uri="{FF2B5EF4-FFF2-40B4-BE49-F238E27FC236}">
              <a16:creationId xmlns:a16="http://schemas.microsoft.com/office/drawing/2014/main" id="{6339CFD0-06B1-45FF-9E18-65CE59BE872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a:extLst>
            <a:ext uri="{FF2B5EF4-FFF2-40B4-BE49-F238E27FC236}">
              <a16:creationId xmlns:a16="http://schemas.microsoft.com/office/drawing/2014/main" id="{6D18B941-0D41-4FC0-846D-125A7CDDF501}"/>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B5246A45-2BA9-4766-9531-69D60A2F877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D9CB3536-780D-43ED-89EB-E237AC391B9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8107974-DCB6-4811-91DD-3F7B11CC9EB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37457F0F-4E11-4732-9CFB-E6DCD31EBD4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3D4F4132-A3EC-4106-96B0-D73CA3D70D0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A4B1ABEC-9B3D-4D4C-B27A-F3023CBA186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882CA9FE-6B2C-4C75-BF8E-128D978AE71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1B02C029-C3BE-4AF6-8916-74BD50CCED9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2BD0FD71-ED0F-4B44-B3B0-D68C26CA5B0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9F1FE985-9040-4B29-B176-41BCFECDE5F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9" name="テキスト ボックス 518">
          <a:extLst>
            <a:ext uri="{FF2B5EF4-FFF2-40B4-BE49-F238E27FC236}">
              <a16:creationId xmlns:a16="http://schemas.microsoft.com/office/drawing/2014/main" id="{551A4D86-EB20-499B-8A72-9676A1505309}"/>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a16="http://schemas.microsoft.com/office/drawing/2014/main" id="{B95F64E7-F102-4A49-8723-B1E385FB79D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1" name="テキスト ボックス 520">
          <a:extLst>
            <a:ext uri="{FF2B5EF4-FFF2-40B4-BE49-F238E27FC236}">
              <a16:creationId xmlns:a16="http://schemas.microsoft.com/office/drawing/2014/main" id="{D1AD9E66-6BBA-497A-9FA2-2B1952C2E1AE}"/>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a16="http://schemas.microsoft.com/office/drawing/2014/main" id="{5B0A374B-70A9-4DB7-9EC3-E1B28D2B7FA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a:extLst>
            <a:ext uri="{FF2B5EF4-FFF2-40B4-BE49-F238E27FC236}">
              <a16:creationId xmlns:a16="http://schemas.microsoft.com/office/drawing/2014/main" id="{1065B712-C188-488C-96EC-FB5277E8C05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a16="http://schemas.microsoft.com/office/drawing/2014/main" id="{0BDD5D44-830A-479E-AF00-F4FDDF50E7B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a:extLst>
            <a:ext uri="{FF2B5EF4-FFF2-40B4-BE49-F238E27FC236}">
              <a16:creationId xmlns:a16="http://schemas.microsoft.com/office/drawing/2014/main" id="{5DF016D5-5F29-4D10-BCDC-C892EB4721C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a16="http://schemas.microsoft.com/office/drawing/2014/main" id="{4DBB3113-FAB2-42B3-9807-52C6762AA37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a:extLst>
            <a:ext uri="{FF2B5EF4-FFF2-40B4-BE49-F238E27FC236}">
              <a16:creationId xmlns:a16="http://schemas.microsoft.com/office/drawing/2014/main" id="{2927D583-50E1-4262-80E8-DAD0509FF59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a16="http://schemas.microsoft.com/office/drawing/2014/main" id="{3FE3C15A-21F4-4F7D-9A83-5DB34F59F35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a:extLst>
            <a:ext uri="{FF2B5EF4-FFF2-40B4-BE49-F238E27FC236}">
              <a16:creationId xmlns:a16="http://schemas.microsoft.com/office/drawing/2014/main" id="{182A45EE-7B33-4770-890C-08951703ED1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D12F07E7-3BE1-47AA-8C38-02C76C6C4F9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0C5673A8-16A3-4345-84CD-A59ECF0F247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48397DA4-8B99-4381-A67F-B9011915711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72390</xdr:rowOff>
    </xdr:to>
    <xdr:cxnSp macro="">
      <xdr:nvCxnSpPr>
        <xdr:cNvPr id="533" name="直線コネクタ 532">
          <a:extLst>
            <a:ext uri="{FF2B5EF4-FFF2-40B4-BE49-F238E27FC236}">
              <a16:creationId xmlns:a16="http://schemas.microsoft.com/office/drawing/2014/main" id="{B9836CFD-2087-4295-BB13-CC318EBABDF3}"/>
            </a:ext>
          </a:extLst>
        </xdr:cNvPr>
        <xdr:cNvCxnSpPr/>
      </xdr:nvCxnSpPr>
      <xdr:spPr>
        <a:xfrm flipV="1">
          <a:off x="16318864" y="964311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76217</xdr:rowOff>
    </xdr:from>
    <xdr:ext cx="405111" cy="259045"/>
    <xdr:sp macro="" textlink="">
      <xdr:nvSpPr>
        <xdr:cNvPr id="534" name="【保健センター・保健所】&#10;有形固定資産減価償却率最小値テキスト">
          <a:extLst>
            <a:ext uri="{FF2B5EF4-FFF2-40B4-BE49-F238E27FC236}">
              <a16:creationId xmlns:a16="http://schemas.microsoft.com/office/drawing/2014/main" id="{D1B1BC5F-15D3-4C2A-8D05-E0B3721A6A80}"/>
            </a:ext>
          </a:extLst>
        </xdr:cNvPr>
        <xdr:cNvSpPr txBox="1"/>
      </xdr:nvSpPr>
      <xdr:spPr>
        <a:xfrm>
          <a:off x="16357600"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72390</xdr:rowOff>
    </xdr:from>
    <xdr:to>
      <xdr:col>86</xdr:col>
      <xdr:colOff>25400</xdr:colOff>
      <xdr:row>64</xdr:row>
      <xdr:rowOff>72390</xdr:rowOff>
    </xdr:to>
    <xdr:cxnSp macro="">
      <xdr:nvCxnSpPr>
        <xdr:cNvPr id="535" name="直線コネクタ 534">
          <a:extLst>
            <a:ext uri="{FF2B5EF4-FFF2-40B4-BE49-F238E27FC236}">
              <a16:creationId xmlns:a16="http://schemas.microsoft.com/office/drawing/2014/main" id="{62ABE1D6-730F-48A1-9B44-3309AAFEF99A}"/>
            </a:ext>
          </a:extLst>
        </xdr:cNvPr>
        <xdr:cNvCxnSpPr/>
      </xdr:nvCxnSpPr>
      <xdr:spPr>
        <a:xfrm>
          <a:off x="16230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536" name="【保健センター・保健所】&#10;有形固定資産減価償却率最大値テキスト">
          <a:extLst>
            <a:ext uri="{FF2B5EF4-FFF2-40B4-BE49-F238E27FC236}">
              <a16:creationId xmlns:a16="http://schemas.microsoft.com/office/drawing/2014/main" id="{F51E4B8C-71F7-4BDE-97BD-607B513C68AF}"/>
            </a:ext>
          </a:extLst>
        </xdr:cNvPr>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537" name="直線コネクタ 536">
          <a:extLst>
            <a:ext uri="{FF2B5EF4-FFF2-40B4-BE49-F238E27FC236}">
              <a16:creationId xmlns:a16="http://schemas.microsoft.com/office/drawing/2014/main" id="{7FCB0571-4FD5-472C-A140-FD3C0F3E4918}"/>
            </a:ext>
          </a:extLst>
        </xdr:cNvPr>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170C93D5-AEAE-4992-8492-04E6734D0AE5}"/>
            </a:ext>
          </a:extLst>
        </xdr:cNvPr>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39" name="フローチャート: 判断 538">
          <a:extLst>
            <a:ext uri="{FF2B5EF4-FFF2-40B4-BE49-F238E27FC236}">
              <a16:creationId xmlns:a16="http://schemas.microsoft.com/office/drawing/2014/main" id="{16D11C90-7D74-40C8-A00B-862B1522DE2F}"/>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74930</xdr:rowOff>
    </xdr:from>
    <xdr:to>
      <xdr:col>81</xdr:col>
      <xdr:colOff>101600</xdr:colOff>
      <xdr:row>59</xdr:row>
      <xdr:rowOff>5080</xdr:rowOff>
    </xdr:to>
    <xdr:sp macro="" textlink="">
      <xdr:nvSpPr>
        <xdr:cNvPr id="540" name="フローチャート: 判断 539">
          <a:extLst>
            <a:ext uri="{FF2B5EF4-FFF2-40B4-BE49-F238E27FC236}">
              <a16:creationId xmlns:a16="http://schemas.microsoft.com/office/drawing/2014/main" id="{558A26B5-6E31-4DCF-936A-106997E1BF59}"/>
            </a:ext>
          </a:extLst>
        </xdr:cNvPr>
        <xdr:cNvSpPr/>
      </xdr:nvSpPr>
      <xdr:spPr>
        <a:xfrm>
          <a:off x="15430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541" name="フローチャート: 判断 540">
          <a:extLst>
            <a:ext uri="{FF2B5EF4-FFF2-40B4-BE49-F238E27FC236}">
              <a16:creationId xmlns:a16="http://schemas.microsoft.com/office/drawing/2014/main" id="{DA63006D-2A3B-4C24-8EEB-DCEC6C757EED}"/>
            </a:ext>
          </a:extLst>
        </xdr:cNvPr>
        <xdr:cNvSpPr/>
      </xdr:nvSpPr>
      <xdr:spPr>
        <a:xfrm>
          <a:off x="14541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13970</xdr:rowOff>
    </xdr:from>
    <xdr:to>
      <xdr:col>72</xdr:col>
      <xdr:colOff>38100</xdr:colOff>
      <xdr:row>58</xdr:row>
      <xdr:rowOff>115570</xdr:rowOff>
    </xdr:to>
    <xdr:sp macro="" textlink="">
      <xdr:nvSpPr>
        <xdr:cNvPr id="542" name="フローチャート: 判断 541">
          <a:extLst>
            <a:ext uri="{FF2B5EF4-FFF2-40B4-BE49-F238E27FC236}">
              <a16:creationId xmlns:a16="http://schemas.microsoft.com/office/drawing/2014/main" id="{BCC35233-856B-4962-B37E-15C0C83AD35F}"/>
            </a:ext>
          </a:extLst>
        </xdr:cNvPr>
        <xdr:cNvSpPr/>
      </xdr:nvSpPr>
      <xdr:spPr>
        <a:xfrm>
          <a:off x="13652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6350</xdr:rowOff>
    </xdr:from>
    <xdr:to>
      <xdr:col>67</xdr:col>
      <xdr:colOff>101600</xdr:colOff>
      <xdr:row>58</xdr:row>
      <xdr:rowOff>107950</xdr:rowOff>
    </xdr:to>
    <xdr:sp macro="" textlink="">
      <xdr:nvSpPr>
        <xdr:cNvPr id="543" name="フローチャート: 判断 542">
          <a:extLst>
            <a:ext uri="{FF2B5EF4-FFF2-40B4-BE49-F238E27FC236}">
              <a16:creationId xmlns:a16="http://schemas.microsoft.com/office/drawing/2014/main" id="{720DC1F0-A692-48B0-BB92-71E2AA26B54A}"/>
            </a:ext>
          </a:extLst>
        </xdr:cNvPr>
        <xdr:cNvSpPr/>
      </xdr:nvSpPr>
      <xdr:spPr>
        <a:xfrm>
          <a:off x="12763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3D85761B-BBF3-468F-9C09-4DCF93082D7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2662AC5-E300-46E7-A592-F7DA1F08593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830BFE3-9374-434E-8461-E2E556C9B3D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6D73B47-BA7C-4687-8B4E-3A4A4781EFC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6546144-0F07-456E-805B-8F54867FB52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549" name="楕円 548">
          <a:extLst>
            <a:ext uri="{FF2B5EF4-FFF2-40B4-BE49-F238E27FC236}">
              <a16:creationId xmlns:a16="http://schemas.microsoft.com/office/drawing/2014/main" id="{685253CD-FBA1-47BC-9554-A579A445725B}"/>
            </a:ext>
          </a:extLst>
        </xdr:cNvPr>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86377</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D9CA751C-4CA4-48DD-8064-404A9FA51B72}"/>
            </a:ext>
          </a:extLst>
        </xdr:cNvPr>
        <xdr:cNvSpPr txBox="1"/>
      </xdr:nvSpPr>
      <xdr:spPr>
        <a:xfrm>
          <a:off x="16357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101600</xdr:rowOff>
    </xdr:from>
    <xdr:to>
      <xdr:col>81</xdr:col>
      <xdr:colOff>101600</xdr:colOff>
      <xdr:row>59</xdr:row>
      <xdr:rowOff>31750</xdr:rowOff>
    </xdr:to>
    <xdr:sp macro="" textlink="">
      <xdr:nvSpPr>
        <xdr:cNvPr id="551" name="楕円 550">
          <a:extLst>
            <a:ext uri="{FF2B5EF4-FFF2-40B4-BE49-F238E27FC236}">
              <a16:creationId xmlns:a16="http://schemas.microsoft.com/office/drawing/2014/main" id="{E07F71A7-03DD-4E07-B129-2255918B365C}"/>
            </a:ext>
          </a:extLst>
        </xdr:cNvPr>
        <xdr:cNvSpPr/>
      </xdr:nvSpPr>
      <xdr:spPr>
        <a:xfrm>
          <a:off x="15430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114300</xdr:rowOff>
    </xdr:from>
    <xdr:to>
      <xdr:col>85</xdr:col>
      <xdr:colOff>127000</xdr:colOff>
      <xdr:row>58</xdr:row>
      <xdr:rowOff>152400</xdr:rowOff>
    </xdr:to>
    <xdr:cxnSp macro="">
      <xdr:nvCxnSpPr>
        <xdr:cNvPr id="552" name="直線コネクタ 551">
          <a:extLst>
            <a:ext uri="{FF2B5EF4-FFF2-40B4-BE49-F238E27FC236}">
              <a16:creationId xmlns:a16="http://schemas.microsoft.com/office/drawing/2014/main" id="{4291387E-DB29-4270-ABC8-563A06573798}"/>
            </a:ext>
          </a:extLst>
        </xdr:cNvPr>
        <xdr:cNvCxnSpPr/>
      </xdr:nvCxnSpPr>
      <xdr:spPr>
        <a:xfrm flipV="1">
          <a:off x="15481300" y="1005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25400</xdr:rowOff>
    </xdr:from>
    <xdr:to>
      <xdr:col>76</xdr:col>
      <xdr:colOff>165100</xdr:colOff>
      <xdr:row>58</xdr:row>
      <xdr:rowOff>127000</xdr:rowOff>
    </xdr:to>
    <xdr:sp macro="" textlink="">
      <xdr:nvSpPr>
        <xdr:cNvPr id="553" name="楕円 552">
          <a:extLst>
            <a:ext uri="{FF2B5EF4-FFF2-40B4-BE49-F238E27FC236}">
              <a16:creationId xmlns:a16="http://schemas.microsoft.com/office/drawing/2014/main" id="{3EB1795A-EE41-4C0F-9A4B-B2A4DCC50ECE}"/>
            </a:ext>
          </a:extLst>
        </xdr:cNvPr>
        <xdr:cNvSpPr/>
      </xdr:nvSpPr>
      <xdr:spPr>
        <a:xfrm>
          <a:off x="14541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76200</xdr:rowOff>
    </xdr:from>
    <xdr:to>
      <xdr:col>81</xdr:col>
      <xdr:colOff>50800</xdr:colOff>
      <xdr:row>58</xdr:row>
      <xdr:rowOff>152400</xdr:rowOff>
    </xdr:to>
    <xdr:cxnSp macro="">
      <xdr:nvCxnSpPr>
        <xdr:cNvPr id="554" name="直線コネクタ 553">
          <a:extLst>
            <a:ext uri="{FF2B5EF4-FFF2-40B4-BE49-F238E27FC236}">
              <a16:creationId xmlns:a16="http://schemas.microsoft.com/office/drawing/2014/main" id="{2B0F54AE-6ED3-4F39-86FE-9A2AB37A51DD}"/>
            </a:ext>
          </a:extLst>
        </xdr:cNvPr>
        <xdr:cNvCxnSpPr/>
      </xdr:nvCxnSpPr>
      <xdr:spPr>
        <a:xfrm>
          <a:off x="14592300" y="10020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116840</xdr:rowOff>
    </xdr:from>
    <xdr:to>
      <xdr:col>72</xdr:col>
      <xdr:colOff>38100</xdr:colOff>
      <xdr:row>58</xdr:row>
      <xdr:rowOff>46990</xdr:rowOff>
    </xdr:to>
    <xdr:sp macro="" textlink="">
      <xdr:nvSpPr>
        <xdr:cNvPr id="555" name="楕円 554">
          <a:extLst>
            <a:ext uri="{FF2B5EF4-FFF2-40B4-BE49-F238E27FC236}">
              <a16:creationId xmlns:a16="http://schemas.microsoft.com/office/drawing/2014/main" id="{365D37AE-D3A5-4A0F-8AD4-D5D87857C3B4}"/>
            </a:ext>
          </a:extLst>
        </xdr:cNvPr>
        <xdr:cNvSpPr/>
      </xdr:nvSpPr>
      <xdr:spPr>
        <a:xfrm>
          <a:off x="13652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167640</xdr:rowOff>
    </xdr:from>
    <xdr:to>
      <xdr:col>76</xdr:col>
      <xdr:colOff>114300</xdr:colOff>
      <xdr:row>58</xdr:row>
      <xdr:rowOff>76200</xdr:rowOff>
    </xdr:to>
    <xdr:cxnSp macro="">
      <xdr:nvCxnSpPr>
        <xdr:cNvPr id="556" name="直線コネクタ 555">
          <a:extLst>
            <a:ext uri="{FF2B5EF4-FFF2-40B4-BE49-F238E27FC236}">
              <a16:creationId xmlns:a16="http://schemas.microsoft.com/office/drawing/2014/main" id="{FA0A6297-4905-4535-AFA7-0796176FA791}"/>
            </a:ext>
          </a:extLst>
        </xdr:cNvPr>
        <xdr:cNvCxnSpPr/>
      </xdr:nvCxnSpPr>
      <xdr:spPr>
        <a:xfrm>
          <a:off x="13703300" y="99402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40640</xdr:rowOff>
    </xdr:from>
    <xdr:to>
      <xdr:col>67</xdr:col>
      <xdr:colOff>101600</xdr:colOff>
      <xdr:row>57</xdr:row>
      <xdr:rowOff>142240</xdr:rowOff>
    </xdr:to>
    <xdr:sp macro="" textlink="">
      <xdr:nvSpPr>
        <xdr:cNvPr id="557" name="楕円 556">
          <a:extLst>
            <a:ext uri="{FF2B5EF4-FFF2-40B4-BE49-F238E27FC236}">
              <a16:creationId xmlns:a16="http://schemas.microsoft.com/office/drawing/2014/main" id="{2688C760-5842-4DD3-8417-6A9016832FBA}"/>
            </a:ext>
          </a:extLst>
        </xdr:cNvPr>
        <xdr:cNvSpPr/>
      </xdr:nvSpPr>
      <xdr:spPr>
        <a:xfrm>
          <a:off x="12763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91440</xdr:rowOff>
    </xdr:from>
    <xdr:to>
      <xdr:col>71</xdr:col>
      <xdr:colOff>177800</xdr:colOff>
      <xdr:row>57</xdr:row>
      <xdr:rowOff>167640</xdr:rowOff>
    </xdr:to>
    <xdr:cxnSp macro="">
      <xdr:nvCxnSpPr>
        <xdr:cNvPr id="558" name="直線コネクタ 557">
          <a:extLst>
            <a:ext uri="{FF2B5EF4-FFF2-40B4-BE49-F238E27FC236}">
              <a16:creationId xmlns:a16="http://schemas.microsoft.com/office/drawing/2014/main" id="{BE074174-65E8-4B85-9D24-EDF5FA6CCE44}"/>
            </a:ext>
          </a:extLst>
        </xdr:cNvPr>
        <xdr:cNvCxnSpPr/>
      </xdr:nvCxnSpPr>
      <xdr:spPr>
        <a:xfrm>
          <a:off x="12814300" y="98640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21607</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EB7A5BE5-C38D-4A99-BEFC-D73C479333B9}"/>
            </a:ext>
          </a:extLst>
        </xdr:cNvPr>
        <xdr:cNvSpPr txBox="1"/>
      </xdr:nvSpPr>
      <xdr:spPr>
        <a:xfrm>
          <a:off x="15266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15257</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9868AC89-20AE-4C67-9271-A2C05C862985}"/>
            </a:ext>
          </a:extLst>
        </xdr:cNvPr>
        <xdr:cNvSpPr txBox="1"/>
      </xdr:nvSpPr>
      <xdr:spPr>
        <a:xfrm>
          <a:off x="143897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106697</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5F20B680-757B-4A94-8B60-8E47E8BC2F96}"/>
            </a:ext>
          </a:extLst>
        </xdr:cNvPr>
        <xdr:cNvSpPr txBox="1"/>
      </xdr:nvSpPr>
      <xdr:spPr>
        <a:xfrm>
          <a:off x="1350074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99077</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6D2E469D-DCCC-451F-A9FC-46013DCC1CD3}"/>
            </a:ext>
          </a:extLst>
        </xdr:cNvPr>
        <xdr:cNvSpPr txBox="1"/>
      </xdr:nvSpPr>
      <xdr:spPr>
        <a:xfrm>
          <a:off x="12611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22877</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3FB5F6CE-398C-4A34-AD63-A57A9A2CB5EB}"/>
            </a:ext>
          </a:extLst>
        </xdr:cNvPr>
        <xdr:cNvSpPr txBox="1"/>
      </xdr:nvSpPr>
      <xdr:spPr>
        <a:xfrm>
          <a:off x="152660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143527</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CB1EBD38-0DAA-49BA-A626-9AFB9F02F09E}"/>
            </a:ext>
          </a:extLst>
        </xdr:cNvPr>
        <xdr:cNvSpPr txBox="1"/>
      </xdr:nvSpPr>
      <xdr:spPr>
        <a:xfrm>
          <a:off x="14389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63517</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76CDE093-DBD7-4290-85E4-347E5BC6DE58}"/>
            </a:ext>
          </a:extLst>
        </xdr:cNvPr>
        <xdr:cNvSpPr txBox="1"/>
      </xdr:nvSpPr>
      <xdr:spPr>
        <a:xfrm>
          <a:off x="13500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158767</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840704D2-1A37-4E0E-8402-4A017B122289}"/>
            </a:ext>
          </a:extLst>
        </xdr:cNvPr>
        <xdr:cNvSpPr txBox="1"/>
      </xdr:nvSpPr>
      <xdr:spPr>
        <a:xfrm>
          <a:off x="12611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604A0F85-91E4-45B0-897B-B6EAA95195A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BA0AC7F9-5EF7-4F61-ACBC-F5153AE14D0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EC2028C0-99F3-495B-AA7C-1C09AFFE2D0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48957222-4CCB-4A2C-8738-E1D3743375A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39FE94C-FC24-46E2-8BD6-B69E04BB513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9BA720F8-E6B1-4C5F-9403-DCA20AEE3B1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ABFF6753-D7DB-4309-B4F0-CDE3C2FC1B5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A8A81E7E-982A-4B19-A885-E92ABD19DE5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FA69077B-9254-45E6-B1C3-FA00753C6F7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3B1032A2-B23D-48AB-8576-1A4819750E2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A99188D5-30BE-406A-8770-BC0D0AADACB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BDF0E7DD-51FB-469B-A8B5-258B0C3038B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7D294594-3042-4660-B60E-7025381BABF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338D59F9-744A-42BF-A487-15184606A62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A6B41599-D547-4BC0-B9A7-1C3BDACD671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821E8768-D069-4FDB-9739-2B96653C194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595DAF6A-9D4E-42DA-88DF-19E25E76938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C27AD5D6-BFA3-47F2-AAD7-D64DC82B64A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7589602D-994C-40E6-9429-EC021B2A93E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0087F10C-854E-4127-A786-52EF426F550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17EB0B65-28D4-49CC-9D59-8F37FDEC259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714EC5C0-F092-4B6F-AD0C-3C09F2F7A5E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30BB7155-C986-4C30-8B08-2B627891D45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D6174B3C-6478-4CFC-B5BA-2DB8043AD3F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CD0D7776-7332-4FB1-A97E-8E5F9DB673E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87085</xdr:rowOff>
    </xdr:from>
    <xdr:to>
      <xdr:col>116</xdr:col>
      <xdr:colOff>62864</xdr:colOff>
      <xdr:row>64</xdr:row>
      <xdr:rowOff>32657</xdr:rowOff>
    </xdr:to>
    <xdr:cxnSp macro="">
      <xdr:nvCxnSpPr>
        <xdr:cNvPr id="592" name="直線コネクタ 591">
          <a:extLst>
            <a:ext uri="{FF2B5EF4-FFF2-40B4-BE49-F238E27FC236}">
              <a16:creationId xmlns:a16="http://schemas.microsoft.com/office/drawing/2014/main" id="{3610C7BD-BD8B-4D1B-A93E-90D5D3F88F98}"/>
            </a:ext>
          </a:extLst>
        </xdr:cNvPr>
        <xdr:cNvCxnSpPr/>
      </xdr:nvCxnSpPr>
      <xdr:spPr>
        <a:xfrm flipV="1">
          <a:off x="22160864" y="9688285"/>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36484</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F196EE89-090C-4F7C-B6D8-E878B69BBB00}"/>
            </a:ext>
          </a:extLst>
        </xdr:cNvPr>
        <xdr:cNvSpPr txBox="1"/>
      </xdr:nvSpPr>
      <xdr:spPr>
        <a:xfrm>
          <a:off x="22199600" y="110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32657</xdr:rowOff>
    </xdr:from>
    <xdr:to>
      <xdr:col>116</xdr:col>
      <xdr:colOff>152400</xdr:colOff>
      <xdr:row>64</xdr:row>
      <xdr:rowOff>32657</xdr:rowOff>
    </xdr:to>
    <xdr:cxnSp macro="">
      <xdr:nvCxnSpPr>
        <xdr:cNvPr id="594" name="直線コネクタ 593">
          <a:extLst>
            <a:ext uri="{FF2B5EF4-FFF2-40B4-BE49-F238E27FC236}">
              <a16:creationId xmlns:a16="http://schemas.microsoft.com/office/drawing/2014/main" id="{608B4C00-71A2-464F-B889-F87FE372936D}"/>
            </a:ext>
          </a:extLst>
        </xdr:cNvPr>
        <xdr:cNvCxnSpPr/>
      </xdr:nvCxnSpPr>
      <xdr:spPr>
        <a:xfrm>
          <a:off x="22072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33762</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93AE4A89-DAC3-47D4-AC67-426DB06C34FC}"/>
            </a:ext>
          </a:extLst>
        </xdr:cNvPr>
        <xdr:cNvSpPr txBox="1"/>
      </xdr:nvSpPr>
      <xdr:spPr>
        <a:xfrm>
          <a:off x="22199600" y="946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87085</xdr:rowOff>
    </xdr:from>
    <xdr:to>
      <xdr:col>116</xdr:col>
      <xdr:colOff>152400</xdr:colOff>
      <xdr:row>56</xdr:row>
      <xdr:rowOff>87085</xdr:rowOff>
    </xdr:to>
    <xdr:cxnSp macro="">
      <xdr:nvCxnSpPr>
        <xdr:cNvPr id="596" name="直線コネクタ 595">
          <a:extLst>
            <a:ext uri="{FF2B5EF4-FFF2-40B4-BE49-F238E27FC236}">
              <a16:creationId xmlns:a16="http://schemas.microsoft.com/office/drawing/2014/main" id="{D634CEAD-0EAB-4C6C-8C18-A2D799C6BE96}"/>
            </a:ext>
          </a:extLst>
        </xdr:cNvPr>
        <xdr:cNvCxnSpPr/>
      </xdr:nvCxnSpPr>
      <xdr:spPr>
        <a:xfrm>
          <a:off x="22072600" y="968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63699</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B4D1A480-F118-4798-9C42-A88D216BC154}"/>
            </a:ext>
          </a:extLst>
        </xdr:cNvPr>
        <xdr:cNvSpPr txBox="1"/>
      </xdr:nvSpPr>
      <xdr:spPr>
        <a:xfrm>
          <a:off x="22199600" y="1069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85272</xdr:rowOff>
    </xdr:from>
    <xdr:to>
      <xdr:col>116</xdr:col>
      <xdr:colOff>114300</xdr:colOff>
      <xdr:row>63</xdr:row>
      <xdr:rowOff>15422</xdr:rowOff>
    </xdr:to>
    <xdr:sp macro="" textlink="">
      <xdr:nvSpPr>
        <xdr:cNvPr id="598" name="フローチャート: 判断 597">
          <a:extLst>
            <a:ext uri="{FF2B5EF4-FFF2-40B4-BE49-F238E27FC236}">
              <a16:creationId xmlns:a16="http://schemas.microsoft.com/office/drawing/2014/main" id="{012D5398-0181-4D90-BB44-844711C93FAC}"/>
            </a:ext>
          </a:extLst>
        </xdr:cNvPr>
        <xdr:cNvSpPr/>
      </xdr:nvSpPr>
      <xdr:spPr>
        <a:xfrm>
          <a:off x="221107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85272</xdr:rowOff>
    </xdr:from>
    <xdr:to>
      <xdr:col>112</xdr:col>
      <xdr:colOff>38100</xdr:colOff>
      <xdr:row>63</xdr:row>
      <xdr:rowOff>15422</xdr:rowOff>
    </xdr:to>
    <xdr:sp macro="" textlink="">
      <xdr:nvSpPr>
        <xdr:cNvPr id="599" name="フローチャート: 判断 598">
          <a:extLst>
            <a:ext uri="{FF2B5EF4-FFF2-40B4-BE49-F238E27FC236}">
              <a16:creationId xmlns:a16="http://schemas.microsoft.com/office/drawing/2014/main" id="{B0313166-EB7B-45C9-8523-0F61A7F58379}"/>
            </a:ext>
          </a:extLst>
        </xdr:cNvPr>
        <xdr:cNvSpPr/>
      </xdr:nvSpPr>
      <xdr:spPr>
        <a:xfrm>
          <a:off x="21272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161472</xdr:rowOff>
    </xdr:from>
    <xdr:to>
      <xdr:col>107</xdr:col>
      <xdr:colOff>101600</xdr:colOff>
      <xdr:row>63</xdr:row>
      <xdr:rowOff>91622</xdr:rowOff>
    </xdr:to>
    <xdr:sp macro="" textlink="">
      <xdr:nvSpPr>
        <xdr:cNvPr id="600" name="フローチャート: 判断 599">
          <a:extLst>
            <a:ext uri="{FF2B5EF4-FFF2-40B4-BE49-F238E27FC236}">
              <a16:creationId xmlns:a16="http://schemas.microsoft.com/office/drawing/2014/main" id="{9E91D7C3-1D86-48ED-8FD6-4D9783AE456F}"/>
            </a:ext>
          </a:extLst>
        </xdr:cNvPr>
        <xdr:cNvSpPr/>
      </xdr:nvSpPr>
      <xdr:spPr>
        <a:xfrm>
          <a:off x="20383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150585</xdr:rowOff>
    </xdr:from>
    <xdr:to>
      <xdr:col>102</xdr:col>
      <xdr:colOff>165100</xdr:colOff>
      <xdr:row>63</xdr:row>
      <xdr:rowOff>80735</xdr:rowOff>
    </xdr:to>
    <xdr:sp macro="" textlink="">
      <xdr:nvSpPr>
        <xdr:cNvPr id="601" name="フローチャート: 判断 600">
          <a:extLst>
            <a:ext uri="{FF2B5EF4-FFF2-40B4-BE49-F238E27FC236}">
              <a16:creationId xmlns:a16="http://schemas.microsoft.com/office/drawing/2014/main" id="{D4504143-6073-4EB5-B0E0-37A711085E33}"/>
            </a:ext>
          </a:extLst>
        </xdr:cNvPr>
        <xdr:cNvSpPr/>
      </xdr:nvSpPr>
      <xdr:spPr>
        <a:xfrm>
          <a:off x="19494500" y="1078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11793</xdr:rowOff>
    </xdr:from>
    <xdr:to>
      <xdr:col>98</xdr:col>
      <xdr:colOff>38100</xdr:colOff>
      <xdr:row>63</xdr:row>
      <xdr:rowOff>113393</xdr:rowOff>
    </xdr:to>
    <xdr:sp macro="" textlink="">
      <xdr:nvSpPr>
        <xdr:cNvPr id="602" name="フローチャート: 判断 601">
          <a:extLst>
            <a:ext uri="{FF2B5EF4-FFF2-40B4-BE49-F238E27FC236}">
              <a16:creationId xmlns:a16="http://schemas.microsoft.com/office/drawing/2014/main" id="{B51C3ABE-CD98-4720-A2E6-2D4AA038F5D8}"/>
            </a:ext>
          </a:extLst>
        </xdr:cNvPr>
        <xdr:cNvSpPr/>
      </xdr:nvSpPr>
      <xdr:spPr>
        <a:xfrm>
          <a:off x="186055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4EB2F2A-4D76-4908-92B1-4055DF92C97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F947B28-4848-41C2-8B99-A3B48794201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97D886D-3C77-4219-80B4-FF12BE74A7F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2AED5BC0-CE23-436D-9C07-07E804FFF8C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8E41764B-FCC2-4AB7-BEED-69A02777471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60778</xdr:rowOff>
    </xdr:from>
    <xdr:to>
      <xdr:col>116</xdr:col>
      <xdr:colOff>114300</xdr:colOff>
      <xdr:row>61</xdr:row>
      <xdr:rowOff>162378</xdr:rowOff>
    </xdr:to>
    <xdr:sp macro="" textlink="">
      <xdr:nvSpPr>
        <xdr:cNvPr id="608" name="楕円 607">
          <a:extLst>
            <a:ext uri="{FF2B5EF4-FFF2-40B4-BE49-F238E27FC236}">
              <a16:creationId xmlns:a16="http://schemas.microsoft.com/office/drawing/2014/main" id="{A55B70A0-2F3B-4E5D-B592-F0256F6001C9}"/>
            </a:ext>
          </a:extLst>
        </xdr:cNvPr>
        <xdr:cNvSpPr/>
      </xdr:nvSpPr>
      <xdr:spPr>
        <a:xfrm>
          <a:off x="22110700" y="105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83655</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EBAC6460-DA25-4145-9BF4-CF571B14D5FB}"/>
            </a:ext>
          </a:extLst>
        </xdr:cNvPr>
        <xdr:cNvSpPr txBox="1"/>
      </xdr:nvSpPr>
      <xdr:spPr>
        <a:xfrm>
          <a:off x="22199600"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60778</xdr:rowOff>
    </xdr:from>
    <xdr:to>
      <xdr:col>112</xdr:col>
      <xdr:colOff>38100</xdr:colOff>
      <xdr:row>61</xdr:row>
      <xdr:rowOff>162378</xdr:rowOff>
    </xdr:to>
    <xdr:sp macro="" textlink="">
      <xdr:nvSpPr>
        <xdr:cNvPr id="610" name="楕円 609">
          <a:extLst>
            <a:ext uri="{FF2B5EF4-FFF2-40B4-BE49-F238E27FC236}">
              <a16:creationId xmlns:a16="http://schemas.microsoft.com/office/drawing/2014/main" id="{25116F97-D57B-486A-AE08-4E2439F06D0E}"/>
            </a:ext>
          </a:extLst>
        </xdr:cNvPr>
        <xdr:cNvSpPr/>
      </xdr:nvSpPr>
      <xdr:spPr>
        <a:xfrm>
          <a:off x="21272500" y="105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111578</xdr:rowOff>
    </xdr:from>
    <xdr:to>
      <xdr:col>116</xdr:col>
      <xdr:colOff>63500</xdr:colOff>
      <xdr:row>61</xdr:row>
      <xdr:rowOff>111578</xdr:rowOff>
    </xdr:to>
    <xdr:cxnSp macro="">
      <xdr:nvCxnSpPr>
        <xdr:cNvPr id="611" name="直線コネクタ 610">
          <a:extLst>
            <a:ext uri="{FF2B5EF4-FFF2-40B4-BE49-F238E27FC236}">
              <a16:creationId xmlns:a16="http://schemas.microsoft.com/office/drawing/2014/main" id="{C5F92BDC-5EBA-4133-9B2A-8BA8E6714CED}"/>
            </a:ext>
          </a:extLst>
        </xdr:cNvPr>
        <xdr:cNvCxnSpPr/>
      </xdr:nvCxnSpPr>
      <xdr:spPr>
        <a:xfrm>
          <a:off x="21323300" y="10570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60778</xdr:rowOff>
    </xdr:from>
    <xdr:to>
      <xdr:col>107</xdr:col>
      <xdr:colOff>101600</xdr:colOff>
      <xdr:row>61</xdr:row>
      <xdr:rowOff>162378</xdr:rowOff>
    </xdr:to>
    <xdr:sp macro="" textlink="">
      <xdr:nvSpPr>
        <xdr:cNvPr id="612" name="楕円 611">
          <a:extLst>
            <a:ext uri="{FF2B5EF4-FFF2-40B4-BE49-F238E27FC236}">
              <a16:creationId xmlns:a16="http://schemas.microsoft.com/office/drawing/2014/main" id="{6283F1B8-40F9-4FB5-B4F0-46181493DFB2}"/>
            </a:ext>
          </a:extLst>
        </xdr:cNvPr>
        <xdr:cNvSpPr/>
      </xdr:nvSpPr>
      <xdr:spPr>
        <a:xfrm>
          <a:off x="20383500" y="105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111578</xdr:rowOff>
    </xdr:from>
    <xdr:to>
      <xdr:col>111</xdr:col>
      <xdr:colOff>177800</xdr:colOff>
      <xdr:row>61</xdr:row>
      <xdr:rowOff>111578</xdr:rowOff>
    </xdr:to>
    <xdr:cxnSp macro="">
      <xdr:nvCxnSpPr>
        <xdr:cNvPr id="613" name="直線コネクタ 612">
          <a:extLst>
            <a:ext uri="{FF2B5EF4-FFF2-40B4-BE49-F238E27FC236}">
              <a16:creationId xmlns:a16="http://schemas.microsoft.com/office/drawing/2014/main" id="{236F9D5D-C489-4A3A-B892-E76DA1D731CB}"/>
            </a:ext>
          </a:extLst>
        </xdr:cNvPr>
        <xdr:cNvCxnSpPr/>
      </xdr:nvCxnSpPr>
      <xdr:spPr>
        <a:xfrm>
          <a:off x="20434300" y="10570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71665</xdr:rowOff>
    </xdr:from>
    <xdr:to>
      <xdr:col>102</xdr:col>
      <xdr:colOff>165100</xdr:colOff>
      <xdr:row>62</xdr:row>
      <xdr:rowOff>1815</xdr:rowOff>
    </xdr:to>
    <xdr:sp macro="" textlink="">
      <xdr:nvSpPr>
        <xdr:cNvPr id="614" name="楕円 613">
          <a:extLst>
            <a:ext uri="{FF2B5EF4-FFF2-40B4-BE49-F238E27FC236}">
              <a16:creationId xmlns:a16="http://schemas.microsoft.com/office/drawing/2014/main" id="{49BDA903-B831-40AD-87FA-C09EA8E48497}"/>
            </a:ext>
          </a:extLst>
        </xdr:cNvPr>
        <xdr:cNvSpPr/>
      </xdr:nvSpPr>
      <xdr:spPr>
        <a:xfrm>
          <a:off x="19494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111578</xdr:rowOff>
    </xdr:from>
    <xdr:to>
      <xdr:col>107</xdr:col>
      <xdr:colOff>50800</xdr:colOff>
      <xdr:row>61</xdr:row>
      <xdr:rowOff>122465</xdr:rowOff>
    </xdr:to>
    <xdr:cxnSp macro="">
      <xdr:nvCxnSpPr>
        <xdr:cNvPr id="615" name="直線コネクタ 614">
          <a:extLst>
            <a:ext uri="{FF2B5EF4-FFF2-40B4-BE49-F238E27FC236}">
              <a16:creationId xmlns:a16="http://schemas.microsoft.com/office/drawing/2014/main" id="{3F30F3A7-4E34-4D87-962B-9D6AE12E3BC1}"/>
            </a:ext>
          </a:extLst>
        </xdr:cNvPr>
        <xdr:cNvCxnSpPr/>
      </xdr:nvCxnSpPr>
      <xdr:spPr>
        <a:xfrm flipV="1">
          <a:off x="19545300" y="105700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71665</xdr:rowOff>
    </xdr:from>
    <xdr:to>
      <xdr:col>98</xdr:col>
      <xdr:colOff>38100</xdr:colOff>
      <xdr:row>62</xdr:row>
      <xdr:rowOff>1815</xdr:rowOff>
    </xdr:to>
    <xdr:sp macro="" textlink="">
      <xdr:nvSpPr>
        <xdr:cNvPr id="616" name="楕円 615">
          <a:extLst>
            <a:ext uri="{FF2B5EF4-FFF2-40B4-BE49-F238E27FC236}">
              <a16:creationId xmlns:a16="http://schemas.microsoft.com/office/drawing/2014/main" id="{297D85F3-4177-4BBF-97FF-E2CF51EBC2C1}"/>
            </a:ext>
          </a:extLst>
        </xdr:cNvPr>
        <xdr:cNvSpPr/>
      </xdr:nvSpPr>
      <xdr:spPr>
        <a:xfrm>
          <a:off x="18605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122465</xdr:rowOff>
    </xdr:from>
    <xdr:to>
      <xdr:col>102</xdr:col>
      <xdr:colOff>114300</xdr:colOff>
      <xdr:row>61</xdr:row>
      <xdr:rowOff>122465</xdr:rowOff>
    </xdr:to>
    <xdr:cxnSp macro="">
      <xdr:nvCxnSpPr>
        <xdr:cNvPr id="617" name="直線コネクタ 616">
          <a:extLst>
            <a:ext uri="{FF2B5EF4-FFF2-40B4-BE49-F238E27FC236}">
              <a16:creationId xmlns:a16="http://schemas.microsoft.com/office/drawing/2014/main" id="{4328830A-7349-452F-8E0F-EE5F8FE4975F}"/>
            </a:ext>
          </a:extLst>
        </xdr:cNvPr>
        <xdr:cNvCxnSpPr/>
      </xdr:nvCxnSpPr>
      <xdr:spPr>
        <a:xfrm>
          <a:off x="18656300" y="1058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6549</xdr:rowOff>
    </xdr:from>
    <xdr:ext cx="469744" cy="259045"/>
    <xdr:sp macro="" textlink="">
      <xdr:nvSpPr>
        <xdr:cNvPr id="618" name="n_1aveValue【保健センター・保健所】&#10;一人当たり面積">
          <a:extLst>
            <a:ext uri="{FF2B5EF4-FFF2-40B4-BE49-F238E27FC236}">
              <a16:creationId xmlns:a16="http://schemas.microsoft.com/office/drawing/2014/main" id="{96C9D5EA-63DC-4C88-AB3B-7FE4B52D82C8}"/>
            </a:ext>
          </a:extLst>
        </xdr:cNvPr>
        <xdr:cNvSpPr txBox="1"/>
      </xdr:nvSpPr>
      <xdr:spPr>
        <a:xfrm>
          <a:off x="210757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82749</xdr:rowOff>
    </xdr:from>
    <xdr:ext cx="469744" cy="259045"/>
    <xdr:sp macro="" textlink="">
      <xdr:nvSpPr>
        <xdr:cNvPr id="619" name="n_2aveValue【保健センター・保健所】&#10;一人当たり面積">
          <a:extLst>
            <a:ext uri="{FF2B5EF4-FFF2-40B4-BE49-F238E27FC236}">
              <a16:creationId xmlns:a16="http://schemas.microsoft.com/office/drawing/2014/main" id="{AFFE2782-216A-4B06-AD5D-6832B4B6B3AA}"/>
            </a:ext>
          </a:extLst>
        </xdr:cNvPr>
        <xdr:cNvSpPr txBox="1"/>
      </xdr:nvSpPr>
      <xdr:spPr>
        <a:xfrm>
          <a:off x="201994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71862</xdr:rowOff>
    </xdr:from>
    <xdr:ext cx="469744" cy="259045"/>
    <xdr:sp macro="" textlink="">
      <xdr:nvSpPr>
        <xdr:cNvPr id="620" name="n_3aveValue【保健センター・保健所】&#10;一人当たり面積">
          <a:extLst>
            <a:ext uri="{FF2B5EF4-FFF2-40B4-BE49-F238E27FC236}">
              <a16:creationId xmlns:a16="http://schemas.microsoft.com/office/drawing/2014/main" id="{711DF1E4-3235-48EF-B84F-0F615F3F005D}"/>
            </a:ext>
          </a:extLst>
        </xdr:cNvPr>
        <xdr:cNvSpPr txBox="1"/>
      </xdr:nvSpPr>
      <xdr:spPr>
        <a:xfrm>
          <a:off x="19310427" y="1087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104520</xdr:rowOff>
    </xdr:from>
    <xdr:ext cx="469744" cy="259045"/>
    <xdr:sp macro="" textlink="">
      <xdr:nvSpPr>
        <xdr:cNvPr id="621" name="n_4aveValue【保健センター・保健所】&#10;一人当たり面積">
          <a:extLst>
            <a:ext uri="{FF2B5EF4-FFF2-40B4-BE49-F238E27FC236}">
              <a16:creationId xmlns:a16="http://schemas.microsoft.com/office/drawing/2014/main" id="{53699700-7101-4005-BF7A-AFC529CC8905}"/>
            </a:ext>
          </a:extLst>
        </xdr:cNvPr>
        <xdr:cNvSpPr txBox="1"/>
      </xdr:nvSpPr>
      <xdr:spPr>
        <a:xfrm>
          <a:off x="18421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7455</xdr:rowOff>
    </xdr:from>
    <xdr:ext cx="469744" cy="259045"/>
    <xdr:sp macro="" textlink="">
      <xdr:nvSpPr>
        <xdr:cNvPr id="622" name="n_1mainValue【保健センター・保健所】&#10;一人当たり面積">
          <a:extLst>
            <a:ext uri="{FF2B5EF4-FFF2-40B4-BE49-F238E27FC236}">
              <a16:creationId xmlns:a16="http://schemas.microsoft.com/office/drawing/2014/main" id="{6A4336AC-B748-4F28-BA6D-24AE4F212B64}"/>
            </a:ext>
          </a:extLst>
        </xdr:cNvPr>
        <xdr:cNvSpPr txBox="1"/>
      </xdr:nvSpPr>
      <xdr:spPr>
        <a:xfrm>
          <a:off x="21075727" y="1029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7455</xdr:rowOff>
    </xdr:from>
    <xdr:ext cx="469744" cy="259045"/>
    <xdr:sp macro="" textlink="">
      <xdr:nvSpPr>
        <xdr:cNvPr id="623" name="n_2mainValue【保健センター・保健所】&#10;一人当たり面積">
          <a:extLst>
            <a:ext uri="{FF2B5EF4-FFF2-40B4-BE49-F238E27FC236}">
              <a16:creationId xmlns:a16="http://schemas.microsoft.com/office/drawing/2014/main" id="{C79F8D77-13A5-4D3D-B899-50ED00A396AC}"/>
            </a:ext>
          </a:extLst>
        </xdr:cNvPr>
        <xdr:cNvSpPr txBox="1"/>
      </xdr:nvSpPr>
      <xdr:spPr>
        <a:xfrm>
          <a:off x="20199427" y="1029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18342</xdr:rowOff>
    </xdr:from>
    <xdr:ext cx="469744" cy="259045"/>
    <xdr:sp macro="" textlink="">
      <xdr:nvSpPr>
        <xdr:cNvPr id="624" name="n_3mainValue【保健センター・保健所】&#10;一人当たり面積">
          <a:extLst>
            <a:ext uri="{FF2B5EF4-FFF2-40B4-BE49-F238E27FC236}">
              <a16:creationId xmlns:a16="http://schemas.microsoft.com/office/drawing/2014/main" id="{F9466E75-F890-47F8-8CDE-93C22C2D8357}"/>
            </a:ext>
          </a:extLst>
        </xdr:cNvPr>
        <xdr:cNvSpPr txBox="1"/>
      </xdr:nvSpPr>
      <xdr:spPr>
        <a:xfrm>
          <a:off x="193104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18342</xdr:rowOff>
    </xdr:from>
    <xdr:ext cx="469744" cy="259045"/>
    <xdr:sp macro="" textlink="">
      <xdr:nvSpPr>
        <xdr:cNvPr id="625" name="n_4mainValue【保健センター・保健所】&#10;一人当たり面積">
          <a:extLst>
            <a:ext uri="{FF2B5EF4-FFF2-40B4-BE49-F238E27FC236}">
              <a16:creationId xmlns:a16="http://schemas.microsoft.com/office/drawing/2014/main" id="{CB7076CF-6ECF-4C57-A825-DAFBAD2D1628}"/>
            </a:ext>
          </a:extLst>
        </xdr:cNvPr>
        <xdr:cNvSpPr txBox="1"/>
      </xdr:nvSpPr>
      <xdr:spPr>
        <a:xfrm>
          <a:off x="184214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ED938AF4-5E75-4DA5-849B-A12C6E8BF2E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E59EBA28-2DA8-44B3-A1A8-14989D73BA3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51251677-4D7B-49AB-945E-A79270E324A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DDFC63F9-0C1D-4127-9F52-577C79C71EC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5C21F3AF-868D-468F-AE74-85F29739D0D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E5DF8D86-CF8A-4F10-8F58-4FF4D0F2EE1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31C6334F-02F9-4FB8-885F-D27A1771B84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4C7604DD-77D9-4BF2-A4DE-60AE0165A0C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9A01C031-72C9-43BA-A027-376B3C2BCBF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61499996-3F83-4B30-9AE3-E0555C00CBC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22FD4D44-0D9A-460C-9FA9-93F12150619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1DA81AEA-10E5-418C-A8B0-54BC9044B8C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281EEF36-A28F-49BA-9E2D-8633F2DB22C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68022EEE-BF46-4434-96ED-CA85B3FA571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22F8CA09-BFE3-4A5B-9ED7-15F6A630527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34C37F64-C4C0-4185-99BF-A5CD64EAA11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A30A8092-B856-4B0A-B095-5A67F93352C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6753A47F-678F-4CE3-AAF9-4F1BA26ABBC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3C3CEF0A-37C6-49BA-902E-8EFC900F774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EFE7CA71-E1B8-4825-924C-3A54434614A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F93FE1E3-413E-4DFD-8D76-332FB5F6BCE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11089549-C4D9-42C2-893C-BE0092E06D7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5370157B-FCD1-4888-879F-2AD1A3CFCCE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1C9E2446-65F5-4110-80D8-8CEEA6E7342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165736</xdr:rowOff>
    </xdr:from>
    <xdr:to>
      <xdr:col>85</xdr:col>
      <xdr:colOff>126364</xdr:colOff>
      <xdr:row>85</xdr:row>
      <xdr:rowOff>156211</xdr:rowOff>
    </xdr:to>
    <xdr:cxnSp macro="">
      <xdr:nvCxnSpPr>
        <xdr:cNvPr id="650" name="直線コネクタ 649">
          <a:extLst>
            <a:ext uri="{FF2B5EF4-FFF2-40B4-BE49-F238E27FC236}">
              <a16:creationId xmlns:a16="http://schemas.microsoft.com/office/drawing/2014/main" id="{ACC09AB5-C71D-41E8-B823-BB1E29B839B0}"/>
            </a:ext>
          </a:extLst>
        </xdr:cNvPr>
        <xdr:cNvCxnSpPr/>
      </xdr:nvCxnSpPr>
      <xdr:spPr>
        <a:xfrm flipV="1">
          <a:off x="16318864" y="133673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651" name="【消防施設】&#10;有形固定資産減価償却率最小値テキスト">
          <a:extLst>
            <a:ext uri="{FF2B5EF4-FFF2-40B4-BE49-F238E27FC236}">
              <a16:creationId xmlns:a16="http://schemas.microsoft.com/office/drawing/2014/main" id="{1B42EF47-B0E8-40A0-9DDF-55C60636404A}"/>
            </a:ext>
          </a:extLst>
        </xdr:cNvPr>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652" name="直線コネクタ 651">
          <a:extLst>
            <a:ext uri="{FF2B5EF4-FFF2-40B4-BE49-F238E27FC236}">
              <a16:creationId xmlns:a16="http://schemas.microsoft.com/office/drawing/2014/main" id="{C4DAD38D-C47E-46BA-8DFA-6372D74BBFBF}"/>
            </a:ext>
          </a:extLst>
        </xdr:cNvPr>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112413</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44DAF156-55AF-48AB-BBED-FB8F7949BBF7}"/>
            </a:ext>
          </a:extLst>
        </xdr:cNvPr>
        <xdr:cNvSpPr txBox="1"/>
      </xdr:nvSpPr>
      <xdr:spPr>
        <a:xfrm>
          <a:off x="16357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165736</xdr:rowOff>
    </xdr:from>
    <xdr:to>
      <xdr:col>86</xdr:col>
      <xdr:colOff>25400</xdr:colOff>
      <xdr:row>77</xdr:row>
      <xdr:rowOff>165736</xdr:rowOff>
    </xdr:to>
    <xdr:cxnSp macro="">
      <xdr:nvCxnSpPr>
        <xdr:cNvPr id="654" name="直線コネクタ 653">
          <a:extLst>
            <a:ext uri="{FF2B5EF4-FFF2-40B4-BE49-F238E27FC236}">
              <a16:creationId xmlns:a16="http://schemas.microsoft.com/office/drawing/2014/main" id="{2A6EC8B8-172E-49CA-AB91-C493C252DB59}"/>
            </a:ext>
          </a:extLst>
        </xdr:cNvPr>
        <xdr:cNvCxnSpPr/>
      </xdr:nvCxnSpPr>
      <xdr:spPr>
        <a:xfrm>
          <a:off x="16230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07C88A80-717B-4DCF-A973-68A746FA5BCF}"/>
            </a:ext>
          </a:extLst>
        </xdr:cNvPr>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56" name="フローチャート: 判断 655">
          <a:extLst>
            <a:ext uri="{FF2B5EF4-FFF2-40B4-BE49-F238E27FC236}">
              <a16:creationId xmlns:a16="http://schemas.microsoft.com/office/drawing/2014/main" id="{E6D99F85-FA9E-4070-ABB4-98925D100DA1}"/>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657" name="フローチャート: 判断 656">
          <a:extLst>
            <a:ext uri="{FF2B5EF4-FFF2-40B4-BE49-F238E27FC236}">
              <a16:creationId xmlns:a16="http://schemas.microsoft.com/office/drawing/2014/main" id="{46C724DB-7778-4963-BE5A-27CA86C7E3D0}"/>
            </a:ext>
          </a:extLst>
        </xdr:cNvPr>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658" name="フローチャート: 判断 657">
          <a:extLst>
            <a:ext uri="{FF2B5EF4-FFF2-40B4-BE49-F238E27FC236}">
              <a16:creationId xmlns:a16="http://schemas.microsoft.com/office/drawing/2014/main" id="{2FD30ECD-0E62-48F7-B0FC-77547F2E3E1A}"/>
            </a:ext>
          </a:extLst>
        </xdr:cNvPr>
        <xdr:cNvSpPr/>
      </xdr:nvSpPr>
      <xdr:spPr>
        <a:xfrm>
          <a:off x="14541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147320</xdr:rowOff>
    </xdr:from>
    <xdr:to>
      <xdr:col>72</xdr:col>
      <xdr:colOff>38100</xdr:colOff>
      <xdr:row>81</xdr:row>
      <xdr:rowOff>77470</xdr:rowOff>
    </xdr:to>
    <xdr:sp macro="" textlink="">
      <xdr:nvSpPr>
        <xdr:cNvPr id="659" name="フローチャート: 判断 658">
          <a:extLst>
            <a:ext uri="{FF2B5EF4-FFF2-40B4-BE49-F238E27FC236}">
              <a16:creationId xmlns:a16="http://schemas.microsoft.com/office/drawing/2014/main" id="{C9F5D77D-65BF-4339-95A0-255F046B1D4D}"/>
            </a:ext>
          </a:extLst>
        </xdr:cNvPr>
        <xdr:cNvSpPr/>
      </xdr:nvSpPr>
      <xdr:spPr>
        <a:xfrm>
          <a:off x="13652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660" name="フローチャート: 判断 659">
          <a:extLst>
            <a:ext uri="{FF2B5EF4-FFF2-40B4-BE49-F238E27FC236}">
              <a16:creationId xmlns:a16="http://schemas.microsoft.com/office/drawing/2014/main" id="{0E05A560-8C96-4696-94DD-CCAA0979B462}"/>
            </a:ext>
          </a:extLst>
        </xdr:cNvPr>
        <xdr:cNvSpPr/>
      </xdr:nvSpPr>
      <xdr:spPr>
        <a:xfrm>
          <a:off x="12763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15505A6-1664-4C13-86A1-75DF2A36C30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66374A4F-ACE1-4C68-8DBB-11DD61FBF95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42E1E929-57BA-475C-AD29-0CBF6236979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F386E7C-EF17-44DF-A979-62D0B7D2491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E1975EDE-7CEF-437B-B73E-C22490A0E65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10161</xdr:rowOff>
    </xdr:from>
    <xdr:to>
      <xdr:col>85</xdr:col>
      <xdr:colOff>177800</xdr:colOff>
      <xdr:row>83</xdr:row>
      <xdr:rowOff>111761</xdr:rowOff>
    </xdr:to>
    <xdr:sp macro="" textlink="">
      <xdr:nvSpPr>
        <xdr:cNvPr id="666" name="楕円 665">
          <a:extLst>
            <a:ext uri="{FF2B5EF4-FFF2-40B4-BE49-F238E27FC236}">
              <a16:creationId xmlns:a16="http://schemas.microsoft.com/office/drawing/2014/main" id="{C1603FC2-0450-4CF4-8479-8D613969A17C}"/>
            </a:ext>
          </a:extLst>
        </xdr:cNvPr>
        <xdr:cNvSpPr/>
      </xdr:nvSpPr>
      <xdr:spPr>
        <a:xfrm>
          <a:off x="162687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160038</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A1B888DA-FFFB-4D70-A774-195C9002CE1C}"/>
            </a:ext>
          </a:extLst>
        </xdr:cNvPr>
        <xdr:cNvSpPr txBox="1"/>
      </xdr:nvSpPr>
      <xdr:spPr>
        <a:xfrm>
          <a:off x="16357600"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44450</xdr:rowOff>
    </xdr:from>
    <xdr:to>
      <xdr:col>81</xdr:col>
      <xdr:colOff>101600</xdr:colOff>
      <xdr:row>82</xdr:row>
      <xdr:rowOff>146050</xdr:rowOff>
    </xdr:to>
    <xdr:sp macro="" textlink="">
      <xdr:nvSpPr>
        <xdr:cNvPr id="668" name="楕円 667">
          <a:extLst>
            <a:ext uri="{FF2B5EF4-FFF2-40B4-BE49-F238E27FC236}">
              <a16:creationId xmlns:a16="http://schemas.microsoft.com/office/drawing/2014/main" id="{82AA6437-0197-447A-A223-07CC54285562}"/>
            </a:ext>
          </a:extLst>
        </xdr:cNvPr>
        <xdr:cNvSpPr/>
      </xdr:nvSpPr>
      <xdr:spPr>
        <a:xfrm>
          <a:off x="15430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95250</xdr:rowOff>
    </xdr:from>
    <xdr:to>
      <xdr:col>85</xdr:col>
      <xdr:colOff>127000</xdr:colOff>
      <xdr:row>83</xdr:row>
      <xdr:rowOff>60961</xdr:rowOff>
    </xdr:to>
    <xdr:cxnSp macro="">
      <xdr:nvCxnSpPr>
        <xdr:cNvPr id="669" name="直線コネクタ 668">
          <a:extLst>
            <a:ext uri="{FF2B5EF4-FFF2-40B4-BE49-F238E27FC236}">
              <a16:creationId xmlns:a16="http://schemas.microsoft.com/office/drawing/2014/main" id="{12AA0A61-3601-4293-8F85-F57E4B9AEC86}"/>
            </a:ext>
          </a:extLst>
        </xdr:cNvPr>
        <xdr:cNvCxnSpPr/>
      </xdr:nvCxnSpPr>
      <xdr:spPr>
        <a:xfrm>
          <a:off x="15481300" y="14154150"/>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78739</xdr:rowOff>
    </xdr:from>
    <xdr:to>
      <xdr:col>76</xdr:col>
      <xdr:colOff>165100</xdr:colOff>
      <xdr:row>82</xdr:row>
      <xdr:rowOff>8889</xdr:rowOff>
    </xdr:to>
    <xdr:sp macro="" textlink="">
      <xdr:nvSpPr>
        <xdr:cNvPr id="670" name="楕円 669">
          <a:extLst>
            <a:ext uri="{FF2B5EF4-FFF2-40B4-BE49-F238E27FC236}">
              <a16:creationId xmlns:a16="http://schemas.microsoft.com/office/drawing/2014/main" id="{B583152D-E527-4546-9E3C-E8E99579DFD3}"/>
            </a:ext>
          </a:extLst>
        </xdr:cNvPr>
        <xdr:cNvSpPr/>
      </xdr:nvSpPr>
      <xdr:spPr>
        <a:xfrm>
          <a:off x="14541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129539</xdr:rowOff>
    </xdr:from>
    <xdr:to>
      <xdr:col>81</xdr:col>
      <xdr:colOff>50800</xdr:colOff>
      <xdr:row>82</xdr:row>
      <xdr:rowOff>95250</xdr:rowOff>
    </xdr:to>
    <xdr:cxnSp macro="">
      <xdr:nvCxnSpPr>
        <xdr:cNvPr id="671" name="直線コネクタ 670">
          <a:extLst>
            <a:ext uri="{FF2B5EF4-FFF2-40B4-BE49-F238E27FC236}">
              <a16:creationId xmlns:a16="http://schemas.microsoft.com/office/drawing/2014/main" id="{9EA67C0C-C1EB-4840-8086-E455840DDD96}"/>
            </a:ext>
          </a:extLst>
        </xdr:cNvPr>
        <xdr:cNvCxnSpPr/>
      </xdr:nvCxnSpPr>
      <xdr:spPr>
        <a:xfrm>
          <a:off x="14592300" y="1401698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113030</xdr:rowOff>
    </xdr:from>
    <xdr:to>
      <xdr:col>72</xdr:col>
      <xdr:colOff>38100</xdr:colOff>
      <xdr:row>81</xdr:row>
      <xdr:rowOff>43180</xdr:rowOff>
    </xdr:to>
    <xdr:sp macro="" textlink="">
      <xdr:nvSpPr>
        <xdr:cNvPr id="672" name="楕円 671">
          <a:extLst>
            <a:ext uri="{FF2B5EF4-FFF2-40B4-BE49-F238E27FC236}">
              <a16:creationId xmlns:a16="http://schemas.microsoft.com/office/drawing/2014/main" id="{61A821D3-8A49-43BD-AD7E-F5DDFD937FC6}"/>
            </a:ext>
          </a:extLst>
        </xdr:cNvPr>
        <xdr:cNvSpPr/>
      </xdr:nvSpPr>
      <xdr:spPr>
        <a:xfrm>
          <a:off x="13652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163830</xdr:rowOff>
    </xdr:from>
    <xdr:to>
      <xdr:col>76</xdr:col>
      <xdr:colOff>114300</xdr:colOff>
      <xdr:row>81</xdr:row>
      <xdr:rowOff>129539</xdr:rowOff>
    </xdr:to>
    <xdr:cxnSp macro="">
      <xdr:nvCxnSpPr>
        <xdr:cNvPr id="673" name="直線コネクタ 672">
          <a:extLst>
            <a:ext uri="{FF2B5EF4-FFF2-40B4-BE49-F238E27FC236}">
              <a16:creationId xmlns:a16="http://schemas.microsoft.com/office/drawing/2014/main" id="{34A1F24D-C128-445B-B761-D7D2693765B1}"/>
            </a:ext>
          </a:extLst>
        </xdr:cNvPr>
        <xdr:cNvCxnSpPr/>
      </xdr:nvCxnSpPr>
      <xdr:spPr>
        <a:xfrm>
          <a:off x="13703300" y="1387983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145414</xdr:rowOff>
    </xdr:from>
    <xdr:to>
      <xdr:col>67</xdr:col>
      <xdr:colOff>101600</xdr:colOff>
      <xdr:row>80</xdr:row>
      <xdr:rowOff>75564</xdr:rowOff>
    </xdr:to>
    <xdr:sp macro="" textlink="">
      <xdr:nvSpPr>
        <xdr:cNvPr id="674" name="楕円 673">
          <a:extLst>
            <a:ext uri="{FF2B5EF4-FFF2-40B4-BE49-F238E27FC236}">
              <a16:creationId xmlns:a16="http://schemas.microsoft.com/office/drawing/2014/main" id="{C78E6EA4-26F2-42AA-901D-6A5B90FB3061}"/>
            </a:ext>
          </a:extLst>
        </xdr:cNvPr>
        <xdr:cNvSpPr/>
      </xdr:nvSpPr>
      <xdr:spPr>
        <a:xfrm>
          <a:off x="12763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24764</xdr:rowOff>
    </xdr:from>
    <xdr:to>
      <xdr:col>71</xdr:col>
      <xdr:colOff>177800</xdr:colOff>
      <xdr:row>80</xdr:row>
      <xdr:rowOff>163830</xdr:rowOff>
    </xdr:to>
    <xdr:cxnSp macro="">
      <xdr:nvCxnSpPr>
        <xdr:cNvPr id="675" name="直線コネクタ 674">
          <a:extLst>
            <a:ext uri="{FF2B5EF4-FFF2-40B4-BE49-F238E27FC236}">
              <a16:creationId xmlns:a16="http://schemas.microsoft.com/office/drawing/2014/main" id="{62873115-C716-48EF-BD0B-6C49AA234559}"/>
            </a:ext>
          </a:extLst>
        </xdr:cNvPr>
        <xdr:cNvCxnSpPr/>
      </xdr:nvCxnSpPr>
      <xdr:spPr>
        <a:xfrm>
          <a:off x="12814300" y="13740764"/>
          <a:ext cx="889000" cy="1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676" name="n_1aveValue【消防施設】&#10;有形固定資産減価償却率">
          <a:extLst>
            <a:ext uri="{FF2B5EF4-FFF2-40B4-BE49-F238E27FC236}">
              <a16:creationId xmlns:a16="http://schemas.microsoft.com/office/drawing/2014/main" id="{ECF4366F-35F6-4CA9-902D-C8EA6E531B38}"/>
            </a:ext>
          </a:extLst>
        </xdr:cNvPr>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153052</xdr:rowOff>
    </xdr:from>
    <xdr:ext cx="405111" cy="259045"/>
    <xdr:sp macro="" textlink="">
      <xdr:nvSpPr>
        <xdr:cNvPr id="677" name="n_2aveValue【消防施設】&#10;有形固定資産減価償却率">
          <a:extLst>
            <a:ext uri="{FF2B5EF4-FFF2-40B4-BE49-F238E27FC236}">
              <a16:creationId xmlns:a16="http://schemas.microsoft.com/office/drawing/2014/main" id="{77C94BE8-BE8C-4407-BE48-044163DD688D}"/>
            </a:ext>
          </a:extLst>
        </xdr:cNvPr>
        <xdr:cNvSpPr txBox="1"/>
      </xdr:nvSpPr>
      <xdr:spPr>
        <a:xfrm>
          <a:off x="14389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68597</xdr:rowOff>
    </xdr:from>
    <xdr:ext cx="405111" cy="259045"/>
    <xdr:sp macro="" textlink="">
      <xdr:nvSpPr>
        <xdr:cNvPr id="678" name="n_3aveValue【消防施設】&#10;有形固定資産減価償却率">
          <a:extLst>
            <a:ext uri="{FF2B5EF4-FFF2-40B4-BE49-F238E27FC236}">
              <a16:creationId xmlns:a16="http://schemas.microsoft.com/office/drawing/2014/main" id="{D86BFC57-F031-4CF3-A240-3630A7E8F7D8}"/>
            </a:ext>
          </a:extLst>
        </xdr:cNvPr>
        <xdr:cNvSpPr txBox="1"/>
      </xdr:nvSpPr>
      <xdr:spPr>
        <a:xfrm>
          <a:off x="13500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xdr:rowOff>
    </xdr:from>
    <xdr:ext cx="405111" cy="259045"/>
    <xdr:sp macro="" textlink="">
      <xdr:nvSpPr>
        <xdr:cNvPr id="679" name="n_4aveValue【消防施設】&#10;有形固定資産減価償却率">
          <a:extLst>
            <a:ext uri="{FF2B5EF4-FFF2-40B4-BE49-F238E27FC236}">
              <a16:creationId xmlns:a16="http://schemas.microsoft.com/office/drawing/2014/main" id="{02FED2F7-4B51-470B-AE04-4D016423B885}"/>
            </a:ext>
          </a:extLst>
        </xdr:cNvPr>
        <xdr:cNvSpPr txBox="1"/>
      </xdr:nvSpPr>
      <xdr:spPr>
        <a:xfrm>
          <a:off x="12611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137177</xdr:rowOff>
    </xdr:from>
    <xdr:ext cx="405111" cy="259045"/>
    <xdr:sp macro="" textlink="">
      <xdr:nvSpPr>
        <xdr:cNvPr id="680" name="n_1mainValue【消防施設】&#10;有形固定資産減価償却率">
          <a:extLst>
            <a:ext uri="{FF2B5EF4-FFF2-40B4-BE49-F238E27FC236}">
              <a16:creationId xmlns:a16="http://schemas.microsoft.com/office/drawing/2014/main" id="{BA4AB284-6520-49D9-AFD4-1020A6F21304}"/>
            </a:ext>
          </a:extLst>
        </xdr:cNvPr>
        <xdr:cNvSpPr txBox="1"/>
      </xdr:nvSpPr>
      <xdr:spPr>
        <a:xfrm>
          <a:off x="15266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xdr:rowOff>
    </xdr:from>
    <xdr:ext cx="405111" cy="259045"/>
    <xdr:sp macro="" textlink="">
      <xdr:nvSpPr>
        <xdr:cNvPr id="681" name="n_2mainValue【消防施設】&#10;有形固定資産減価償却率">
          <a:extLst>
            <a:ext uri="{FF2B5EF4-FFF2-40B4-BE49-F238E27FC236}">
              <a16:creationId xmlns:a16="http://schemas.microsoft.com/office/drawing/2014/main" id="{DCBBBD07-8559-4B7B-A9C5-E0F6BD6DE1B2}"/>
            </a:ext>
          </a:extLst>
        </xdr:cNvPr>
        <xdr:cNvSpPr txBox="1"/>
      </xdr:nvSpPr>
      <xdr:spPr>
        <a:xfrm>
          <a:off x="14389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59707</xdr:rowOff>
    </xdr:from>
    <xdr:ext cx="405111" cy="259045"/>
    <xdr:sp macro="" textlink="">
      <xdr:nvSpPr>
        <xdr:cNvPr id="682" name="n_3mainValue【消防施設】&#10;有形固定資産減価償却率">
          <a:extLst>
            <a:ext uri="{FF2B5EF4-FFF2-40B4-BE49-F238E27FC236}">
              <a16:creationId xmlns:a16="http://schemas.microsoft.com/office/drawing/2014/main" id="{5A720839-37FF-4E3D-B406-F8BEBFEA353B}"/>
            </a:ext>
          </a:extLst>
        </xdr:cNvPr>
        <xdr:cNvSpPr txBox="1"/>
      </xdr:nvSpPr>
      <xdr:spPr>
        <a:xfrm>
          <a:off x="13500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92091</xdr:rowOff>
    </xdr:from>
    <xdr:ext cx="405111" cy="259045"/>
    <xdr:sp macro="" textlink="">
      <xdr:nvSpPr>
        <xdr:cNvPr id="683" name="n_4mainValue【消防施設】&#10;有形固定資産減価償却率">
          <a:extLst>
            <a:ext uri="{FF2B5EF4-FFF2-40B4-BE49-F238E27FC236}">
              <a16:creationId xmlns:a16="http://schemas.microsoft.com/office/drawing/2014/main" id="{3AB05962-973C-4785-8139-E7833C653862}"/>
            </a:ext>
          </a:extLst>
        </xdr:cNvPr>
        <xdr:cNvSpPr txBox="1"/>
      </xdr:nvSpPr>
      <xdr:spPr>
        <a:xfrm>
          <a:off x="126117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A4FFE0E9-F59A-41B7-B81A-A28314C34E2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98E84F84-BD3F-42DC-84EC-7DB28402768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AE897B7E-9A0F-48B8-B8A2-F445A97AB31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33CBF344-5274-4833-A381-99FD834D6FF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632BA262-45C8-4799-8F68-14E38075DE5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AEE2BC04-A887-4035-8473-C94CC9CDD46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1F969E07-428A-4582-9A35-D5FC0CC5FDA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DDA17D85-BC7B-4969-9DED-28CAD796E54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24F2EF8C-448E-43DE-B0A3-42E5DB727A4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4D8C8791-44E0-41EF-A544-793804B3CDE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1B16F0FD-C5EE-4CBC-ADEE-4BAF69E165D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5D725307-B74E-4F73-A683-15C71E75791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8AFA6CED-ACA9-45E8-A163-5D6EC63C3E0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DA6AD3E5-51A1-4158-BD1B-58B4CFD08F3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A0F760BA-F2AD-412A-89D1-524DEC190EA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FEC01E1E-D110-4D02-A4D9-29EB1B8277F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1B67C561-FBD8-4191-ACEB-E46D223A141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1E66CA33-D2F7-41D7-B60E-BC78E7407E5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BD026152-6D73-4392-87DF-6D06B248527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24932B92-7897-421B-85FA-012069E6215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B2F33E03-DC24-4003-8A01-9768A61D7A8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90B963FB-D08D-4F71-861F-0D17B1827D6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A2DB7A0F-8380-48A8-9610-C00836A5BB0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133350</xdr:rowOff>
    </xdr:to>
    <xdr:cxnSp macro="">
      <xdr:nvCxnSpPr>
        <xdr:cNvPr id="707" name="直線コネクタ 706">
          <a:extLst>
            <a:ext uri="{FF2B5EF4-FFF2-40B4-BE49-F238E27FC236}">
              <a16:creationId xmlns:a16="http://schemas.microsoft.com/office/drawing/2014/main" id="{E31E77D2-1059-4EBD-B5F6-C808D26500C9}"/>
            </a:ext>
          </a:extLst>
        </xdr:cNvPr>
        <xdr:cNvCxnSpPr/>
      </xdr:nvCxnSpPr>
      <xdr:spPr>
        <a:xfrm flipV="1">
          <a:off x="22160864" y="13258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708" name="【消防施設】&#10;一人当たり面積最小値テキスト">
          <a:extLst>
            <a:ext uri="{FF2B5EF4-FFF2-40B4-BE49-F238E27FC236}">
              <a16:creationId xmlns:a16="http://schemas.microsoft.com/office/drawing/2014/main" id="{8A6242EA-05FF-4239-9141-9C4FF669AC0B}"/>
            </a:ext>
          </a:extLst>
        </xdr:cNvPr>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709" name="直線コネクタ 708">
          <a:extLst>
            <a:ext uri="{FF2B5EF4-FFF2-40B4-BE49-F238E27FC236}">
              <a16:creationId xmlns:a16="http://schemas.microsoft.com/office/drawing/2014/main" id="{2FE3E3EF-D42C-4918-880F-4F634B2C06ED}"/>
            </a:ext>
          </a:extLst>
        </xdr:cNvPr>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10" name="【消防施設】&#10;一人当たり面積最大値テキスト">
          <a:extLst>
            <a:ext uri="{FF2B5EF4-FFF2-40B4-BE49-F238E27FC236}">
              <a16:creationId xmlns:a16="http://schemas.microsoft.com/office/drawing/2014/main" id="{0F18F2E3-CECD-40BC-8A0D-A17E95343349}"/>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11" name="直線コネクタ 710">
          <a:extLst>
            <a:ext uri="{FF2B5EF4-FFF2-40B4-BE49-F238E27FC236}">
              <a16:creationId xmlns:a16="http://schemas.microsoft.com/office/drawing/2014/main" id="{B7AF1296-B1DE-47F9-9034-FEE611A891E2}"/>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36847</xdr:rowOff>
    </xdr:from>
    <xdr:ext cx="469744" cy="259045"/>
    <xdr:sp macro="" textlink="">
      <xdr:nvSpPr>
        <xdr:cNvPr id="712" name="【消防施設】&#10;一人当たり面積平均値テキスト">
          <a:extLst>
            <a:ext uri="{FF2B5EF4-FFF2-40B4-BE49-F238E27FC236}">
              <a16:creationId xmlns:a16="http://schemas.microsoft.com/office/drawing/2014/main" id="{892D57A1-0FF2-4E35-AA50-50E344C06C65}"/>
            </a:ext>
          </a:extLst>
        </xdr:cNvPr>
        <xdr:cNvSpPr txBox="1"/>
      </xdr:nvSpPr>
      <xdr:spPr>
        <a:xfrm>
          <a:off x="22199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713" name="フローチャート: 判断 712">
          <a:extLst>
            <a:ext uri="{FF2B5EF4-FFF2-40B4-BE49-F238E27FC236}">
              <a16:creationId xmlns:a16="http://schemas.microsoft.com/office/drawing/2014/main" id="{9E3834E7-A01D-461F-9C03-2DF5D322E2D4}"/>
            </a:ext>
          </a:extLst>
        </xdr:cNvPr>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13970</xdr:rowOff>
    </xdr:from>
    <xdr:to>
      <xdr:col>112</xdr:col>
      <xdr:colOff>38100</xdr:colOff>
      <xdr:row>83</xdr:row>
      <xdr:rowOff>115570</xdr:rowOff>
    </xdr:to>
    <xdr:sp macro="" textlink="">
      <xdr:nvSpPr>
        <xdr:cNvPr id="714" name="フローチャート: 判断 713">
          <a:extLst>
            <a:ext uri="{FF2B5EF4-FFF2-40B4-BE49-F238E27FC236}">
              <a16:creationId xmlns:a16="http://schemas.microsoft.com/office/drawing/2014/main" id="{EE74C2E7-16F8-43B6-9711-1B6DADDEFBCD}"/>
            </a:ext>
          </a:extLst>
        </xdr:cNvPr>
        <xdr:cNvSpPr/>
      </xdr:nvSpPr>
      <xdr:spPr>
        <a:xfrm>
          <a:off x="21272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5" name="フローチャート: 判断 714">
          <a:extLst>
            <a:ext uri="{FF2B5EF4-FFF2-40B4-BE49-F238E27FC236}">
              <a16:creationId xmlns:a16="http://schemas.microsoft.com/office/drawing/2014/main" id="{F8A24760-8FEE-4050-BF01-CF81AF127E8F}"/>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59689</xdr:rowOff>
    </xdr:from>
    <xdr:to>
      <xdr:col>102</xdr:col>
      <xdr:colOff>165100</xdr:colOff>
      <xdr:row>83</xdr:row>
      <xdr:rowOff>161289</xdr:rowOff>
    </xdr:to>
    <xdr:sp macro="" textlink="">
      <xdr:nvSpPr>
        <xdr:cNvPr id="716" name="フローチャート: 判断 715">
          <a:extLst>
            <a:ext uri="{FF2B5EF4-FFF2-40B4-BE49-F238E27FC236}">
              <a16:creationId xmlns:a16="http://schemas.microsoft.com/office/drawing/2014/main" id="{E785B51C-2034-4937-BE93-C4BCAC7B90BB}"/>
            </a:ext>
          </a:extLst>
        </xdr:cNvPr>
        <xdr:cNvSpPr/>
      </xdr:nvSpPr>
      <xdr:spPr>
        <a:xfrm>
          <a:off x="19494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74930</xdr:rowOff>
    </xdr:from>
    <xdr:to>
      <xdr:col>98</xdr:col>
      <xdr:colOff>38100</xdr:colOff>
      <xdr:row>84</xdr:row>
      <xdr:rowOff>5080</xdr:rowOff>
    </xdr:to>
    <xdr:sp macro="" textlink="">
      <xdr:nvSpPr>
        <xdr:cNvPr id="717" name="フローチャート: 判断 716">
          <a:extLst>
            <a:ext uri="{FF2B5EF4-FFF2-40B4-BE49-F238E27FC236}">
              <a16:creationId xmlns:a16="http://schemas.microsoft.com/office/drawing/2014/main" id="{231FD4DC-E581-40B5-888D-5ED5488B28DB}"/>
            </a:ext>
          </a:extLst>
        </xdr:cNvPr>
        <xdr:cNvSpPr/>
      </xdr:nvSpPr>
      <xdr:spPr>
        <a:xfrm>
          <a:off x="18605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D604729D-9A2B-4A23-A610-597C5DFA7E9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EE6BB554-1DCA-4086-90A1-1D37FC89EC1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26D8286C-9B0F-44B3-B92B-81CA8D06483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8BD0D75B-2838-48CC-992C-28BB468701F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F426C239-B024-433A-A079-3871E4831B0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723" name="楕円 722">
          <a:extLst>
            <a:ext uri="{FF2B5EF4-FFF2-40B4-BE49-F238E27FC236}">
              <a16:creationId xmlns:a16="http://schemas.microsoft.com/office/drawing/2014/main" id="{E5E77BA3-CF2F-413B-BC9E-B62BCC06A7B6}"/>
            </a:ext>
          </a:extLst>
        </xdr:cNvPr>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724" name="【消防施設】&#10;一人当たり面積該当値テキスト">
          <a:extLst>
            <a:ext uri="{FF2B5EF4-FFF2-40B4-BE49-F238E27FC236}">
              <a16:creationId xmlns:a16="http://schemas.microsoft.com/office/drawing/2014/main" id="{3B79E987-60DF-4953-AC42-88E21AAD50E8}"/>
            </a:ext>
          </a:extLst>
        </xdr:cNvPr>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725" name="楕円 724">
          <a:extLst>
            <a:ext uri="{FF2B5EF4-FFF2-40B4-BE49-F238E27FC236}">
              <a16:creationId xmlns:a16="http://schemas.microsoft.com/office/drawing/2014/main" id="{80412AFF-A7DC-42B0-8EC1-8C38147AD6EA}"/>
            </a:ext>
          </a:extLst>
        </xdr:cNvPr>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726" name="直線コネクタ 725">
          <a:extLst>
            <a:ext uri="{FF2B5EF4-FFF2-40B4-BE49-F238E27FC236}">
              <a16:creationId xmlns:a16="http://schemas.microsoft.com/office/drawing/2014/main" id="{947CDBDD-2A59-4A1B-8866-9E111799FBBA}"/>
            </a:ext>
          </a:extLst>
        </xdr:cNvPr>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727" name="楕円 726">
          <a:extLst>
            <a:ext uri="{FF2B5EF4-FFF2-40B4-BE49-F238E27FC236}">
              <a16:creationId xmlns:a16="http://schemas.microsoft.com/office/drawing/2014/main" id="{0F496723-D0F8-4046-898D-836D5718F386}"/>
            </a:ext>
          </a:extLst>
        </xdr:cNvPr>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728" name="直線コネクタ 727">
          <a:extLst>
            <a:ext uri="{FF2B5EF4-FFF2-40B4-BE49-F238E27FC236}">
              <a16:creationId xmlns:a16="http://schemas.microsoft.com/office/drawing/2014/main" id="{8DFAB510-6B11-44EF-84AE-41CEFE4B1CE6}"/>
            </a:ext>
          </a:extLst>
        </xdr:cNvPr>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29" name="楕円 728">
          <a:extLst>
            <a:ext uri="{FF2B5EF4-FFF2-40B4-BE49-F238E27FC236}">
              <a16:creationId xmlns:a16="http://schemas.microsoft.com/office/drawing/2014/main" id="{EF5A4158-8E93-4B99-ADEB-F64DE2D78EB9}"/>
            </a:ext>
          </a:extLst>
        </xdr:cNvPr>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730" name="直線コネクタ 729">
          <a:extLst>
            <a:ext uri="{FF2B5EF4-FFF2-40B4-BE49-F238E27FC236}">
              <a16:creationId xmlns:a16="http://schemas.microsoft.com/office/drawing/2014/main" id="{E8A31929-C599-4370-81F6-834FEB79F660}"/>
            </a:ext>
          </a:extLst>
        </xdr:cNvPr>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31" name="楕円 730">
          <a:extLst>
            <a:ext uri="{FF2B5EF4-FFF2-40B4-BE49-F238E27FC236}">
              <a16:creationId xmlns:a16="http://schemas.microsoft.com/office/drawing/2014/main" id="{DF4ED110-A482-4BB7-AE24-160C927046C0}"/>
            </a:ext>
          </a:extLst>
        </xdr:cNvPr>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118111</xdr:rowOff>
    </xdr:to>
    <xdr:cxnSp macro="">
      <xdr:nvCxnSpPr>
        <xdr:cNvPr id="732" name="直線コネクタ 731">
          <a:extLst>
            <a:ext uri="{FF2B5EF4-FFF2-40B4-BE49-F238E27FC236}">
              <a16:creationId xmlns:a16="http://schemas.microsoft.com/office/drawing/2014/main" id="{E0AEEC5D-FA2F-453A-AA96-047C791C4199}"/>
            </a:ext>
          </a:extLst>
        </xdr:cNvPr>
        <xdr:cNvCxnSpPr/>
      </xdr:nvCxnSpPr>
      <xdr:spPr>
        <a:xfrm>
          <a:off x="18656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132097</xdr:rowOff>
    </xdr:from>
    <xdr:ext cx="469744" cy="259045"/>
    <xdr:sp macro="" textlink="">
      <xdr:nvSpPr>
        <xdr:cNvPr id="733" name="n_1aveValue【消防施設】&#10;一人当たり面積">
          <a:extLst>
            <a:ext uri="{FF2B5EF4-FFF2-40B4-BE49-F238E27FC236}">
              <a16:creationId xmlns:a16="http://schemas.microsoft.com/office/drawing/2014/main" id="{EF081C2F-022F-474C-9F51-5D6829420548}"/>
            </a:ext>
          </a:extLst>
        </xdr:cNvPr>
        <xdr:cNvSpPr txBox="1"/>
      </xdr:nvSpPr>
      <xdr:spPr>
        <a:xfrm>
          <a:off x="21075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34" name="n_2aveValue【消防施設】&#10;一人当たり面積">
          <a:extLst>
            <a:ext uri="{FF2B5EF4-FFF2-40B4-BE49-F238E27FC236}">
              <a16:creationId xmlns:a16="http://schemas.microsoft.com/office/drawing/2014/main" id="{4CF53BB6-B07D-498F-9F5B-0769B30C5DEF}"/>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6366</xdr:rowOff>
    </xdr:from>
    <xdr:ext cx="469744" cy="259045"/>
    <xdr:sp macro="" textlink="">
      <xdr:nvSpPr>
        <xdr:cNvPr id="735" name="n_3aveValue【消防施設】&#10;一人当たり面積">
          <a:extLst>
            <a:ext uri="{FF2B5EF4-FFF2-40B4-BE49-F238E27FC236}">
              <a16:creationId xmlns:a16="http://schemas.microsoft.com/office/drawing/2014/main" id="{B9E390C9-880B-4C5B-A80A-907C6AD00881}"/>
            </a:ext>
          </a:extLst>
        </xdr:cNvPr>
        <xdr:cNvSpPr txBox="1"/>
      </xdr:nvSpPr>
      <xdr:spPr>
        <a:xfrm>
          <a:off x="193104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21607</xdr:rowOff>
    </xdr:from>
    <xdr:ext cx="469744" cy="259045"/>
    <xdr:sp macro="" textlink="">
      <xdr:nvSpPr>
        <xdr:cNvPr id="736" name="n_4aveValue【消防施設】&#10;一人当たり面積">
          <a:extLst>
            <a:ext uri="{FF2B5EF4-FFF2-40B4-BE49-F238E27FC236}">
              <a16:creationId xmlns:a16="http://schemas.microsoft.com/office/drawing/2014/main" id="{3F7B9307-01F6-480E-8E81-BBB2C5B3AEDC}"/>
            </a:ext>
          </a:extLst>
        </xdr:cNvPr>
        <xdr:cNvSpPr txBox="1"/>
      </xdr:nvSpPr>
      <xdr:spPr>
        <a:xfrm>
          <a:off x="18421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737" name="n_1mainValue【消防施設】&#10;一人当たり面積">
          <a:extLst>
            <a:ext uri="{FF2B5EF4-FFF2-40B4-BE49-F238E27FC236}">
              <a16:creationId xmlns:a16="http://schemas.microsoft.com/office/drawing/2014/main" id="{427B72A3-2590-4466-98A0-BB0DDB697427}"/>
            </a:ext>
          </a:extLst>
        </xdr:cNvPr>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38" name="n_2mainValue【消防施設】&#10;一人当たり面積">
          <a:extLst>
            <a:ext uri="{FF2B5EF4-FFF2-40B4-BE49-F238E27FC236}">
              <a16:creationId xmlns:a16="http://schemas.microsoft.com/office/drawing/2014/main" id="{6019FEFC-6879-4F7B-A230-BB15EC31D1B0}"/>
            </a:ext>
          </a:extLst>
        </xdr:cNvPr>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39" name="n_3mainValue【消防施設】&#10;一人当たり面積">
          <a:extLst>
            <a:ext uri="{FF2B5EF4-FFF2-40B4-BE49-F238E27FC236}">
              <a16:creationId xmlns:a16="http://schemas.microsoft.com/office/drawing/2014/main" id="{B7449A30-B36B-4431-B58C-A74EF5D894D9}"/>
            </a:ext>
          </a:extLst>
        </xdr:cNvPr>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740" name="n_4mainValue【消防施設】&#10;一人当たり面積">
          <a:extLst>
            <a:ext uri="{FF2B5EF4-FFF2-40B4-BE49-F238E27FC236}">
              <a16:creationId xmlns:a16="http://schemas.microsoft.com/office/drawing/2014/main" id="{320FFBC9-F400-4A7B-A278-5BD9010EFF64}"/>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5ACC5642-78B6-4D92-8625-8C82184FDA3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9B15FB55-6154-4579-BBA8-A5B33DA7340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4A207C2B-6D6B-4D0E-BC56-2B061DE7754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3B21FD6C-3D1D-46EC-876A-7D680E79BFA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A7450D62-99EC-42F1-9DCA-545CB69094D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9C470FF5-FF39-4F81-8823-3E0F18C8B04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A1A025A8-7D45-42DD-8DE2-712A72C6E2A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2DCB1977-6445-4AB8-B850-023AB98106B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6C3E62B0-E363-4E7C-A3AD-0B329D8E04D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3D1F94F7-A93F-4BEA-9231-8C42BFB25CC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6125B107-B14A-46EA-AE11-1552225D376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8CFB2E00-2220-4274-B6C2-5FA5E8D14B9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DAD75683-BDB4-439D-BB29-F9AAC685312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2B3FEFE7-671E-45F7-93F2-CEA023DC1F8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F4F0AE95-997F-4BB1-8517-E849FD86B7B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FEC4A29B-C423-4B6B-9194-CBAA86B2916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0180CE2F-9510-42DB-AC5B-BE8F78EB4B3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7C176D7D-6EDA-4B79-A57C-C1C42E3CEB0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FB3E7311-4DD2-49FD-8870-E14AEC564A6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78F2EA2D-AC29-4B7D-9A98-0E9E3D823FB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7F12EEA3-050B-46CE-9F69-1CCD34FF077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E0E36275-4A0F-401C-8490-C2624675EDE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6EC80F87-96DD-4F80-B31D-1C8F9D5D0F4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49B28A3E-E975-4B00-BFB9-CECCDA57596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8198347C-8502-4579-A7AD-77B88D9118B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143148</xdr:rowOff>
    </xdr:from>
    <xdr:to>
      <xdr:col>85</xdr:col>
      <xdr:colOff>126364</xdr:colOff>
      <xdr:row>108</xdr:row>
      <xdr:rowOff>164374</xdr:rowOff>
    </xdr:to>
    <xdr:cxnSp macro="">
      <xdr:nvCxnSpPr>
        <xdr:cNvPr id="766" name="直線コネクタ 765">
          <a:extLst>
            <a:ext uri="{FF2B5EF4-FFF2-40B4-BE49-F238E27FC236}">
              <a16:creationId xmlns:a16="http://schemas.microsoft.com/office/drawing/2014/main" id="{BDFAC90F-4FDF-4740-951E-5335572294EF}"/>
            </a:ext>
          </a:extLst>
        </xdr:cNvPr>
        <xdr:cNvCxnSpPr/>
      </xdr:nvCxnSpPr>
      <xdr:spPr>
        <a:xfrm flipV="1">
          <a:off x="16318864" y="17288148"/>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168201</xdr:rowOff>
    </xdr:from>
    <xdr:ext cx="405111" cy="259045"/>
    <xdr:sp macro="" textlink="">
      <xdr:nvSpPr>
        <xdr:cNvPr id="767" name="【庁舎】&#10;有形固定資産減価償却率最小値テキスト">
          <a:extLst>
            <a:ext uri="{FF2B5EF4-FFF2-40B4-BE49-F238E27FC236}">
              <a16:creationId xmlns:a16="http://schemas.microsoft.com/office/drawing/2014/main" id="{772C8A4D-D100-45EC-BA33-DB5F9A06AEBE}"/>
            </a:ext>
          </a:extLst>
        </xdr:cNvPr>
        <xdr:cNvSpPr txBox="1"/>
      </xdr:nvSpPr>
      <xdr:spPr>
        <a:xfrm>
          <a:off x="16357600" y="186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164374</xdr:rowOff>
    </xdr:from>
    <xdr:to>
      <xdr:col>86</xdr:col>
      <xdr:colOff>25400</xdr:colOff>
      <xdr:row>108</xdr:row>
      <xdr:rowOff>164374</xdr:rowOff>
    </xdr:to>
    <xdr:cxnSp macro="">
      <xdr:nvCxnSpPr>
        <xdr:cNvPr id="768" name="直線コネクタ 767">
          <a:extLst>
            <a:ext uri="{FF2B5EF4-FFF2-40B4-BE49-F238E27FC236}">
              <a16:creationId xmlns:a16="http://schemas.microsoft.com/office/drawing/2014/main" id="{2F8149A1-FCAD-4FDE-A222-9B9A2D87392C}"/>
            </a:ext>
          </a:extLst>
        </xdr:cNvPr>
        <xdr:cNvCxnSpPr/>
      </xdr:nvCxnSpPr>
      <xdr:spPr>
        <a:xfrm>
          <a:off x="16230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89825</xdr:rowOff>
    </xdr:from>
    <xdr:ext cx="405111" cy="259045"/>
    <xdr:sp macro="" textlink="">
      <xdr:nvSpPr>
        <xdr:cNvPr id="769" name="【庁舎】&#10;有形固定資産減価償却率最大値テキスト">
          <a:extLst>
            <a:ext uri="{FF2B5EF4-FFF2-40B4-BE49-F238E27FC236}">
              <a16:creationId xmlns:a16="http://schemas.microsoft.com/office/drawing/2014/main" id="{21ED6806-B0B5-4034-A078-997A92454A04}"/>
            </a:ext>
          </a:extLst>
        </xdr:cNvPr>
        <xdr:cNvSpPr txBox="1"/>
      </xdr:nvSpPr>
      <xdr:spPr>
        <a:xfrm>
          <a:off x="16357600" y="1706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143148</xdr:rowOff>
    </xdr:from>
    <xdr:to>
      <xdr:col>86</xdr:col>
      <xdr:colOff>25400</xdr:colOff>
      <xdr:row>100</xdr:row>
      <xdr:rowOff>143148</xdr:rowOff>
    </xdr:to>
    <xdr:cxnSp macro="">
      <xdr:nvCxnSpPr>
        <xdr:cNvPr id="770" name="直線コネクタ 769">
          <a:extLst>
            <a:ext uri="{FF2B5EF4-FFF2-40B4-BE49-F238E27FC236}">
              <a16:creationId xmlns:a16="http://schemas.microsoft.com/office/drawing/2014/main" id="{C1CF8B4F-F5C1-4C7E-BC0F-47961589D4EE}"/>
            </a:ext>
          </a:extLst>
        </xdr:cNvPr>
        <xdr:cNvCxnSpPr/>
      </xdr:nvCxnSpPr>
      <xdr:spPr>
        <a:xfrm>
          <a:off x="16230600" y="1728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154050</xdr:rowOff>
    </xdr:from>
    <xdr:ext cx="405111" cy="259045"/>
    <xdr:sp macro="" textlink="">
      <xdr:nvSpPr>
        <xdr:cNvPr id="771" name="【庁舎】&#10;有形固定資産減価償却率平均値テキスト">
          <a:extLst>
            <a:ext uri="{FF2B5EF4-FFF2-40B4-BE49-F238E27FC236}">
              <a16:creationId xmlns:a16="http://schemas.microsoft.com/office/drawing/2014/main" id="{D24B0438-614F-4042-BF9E-052A29C962ED}"/>
            </a:ext>
          </a:extLst>
        </xdr:cNvPr>
        <xdr:cNvSpPr txBox="1"/>
      </xdr:nvSpPr>
      <xdr:spPr>
        <a:xfrm>
          <a:off x="16357600" y="1781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772" name="フローチャート: 判断 771">
          <a:extLst>
            <a:ext uri="{FF2B5EF4-FFF2-40B4-BE49-F238E27FC236}">
              <a16:creationId xmlns:a16="http://schemas.microsoft.com/office/drawing/2014/main" id="{E0623B37-DD83-44C9-B253-348637C32E1B}"/>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10705</xdr:rowOff>
    </xdr:from>
    <xdr:to>
      <xdr:col>81</xdr:col>
      <xdr:colOff>101600</xdr:colOff>
      <xdr:row>104</xdr:row>
      <xdr:rowOff>112305</xdr:rowOff>
    </xdr:to>
    <xdr:sp macro="" textlink="">
      <xdr:nvSpPr>
        <xdr:cNvPr id="773" name="フローチャート: 判断 772">
          <a:extLst>
            <a:ext uri="{FF2B5EF4-FFF2-40B4-BE49-F238E27FC236}">
              <a16:creationId xmlns:a16="http://schemas.microsoft.com/office/drawing/2014/main" id="{3C5A3D4D-3C02-46D7-9A2E-A9667D4414FB}"/>
            </a:ext>
          </a:extLst>
        </xdr:cNvPr>
        <xdr:cNvSpPr/>
      </xdr:nvSpPr>
      <xdr:spPr>
        <a:xfrm>
          <a:off x="15430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74" name="フローチャート: 判断 773">
          <a:extLst>
            <a:ext uri="{FF2B5EF4-FFF2-40B4-BE49-F238E27FC236}">
              <a16:creationId xmlns:a16="http://schemas.microsoft.com/office/drawing/2014/main" id="{5FDC207C-99A5-45CE-AF5E-674ADFA3D8BF}"/>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775" name="フローチャート: 判断 774">
          <a:extLst>
            <a:ext uri="{FF2B5EF4-FFF2-40B4-BE49-F238E27FC236}">
              <a16:creationId xmlns:a16="http://schemas.microsoft.com/office/drawing/2014/main" id="{F22D296A-A75F-4E83-A64B-05ED70130939}"/>
            </a:ext>
          </a:extLst>
        </xdr:cNvPr>
        <xdr:cNvSpPr/>
      </xdr:nvSpPr>
      <xdr:spPr>
        <a:xfrm>
          <a:off x="13652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776" name="フローチャート: 判断 775">
          <a:extLst>
            <a:ext uri="{FF2B5EF4-FFF2-40B4-BE49-F238E27FC236}">
              <a16:creationId xmlns:a16="http://schemas.microsoft.com/office/drawing/2014/main" id="{B93A36F3-9B7D-49E6-921A-F80B25ABBA8D}"/>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D673E434-25B5-4F9B-A01D-9A307CD9AE1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D5ECC38D-0DE6-4BCB-9E4B-63712CCFAFA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7D0E30F6-3E61-418E-B90C-DEF8D8D35EE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14E182A7-4203-4881-9627-0002603839A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63F8B04E-3E29-4A85-A760-3F22463CDFC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782" name="楕円 781">
          <a:extLst>
            <a:ext uri="{FF2B5EF4-FFF2-40B4-BE49-F238E27FC236}">
              <a16:creationId xmlns:a16="http://schemas.microsoft.com/office/drawing/2014/main" id="{90D39152-132B-47A2-ADAD-BBBE37A7ACFF}"/>
            </a:ext>
          </a:extLst>
        </xdr:cNvPr>
        <xdr:cNvSpPr/>
      </xdr:nvSpPr>
      <xdr:spPr>
        <a:xfrm>
          <a:off x="162687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5822</xdr:rowOff>
    </xdr:from>
    <xdr:ext cx="405111" cy="259045"/>
    <xdr:sp macro="" textlink="">
      <xdr:nvSpPr>
        <xdr:cNvPr id="783" name="【庁舎】&#10;有形固定資産減価償却率該当値テキスト">
          <a:extLst>
            <a:ext uri="{FF2B5EF4-FFF2-40B4-BE49-F238E27FC236}">
              <a16:creationId xmlns:a16="http://schemas.microsoft.com/office/drawing/2014/main" id="{93E4D761-9E6E-49EC-9E9C-D58FC02D92C5}"/>
            </a:ext>
          </a:extLst>
        </xdr:cNvPr>
        <xdr:cNvSpPr txBox="1"/>
      </xdr:nvSpPr>
      <xdr:spPr>
        <a:xfrm>
          <a:off x="16357600" y="176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121738</xdr:rowOff>
    </xdr:from>
    <xdr:to>
      <xdr:col>81</xdr:col>
      <xdr:colOff>101600</xdr:colOff>
      <xdr:row>104</xdr:row>
      <xdr:rowOff>51888</xdr:rowOff>
    </xdr:to>
    <xdr:sp macro="" textlink="">
      <xdr:nvSpPr>
        <xdr:cNvPr id="784" name="楕円 783">
          <a:extLst>
            <a:ext uri="{FF2B5EF4-FFF2-40B4-BE49-F238E27FC236}">
              <a16:creationId xmlns:a16="http://schemas.microsoft.com/office/drawing/2014/main" id="{C05C7C6B-4783-4AFF-A1C2-F44132F5BFB1}"/>
            </a:ext>
          </a:extLst>
        </xdr:cNvPr>
        <xdr:cNvSpPr/>
      </xdr:nvSpPr>
      <xdr:spPr>
        <a:xfrm>
          <a:off x="15430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xdr:rowOff>
    </xdr:from>
    <xdr:to>
      <xdr:col>85</xdr:col>
      <xdr:colOff>127000</xdr:colOff>
      <xdr:row>104</xdr:row>
      <xdr:rowOff>33745</xdr:rowOff>
    </xdr:to>
    <xdr:cxnSp macro="">
      <xdr:nvCxnSpPr>
        <xdr:cNvPr id="785" name="直線コネクタ 784">
          <a:extLst>
            <a:ext uri="{FF2B5EF4-FFF2-40B4-BE49-F238E27FC236}">
              <a16:creationId xmlns:a16="http://schemas.microsoft.com/office/drawing/2014/main" id="{3A773B1A-67EF-471E-9926-1F5F88E11AF1}"/>
            </a:ext>
          </a:extLst>
        </xdr:cNvPr>
        <xdr:cNvCxnSpPr/>
      </xdr:nvCxnSpPr>
      <xdr:spPr>
        <a:xfrm>
          <a:off x="15481300" y="1783188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92348</xdr:rowOff>
    </xdr:from>
    <xdr:to>
      <xdr:col>76</xdr:col>
      <xdr:colOff>165100</xdr:colOff>
      <xdr:row>104</xdr:row>
      <xdr:rowOff>22498</xdr:rowOff>
    </xdr:to>
    <xdr:sp macro="" textlink="">
      <xdr:nvSpPr>
        <xdr:cNvPr id="786" name="楕円 785">
          <a:extLst>
            <a:ext uri="{FF2B5EF4-FFF2-40B4-BE49-F238E27FC236}">
              <a16:creationId xmlns:a16="http://schemas.microsoft.com/office/drawing/2014/main" id="{46ACA8A0-9DD5-4E6C-A9D3-5D6B60EA014F}"/>
            </a:ext>
          </a:extLst>
        </xdr:cNvPr>
        <xdr:cNvSpPr/>
      </xdr:nvSpPr>
      <xdr:spPr>
        <a:xfrm>
          <a:off x="14541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143148</xdr:rowOff>
    </xdr:from>
    <xdr:to>
      <xdr:col>81</xdr:col>
      <xdr:colOff>50800</xdr:colOff>
      <xdr:row>104</xdr:row>
      <xdr:rowOff>1088</xdr:rowOff>
    </xdr:to>
    <xdr:cxnSp macro="">
      <xdr:nvCxnSpPr>
        <xdr:cNvPr id="787" name="直線コネクタ 786">
          <a:extLst>
            <a:ext uri="{FF2B5EF4-FFF2-40B4-BE49-F238E27FC236}">
              <a16:creationId xmlns:a16="http://schemas.microsoft.com/office/drawing/2014/main" id="{BCAF3B64-39ED-4F89-9EB3-B5E9F6F113E8}"/>
            </a:ext>
          </a:extLst>
        </xdr:cNvPr>
        <xdr:cNvCxnSpPr/>
      </xdr:nvCxnSpPr>
      <xdr:spPr>
        <a:xfrm>
          <a:off x="14592300" y="1780249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788" name="楕円 787">
          <a:extLst>
            <a:ext uri="{FF2B5EF4-FFF2-40B4-BE49-F238E27FC236}">
              <a16:creationId xmlns:a16="http://schemas.microsoft.com/office/drawing/2014/main" id="{2FEEB4AF-1F16-4D89-B7FF-B8B01EE2B1EE}"/>
            </a:ext>
          </a:extLst>
        </xdr:cNvPr>
        <xdr:cNvSpPr/>
      </xdr:nvSpPr>
      <xdr:spPr>
        <a:xfrm>
          <a:off x="136525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118655</xdr:rowOff>
    </xdr:from>
    <xdr:to>
      <xdr:col>76</xdr:col>
      <xdr:colOff>114300</xdr:colOff>
      <xdr:row>103</xdr:row>
      <xdr:rowOff>143148</xdr:rowOff>
    </xdr:to>
    <xdr:cxnSp macro="">
      <xdr:nvCxnSpPr>
        <xdr:cNvPr id="789" name="直線コネクタ 788">
          <a:extLst>
            <a:ext uri="{FF2B5EF4-FFF2-40B4-BE49-F238E27FC236}">
              <a16:creationId xmlns:a16="http://schemas.microsoft.com/office/drawing/2014/main" id="{2CA633E3-518B-4310-A794-3F30D6955653}"/>
            </a:ext>
          </a:extLst>
        </xdr:cNvPr>
        <xdr:cNvCxnSpPr/>
      </xdr:nvCxnSpPr>
      <xdr:spPr>
        <a:xfrm>
          <a:off x="13703300" y="1777800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33564</xdr:rowOff>
    </xdr:from>
    <xdr:to>
      <xdr:col>67</xdr:col>
      <xdr:colOff>101600</xdr:colOff>
      <xdr:row>103</xdr:row>
      <xdr:rowOff>135164</xdr:rowOff>
    </xdr:to>
    <xdr:sp macro="" textlink="">
      <xdr:nvSpPr>
        <xdr:cNvPr id="790" name="楕円 789">
          <a:extLst>
            <a:ext uri="{FF2B5EF4-FFF2-40B4-BE49-F238E27FC236}">
              <a16:creationId xmlns:a16="http://schemas.microsoft.com/office/drawing/2014/main" id="{74D63959-8476-47C2-A372-661DC51D147B}"/>
            </a:ext>
          </a:extLst>
        </xdr:cNvPr>
        <xdr:cNvSpPr/>
      </xdr:nvSpPr>
      <xdr:spPr>
        <a:xfrm>
          <a:off x="12763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84364</xdr:rowOff>
    </xdr:from>
    <xdr:to>
      <xdr:col>71</xdr:col>
      <xdr:colOff>177800</xdr:colOff>
      <xdr:row>103</xdr:row>
      <xdr:rowOff>118655</xdr:rowOff>
    </xdr:to>
    <xdr:cxnSp macro="">
      <xdr:nvCxnSpPr>
        <xdr:cNvPr id="791" name="直線コネクタ 790">
          <a:extLst>
            <a:ext uri="{FF2B5EF4-FFF2-40B4-BE49-F238E27FC236}">
              <a16:creationId xmlns:a16="http://schemas.microsoft.com/office/drawing/2014/main" id="{EC6A6C3F-907C-4087-9943-3CE43397107B}"/>
            </a:ext>
          </a:extLst>
        </xdr:cNvPr>
        <xdr:cNvCxnSpPr/>
      </xdr:nvCxnSpPr>
      <xdr:spPr>
        <a:xfrm>
          <a:off x="12814300" y="177437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103432</xdr:rowOff>
    </xdr:from>
    <xdr:ext cx="405111" cy="259045"/>
    <xdr:sp macro="" textlink="">
      <xdr:nvSpPr>
        <xdr:cNvPr id="792" name="n_1aveValue【庁舎】&#10;有形固定資産減価償却率">
          <a:extLst>
            <a:ext uri="{FF2B5EF4-FFF2-40B4-BE49-F238E27FC236}">
              <a16:creationId xmlns:a16="http://schemas.microsoft.com/office/drawing/2014/main" id="{8FEB20C4-56A5-4189-BB2C-022F3C3883C7}"/>
            </a:ext>
          </a:extLst>
        </xdr:cNvPr>
        <xdr:cNvSpPr txBox="1"/>
      </xdr:nvSpPr>
      <xdr:spPr>
        <a:xfrm>
          <a:off x="152660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793" name="n_2aveValue【庁舎】&#10;有形固定資産減価償却率">
          <a:extLst>
            <a:ext uri="{FF2B5EF4-FFF2-40B4-BE49-F238E27FC236}">
              <a16:creationId xmlns:a16="http://schemas.microsoft.com/office/drawing/2014/main" id="{5E0B6102-F9BE-4469-83A1-F4CB470F23C7}"/>
            </a:ext>
          </a:extLst>
        </xdr:cNvPr>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132822</xdr:rowOff>
    </xdr:from>
    <xdr:ext cx="405111" cy="259045"/>
    <xdr:sp macro="" textlink="">
      <xdr:nvSpPr>
        <xdr:cNvPr id="794" name="n_3aveValue【庁舎】&#10;有形固定資産減価償却率">
          <a:extLst>
            <a:ext uri="{FF2B5EF4-FFF2-40B4-BE49-F238E27FC236}">
              <a16:creationId xmlns:a16="http://schemas.microsoft.com/office/drawing/2014/main" id="{2C0791FC-323A-4FB2-BE6F-DA439A4DA84B}"/>
            </a:ext>
          </a:extLst>
        </xdr:cNvPr>
        <xdr:cNvSpPr txBox="1"/>
      </xdr:nvSpPr>
      <xdr:spPr>
        <a:xfrm>
          <a:off x="13500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144253</xdr:rowOff>
    </xdr:from>
    <xdr:ext cx="405111" cy="259045"/>
    <xdr:sp macro="" textlink="">
      <xdr:nvSpPr>
        <xdr:cNvPr id="795" name="n_4aveValue【庁舎】&#10;有形固定資産減価償却率">
          <a:extLst>
            <a:ext uri="{FF2B5EF4-FFF2-40B4-BE49-F238E27FC236}">
              <a16:creationId xmlns:a16="http://schemas.microsoft.com/office/drawing/2014/main" id="{F9B1F13E-4B1B-43BE-8B2A-B893A6C19CA6}"/>
            </a:ext>
          </a:extLst>
        </xdr:cNvPr>
        <xdr:cNvSpPr txBox="1"/>
      </xdr:nvSpPr>
      <xdr:spPr>
        <a:xfrm>
          <a:off x="12611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68415</xdr:rowOff>
    </xdr:from>
    <xdr:ext cx="405111" cy="259045"/>
    <xdr:sp macro="" textlink="">
      <xdr:nvSpPr>
        <xdr:cNvPr id="796" name="n_1mainValue【庁舎】&#10;有形固定資産減価償却率">
          <a:extLst>
            <a:ext uri="{FF2B5EF4-FFF2-40B4-BE49-F238E27FC236}">
              <a16:creationId xmlns:a16="http://schemas.microsoft.com/office/drawing/2014/main" id="{E5C1C2DA-7312-4026-9C52-890CB4F5CE66}"/>
            </a:ext>
          </a:extLst>
        </xdr:cNvPr>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39025</xdr:rowOff>
    </xdr:from>
    <xdr:ext cx="405111" cy="259045"/>
    <xdr:sp macro="" textlink="">
      <xdr:nvSpPr>
        <xdr:cNvPr id="797" name="n_2mainValue【庁舎】&#10;有形固定資産減価償却率">
          <a:extLst>
            <a:ext uri="{FF2B5EF4-FFF2-40B4-BE49-F238E27FC236}">
              <a16:creationId xmlns:a16="http://schemas.microsoft.com/office/drawing/2014/main" id="{6DBF9D88-5846-44FA-A4B5-648453D73B45}"/>
            </a:ext>
          </a:extLst>
        </xdr:cNvPr>
        <xdr:cNvSpPr txBox="1"/>
      </xdr:nvSpPr>
      <xdr:spPr>
        <a:xfrm>
          <a:off x="143897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14532</xdr:rowOff>
    </xdr:from>
    <xdr:ext cx="405111" cy="259045"/>
    <xdr:sp macro="" textlink="">
      <xdr:nvSpPr>
        <xdr:cNvPr id="798" name="n_3mainValue【庁舎】&#10;有形固定資産減価償却率">
          <a:extLst>
            <a:ext uri="{FF2B5EF4-FFF2-40B4-BE49-F238E27FC236}">
              <a16:creationId xmlns:a16="http://schemas.microsoft.com/office/drawing/2014/main" id="{4368C492-6A22-41D6-A708-92B1EFE0E654}"/>
            </a:ext>
          </a:extLst>
        </xdr:cNvPr>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151691</xdr:rowOff>
    </xdr:from>
    <xdr:ext cx="405111" cy="259045"/>
    <xdr:sp macro="" textlink="">
      <xdr:nvSpPr>
        <xdr:cNvPr id="799" name="n_4mainValue【庁舎】&#10;有形固定資産減価償却率">
          <a:extLst>
            <a:ext uri="{FF2B5EF4-FFF2-40B4-BE49-F238E27FC236}">
              <a16:creationId xmlns:a16="http://schemas.microsoft.com/office/drawing/2014/main" id="{0686582C-760D-4EFD-B5CF-146F6706442B}"/>
            </a:ext>
          </a:extLst>
        </xdr:cNvPr>
        <xdr:cNvSpPr txBox="1"/>
      </xdr:nvSpPr>
      <xdr:spPr>
        <a:xfrm>
          <a:off x="12611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8B87C1B5-4D13-4AB8-A0F5-3B36054D261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A2BAA41D-E18A-42F1-BA5B-4CE0B32B726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F243202E-CD18-44C0-ABF3-EB450F82421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24BE5C21-1794-4176-AFD7-364C650A9EB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B10D9800-01DD-4BE4-A298-36793B27BDF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729EE70A-1926-4CE8-81C9-0016B7F8859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B92EDA2A-B8FB-4E19-8098-BD28C8F2B94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E112C121-A05B-4929-84F8-0F505256D52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7D7906A2-42DD-465C-9009-BE637581D9B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C2F45632-4F31-4A4C-9153-0C559DF0E77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0" name="テキスト ボックス 809">
          <a:extLst>
            <a:ext uri="{FF2B5EF4-FFF2-40B4-BE49-F238E27FC236}">
              <a16:creationId xmlns:a16="http://schemas.microsoft.com/office/drawing/2014/main" id="{A7C81AED-4913-4681-AA45-5D2A3634F9B6}"/>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11" name="直線コネクタ 810">
          <a:extLst>
            <a:ext uri="{FF2B5EF4-FFF2-40B4-BE49-F238E27FC236}">
              <a16:creationId xmlns:a16="http://schemas.microsoft.com/office/drawing/2014/main" id="{6CDC6F7D-2D14-479A-B600-59B921FA7BA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2" name="テキスト ボックス 811">
          <a:extLst>
            <a:ext uri="{FF2B5EF4-FFF2-40B4-BE49-F238E27FC236}">
              <a16:creationId xmlns:a16="http://schemas.microsoft.com/office/drawing/2014/main" id="{B820B778-1494-41CC-ABAA-6F1979B4BA7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3" name="直線コネクタ 812">
          <a:extLst>
            <a:ext uri="{FF2B5EF4-FFF2-40B4-BE49-F238E27FC236}">
              <a16:creationId xmlns:a16="http://schemas.microsoft.com/office/drawing/2014/main" id="{E68B36D0-2941-4BC6-AC0A-3109FAE2772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4" name="テキスト ボックス 813">
          <a:extLst>
            <a:ext uri="{FF2B5EF4-FFF2-40B4-BE49-F238E27FC236}">
              <a16:creationId xmlns:a16="http://schemas.microsoft.com/office/drawing/2014/main" id="{DA6CC2D8-D129-497F-A397-539D076B2C6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5" name="直線コネクタ 814">
          <a:extLst>
            <a:ext uri="{FF2B5EF4-FFF2-40B4-BE49-F238E27FC236}">
              <a16:creationId xmlns:a16="http://schemas.microsoft.com/office/drawing/2014/main" id="{CE66ECCC-9F15-4F2A-8613-E567FDACA1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6" name="テキスト ボックス 815">
          <a:extLst>
            <a:ext uri="{FF2B5EF4-FFF2-40B4-BE49-F238E27FC236}">
              <a16:creationId xmlns:a16="http://schemas.microsoft.com/office/drawing/2014/main" id="{89EF582A-55B2-4B05-BBC3-DF4130E4A6F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7" name="直線コネクタ 816">
          <a:extLst>
            <a:ext uri="{FF2B5EF4-FFF2-40B4-BE49-F238E27FC236}">
              <a16:creationId xmlns:a16="http://schemas.microsoft.com/office/drawing/2014/main" id="{0B7AA1C1-A764-4ECB-AEA0-F5F412CFD87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8" name="テキスト ボックス 817">
          <a:extLst>
            <a:ext uri="{FF2B5EF4-FFF2-40B4-BE49-F238E27FC236}">
              <a16:creationId xmlns:a16="http://schemas.microsoft.com/office/drawing/2014/main" id="{F787D53E-6CF5-483C-B95F-D127F697867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C5C7B8F0-CB7E-4F52-9576-E9501921DE3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AA983BE3-60A0-4B0E-8A9F-0772D537AD0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id="{79E1D21E-FD56-4FAC-B54A-E18468BB3C7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108</xdr:row>
      <xdr:rowOff>30480</xdr:rowOff>
    </xdr:to>
    <xdr:cxnSp macro="">
      <xdr:nvCxnSpPr>
        <xdr:cNvPr id="822" name="直線コネクタ 821">
          <a:extLst>
            <a:ext uri="{FF2B5EF4-FFF2-40B4-BE49-F238E27FC236}">
              <a16:creationId xmlns:a16="http://schemas.microsoft.com/office/drawing/2014/main" id="{6EC4F7F8-C682-4CB5-966A-E5B925146D6E}"/>
            </a:ext>
          </a:extLst>
        </xdr:cNvPr>
        <xdr:cNvCxnSpPr/>
      </xdr:nvCxnSpPr>
      <xdr:spPr>
        <a:xfrm flipV="1">
          <a:off x="22160864" y="17088613"/>
          <a:ext cx="0" cy="145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23" name="【庁舎】&#10;一人当たり面積最小値テキスト">
          <a:extLst>
            <a:ext uri="{FF2B5EF4-FFF2-40B4-BE49-F238E27FC236}">
              <a16:creationId xmlns:a16="http://schemas.microsoft.com/office/drawing/2014/main" id="{0C18E92B-88C3-4B82-8368-0FA502A696E3}"/>
            </a:ext>
          </a:extLst>
        </xdr:cNvPr>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24" name="直線コネクタ 823">
          <a:extLst>
            <a:ext uri="{FF2B5EF4-FFF2-40B4-BE49-F238E27FC236}">
              <a16:creationId xmlns:a16="http://schemas.microsoft.com/office/drawing/2014/main" id="{2783A9C4-39DD-4B53-BD41-044D03B77444}"/>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25" name="【庁舎】&#10;一人当たり面積最大値テキスト">
          <a:extLst>
            <a:ext uri="{FF2B5EF4-FFF2-40B4-BE49-F238E27FC236}">
              <a16:creationId xmlns:a16="http://schemas.microsoft.com/office/drawing/2014/main" id="{BAE8521D-1023-4B7E-A965-99499C39A675}"/>
            </a:ext>
          </a:extLst>
        </xdr:cNvPr>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26" name="直線コネクタ 825">
          <a:extLst>
            <a:ext uri="{FF2B5EF4-FFF2-40B4-BE49-F238E27FC236}">
              <a16:creationId xmlns:a16="http://schemas.microsoft.com/office/drawing/2014/main" id="{181BA4EA-8123-4E75-B5EB-3FBA50C38B69}"/>
            </a:ext>
          </a:extLst>
        </xdr:cNvPr>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33545</xdr:rowOff>
    </xdr:from>
    <xdr:ext cx="469744" cy="259045"/>
    <xdr:sp macro="" textlink="">
      <xdr:nvSpPr>
        <xdr:cNvPr id="827" name="【庁舎】&#10;一人当たり面積平均値テキスト">
          <a:extLst>
            <a:ext uri="{FF2B5EF4-FFF2-40B4-BE49-F238E27FC236}">
              <a16:creationId xmlns:a16="http://schemas.microsoft.com/office/drawing/2014/main" id="{3F37176E-8D73-4047-A601-30B4248F7543}"/>
            </a:ext>
          </a:extLst>
        </xdr:cNvPr>
        <xdr:cNvSpPr txBox="1"/>
      </xdr:nvSpPr>
      <xdr:spPr>
        <a:xfrm>
          <a:off x="22199600" y="1803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55118</xdr:rowOff>
    </xdr:from>
    <xdr:to>
      <xdr:col>116</xdr:col>
      <xdr:colOff>114300</xdr:colOff>
      <xdr:row>105</xdr:row>
      <xdr:rowOff>156718</xdr:rowOff>
    </xdr:to>
    <xdr:sp macro="" textlink="">
      <xdr:nvSpPr>
        <xdr:cNvPr id="828" name="フローチャート: 判断 827">
          <a:extLst>
            <a:ext uri="{FF2B5EF4-FFF2-40B4-BE49-F238E27FC236}">
              <a16:creationId xmlns:a16="http://schemas.microsoft.com/office/drawing/2014/main" id="{0C640FCE-A0E8-42A3-B631-83B418FDBC51}"/>
            </a:ext>
          </a:extLst>
        </xdr:cNvPr>
        <xdr:cNvSpPr/>
      </xdr:nvSpPr>
      <xdr:spPr>
        <a:xfrm>
          <a:off x="22110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29" name="フローチャート: 判断 828">
          <a:extLst>
            <a:ext uri="{FF2B5EF4-FFF2-40B4-BE49-F238E27FC236}">
              <a16:creationId xmlns:a16="http://schemas.microsoft.com/office/drawing/2014/main" id="{EEE1910E-ACBA-45D7-80B6-0287EA82FD8C}"/>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830" name="フローチャート: 判断 829">
          <a:extLst>
            <a:ext uri="{FF2B5EF4-FFF2-40B4-BE49-F238E27FC236}">
              <a16:creationId xmlns:a16="http://schemas.microsoft.com/office/drawing/2014/main" id="{53622D42-DE01-4020-8DAD-F15DAEDD014C}"/>
            </a:ext>
          </a:extLst>
        </xdr:cNvPr>
        <xdr:cNvSpPr/>
      </xdr:nvSpPr>
      <xdr:spPr>
        <a:xfrm>
          <a:off x="20383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109982</xdr:rowOff>
    </xdr:from>
    <xdr:to>
      <xdr:col>102</xdr:col>
      <xdr:colOff>165100</xdr:colOff>
      <xdr:row>106</xdr:row>
      <xdr:rowOff>40132</xdr:rowOff>
    </xdr:to>
    <xdr:sp macro="" textlink="">
      <xdr:nvSpPr>
        <xdr:cNvPr id="831" name="フローチャート: 判断 830">
          <a:extLst>
            <a:ext uri="{FF2B5EF4-FFF2-40B4-BE49-F238E27FC236}">
              <a16:creationId xmlns:a16="http://schemas.microsoft.com/office/drawing/2014/main" id="{2D26F568-FC0B-4F59-981D-509C5E86442E}"/>
            </a:ext>
          </a:extLst>
        </xdr:cNvPr>
        <xdr:cNvSpPr/>
      </xdr:nvSpPr>
      <xdr:spPr>
        <a:xfrm>
          <a:off x="19494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2" name="フローチャート: 判断 831">
          <a:extLst>
            <a:ext uri="{FF2B5EF4-FFF2-40B4-BE49-F238E27FC236}">
              <a16:creationId xmlns:a16="http://schemas.microsoft.com/office/drawing/2014/main" id="{64595133-3DAC-4EFE-8EE6-1C9F02146131}"/>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16DCE444-7EBA-484F-B990-5AFD819A495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83179618-86E7-44B2-8168-770D0592E41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125A95E8-1718-41FE-B2FF-C7DDA9DE69D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75062A6-AAA5-4F92-AE6F-85005CBA3FC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7B28F0A8-3997-4C84-8543-14ADF52BBF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27687</xdr:rowOff>
    </xdr:from>
    <xdr:to>
      <xdr:col>116</xdr:col>
      <xdr:colOff>114300</xdr:colOff>
      <xdr:row>105</xdr:row>
      <xdr:rowOff>129287</xdr:rowOff>
    </xdr:to>
    <xdr:sp macro="" textlink="">
      <xdr:nvSpPr>
        <xdr:cNvPr id="838" name="楕円 837">
          <a:extLst>
            <a:ext uri="{FF2B5EF4-FFF2-40B4-BE49-F238E27FC236}">
              <a16:creationId xmlns:a16="http://schemas.microsoft.com/office/drawing/2014/main" id="{746C6E29-BBA8-40C7-9823-516902C7A823}"/>
            </a:ext>
          </a:extLst>
        </xdr:cNvPr>
        <xdr:cNvSpPr/>
      </xdr:nvSpPr>
      <xdr:spPr>
        <a:xfrm>
          <a:off x="221107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50564</xdr:rowOff>
    </xdr:from>
    <xdr:ext cx="469744" cy="259045"/>
    <xdr:sp macro="" textlink="">
      <xdr:nvSpPr>
        <xdr:cNvPr id="839" name="【庁舎】&#10;一人当たり面積該当値テキスト">
          <a:extLst>
            <a:ext uri="{FF2B5EF4-FFF2-40B4-BE49-F238E27FC236}">
              <a16:creationId xmlns:a16="http://schemas.microsoft.com/office/drawing/2014/main" id="{3FC9919F-851B-4B55-91E4-BC997B99ADA0}"/>
            </a:ext>
          </a:extLst>
        </xdr:cNvPr>
        <xdr:cNvSpPr txBox="1"/>
      </xdr:nvSpPr>
      <xdr:spPr>
        <a:xfrm>
          <a:off x="22199600" y="178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27687</xdr:rowOff>
    </xdr:from>
    <xdr:to>
      <xdr:col>112</xdr:col>
      <xdr:colOff>38100</xdr:colOff>
      <xdr:row>105</xdr:row>
      <xdr:rowOff>129287</xdr:rowOff>
    </xdr:to>
    <xdr:sp macro="" textlink="">
      <xdr:nvSpPr>
        <xdr:cNvPr id="840" name="楕円 839">
          <a:extLst>
            <a:ext uri="{FF2B5EF4-FFF2-40B4-BE49-F238E27FC236}">
              <a16:creationId xmlns:a16="http://schemas.microsoft.com/office/drawing/2014/main" id="{5AD2FB41-3A83-4DFE-8A14-175530D02632}"/>
            </a:ext>
          </a:extLst>
        </xdr:cNvPr>
        <xdr:cNvSpPr/>
      </xdr:nvSpPr>
      <xdr:spPr>
        <a:xfrm>
          <a:off x="21272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78487</xdr:rowOff>
    </xdr:from>
    <xdr:to>
      <xdr:col>116</xdr:col>
      <xdr:colOff>63500</xdr:colOff>
      <xdr:row>105</xdr:row>
      <xdr:rowOff>78487</xdr:rowOff>
    </xdr:to>
    <xdr:cxnSp macro="">
      <xdr:nvCxnSpPr>
        <xdr:cNvPr id="841" name="直線コネクタ 840">
          <a:extLst>
            <a:ext uri="{FF2B5EF4-FFF2-40B4-BE49-F238E27FC236}">
              <a16:creationId xmlns:a16="http://schemas.microsoft.com/office/drawing/2014/main" id="{2B0D165B-CACB-47D9-B773-6E4EE301C527}"/>
            </a:ext>
          </a:extLst>
        </xdr:cNvPr>
        <xdr:cNvCxnSpPr/>
      </xdr:nvCxnSpPr>
      <xdr:spPr>
        <a:xfrm>
          <a:off x="21323300" y="18080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32258</xdr:rowOff>
    </xdr:from>
    <xdr:to>
      <xdr:col>107</xdr:col>
      <xdr:colOff>101600</xdr:colOff>
      <xdr:row>105</xdr:row>
      <xdr:rowOff>133858</xdr:rowOff>
    </xdr:to>
    <xdr:sp macro="" textlink="">
      <xdr:nvSpPr>
        <xdr:cNvPr id="842" name="楕円 841">
          <a:extLst>
            <a:ext uri="{FF2B5EF4-FFF2-40B4-BE49-F238E27FC236}">
              <a16:creationId xmlns:a16="http://schemas.microsoft.com/office/drawing/2014/main" id="{D00ADAB0-86F3-41F3-B2F1-C6FDDFDB2AAE}"/>
            </a:ext>
          </a:extLst>
        </xdr:cNvPr>
        <xdr:cNvSpPr/>
      </xdr:nvSpPr>
      <xdr:spPr>
        <a:xfrm>
          <a:off x="20383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78487</xdr:rowOff>
    </xdr:from>
    <xdr:to>
      <xdr:col>111</xdr:col>
      <xdr:colOff>177800</xdr:colOff>
      <xdr:row>105</xdr:row>
      <xdr:rowOff>83058</xdr:rowOff>
    </xdr:to>
    <xdr:cxnSp macro="">
      <xdr:nvCxnSpPr>
        <xdr:cNvPr id="843" name="直線コネクタ 842">
          <a:extLst>
            <a:ext uri="{FF2B5EF4-FFF2-40B4-BE49-F238E27FC236}">
              <a16:creationId xmlns:a16="http://schemas.microsoft.com/office/drawing/2014/main" id="{800408DE-3D6E-40EE-B804-775AA1CBCD67}"/>
            </a:ext>
          </a:extLst>
        </xdr:cNvPr>
        <xdr:cNvCxnSpPr/>
      </xdr:nvCxnSpPr>
      <xdr:spPr>
        <a:xfrm flipV="1">
          <a:off x="20434300" y="180807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844" name="楕円 843">
          <a:extLst>
            <a:ext uri="{FF2B5EF4-FFF2-40B4-BE49-F238E27FC236}">
              <a16:creationId xmlns:a16="http://schemas.microsoft.com/office/drawing/2014/main" id="{C58D027F-EDA9-456D-BEF0-44121DDB5429}"/>
            </a:ext>
          </a:extLst>
        </xdr:cNvPr>
        <xdr:cNvSpPr/>
      </xdr:nvSpPr>
      <xdr:spPr>
        <a:xfrm>
          <a:off x="19494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83058</xdr:rowOff>
    </xdr:from>
    <xdr:to>
      <xdr:col>107</xdr:col>
      <xdr:colOff>50800</xdr:colOff>
      <xdr:row>105</xdr:row>
      <xdr:rowOff>87630</xdr:rowOff>
    </xdr:to>
    <xdr:cxnSp macro="">
      <xdr:nvCxnSpPr>
        <xdr:cNvPr id="845" name="直線コネクタ 844">
          <a:extLst>
            <a:ext uri="{FF2B5EF4-FFF2-40B4-BE49-F238E27FC236}">
              <a16:creationId xmlns:a16="http://schemas.microsoft.com/office/drawing/2014/main" id="{C4F6F3DB-87EC-4A4C-8183-EF0D9156DA18}"/>
            </a:ext>
          </a:extLst>
        </xdr:cNvPr>
        <xdr:cNvCxnSpPr/>
      </xdr:nvCxnSpPr>
      <xdr:spPr>
        <a:xfrm flipV="1">
          <a:off x="19545300" y="18085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36830</xdr:rowOff>
    </xdr:from>
    <xdr:to>
      <xdr:col>98</xdr:col>
      <xdr:colOff>38100</xdr:colOff>
      <xdr:row>105</xdr:row>
      <xdr:rowOff>138430</xdr:rowOff>
    </xdr:to>
    <xdr:sp macro="" textlink="">
      <xdr:nvSpPr>
        <xdr:cNvPr id="846" name="楕円 845">
          <a:extLst>
            <a:ext uri="{FF2B5EF4-FFF2-40B4-BE49-F238E27FC236}">
              <a16:creationId xmlns:a16="http://schemas.microsoft.com/office/drawing/2014/main" id="{7B1A9698-DE71-4E1C-A762-29A0803A1745}"/>
            </a:ext>
          </a:extLst>
        </xdr:cNvPr>
        <xdr:cNvSpPr/>
      </xdr:nvSpPr>
      <xdr:spPr>
        <a:xfrm>
          <a:off x="18605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87630</xdr:rowOff>
    </xdr:from>
    <xdr:to>
      <xdr:col>102</xdr:col>
      <xdr:colOff>114300</xdr:colOff>
      <xdr:row>105</xdr:row>
      <xdr:rowOff>87630</xdr:rowOff>
    </xdr:to>
    <xdr:cxnSp macro="">
      <xdr:nvCxnSpPr>
        <xdr:cNvPr id="847" name="直線コネクタ 846">
          <a:extLst>
            <a:ext uri="{FF2B5EF4-FFF2-40B4-BE49-F238E27FC236}">
              <a16:creationId xmlns:a16="http://schemas.microsoft.com/office/drawing/2014/main" id="{CE98AB44-93A9-4790-8D72-38A44A005FF1}"/>
            </a:ext>
          </a:extLst>
        </xdr:cNvPr>
        <xdr:cNvCxnSpPr/>
      </xdr:nvCxnSpPr>
      <xdr:spPr>
        <a:xfrm>
          <a:off x="18656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848" name="n_1aveValue【庁舎】&#10;一人当たり面積">
          <a:extLst>
            <a:ext uri="{FF2B5EF4-FFF2-40B4-BE49-F238E27FC236}">
              <a16:creationId xmlns:a16="http://schemas.microsoft.com/office/drawing/2014/main" id="{25A19A66-EE44-4B9F-9DA6-330EA5D63C2C}"/>
            </a:ext>
          </a:extLst>
        </xdr:cNvPr>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31259</xdr:rowOff>
    </xdr:from>
    <xdr:ext cx="469744" cy="259045"/>
    <xdr:sp macro="" textlink="">
      <xdr:nvSpPr>
        <xdr:cNvPr id="849" name="n_2aveValue【庁舎】&#10;一人当たり面積">
          <a:extLst>
            <a:ext uri="{FF2B5EF4-FFF2-40B4-BE49-F238E27FC236}">
              <a16:creationId xmlns:a16="http://schemas.microsoft.com/office/drawing/2014/main" id="{8D23BF23-71C5-4F25-94A3-15911DFD9D91}"/>
            </a:ext>
          </a:extLst>
        </xdr:cNvPr>
        <xdr:cNvSpPr txBox="1"/>
      </xdr:nvSpPr>
      <xdr:spPr>
        <a:xfrm>
          <a:off x="20199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31259</xdr:rowOff>
    </xdr:from>
    <xdr:ext cx="469744" cy="259045"/>
    <xdr:sp macro="" textlink="">
      <xdr:nvSpPr>
        <xdr:cNvPr id="850" name="n_3aveValue【庁舎】&#10;一人当たり面積">
          <a:extLst>
            <a:ext uri="{FF2B5EF4-FFF2-40B4-BE49-F238E27FC236}">
              <a16:creationId xmlns:a16="http://schemas.microsoft.com/office/drawing/2014/main" id="{BD881067-C8BE-458E-A788-D2B0F857A65C}"/>
            </a:ext>
          </a:extLst>
        </xdr:cNvPr>
        <xdr:cNvSpPr txBox="1"/>
      </xdr:nvSpPr>
      <xdr:spPr>
        <a:xfrm>
          <a:off x="19310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851" name="n_4aveValue【庁舎】&#10;一人当たり面積">
          <a:extLst>
            <a:ext uri="{FF2B5EF4-FFF2-40B4-BE49-F238E27FC236}">
              <a16:creationId xmlns:a16="http://schemas.microsoft.com/office/drawing/2014/main" id="{1F83EDCC-DDBA-4AD1-805D-A92A00330668}"/>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145814</xdr:rowOff>
    </xdr:from>
    <xdr:ext cx="469744" cy="259045"/>
    <xdr:sp macro="" textlink="">
      <xdr:nvSpPr>
        <xdr:cNvPr id="852" name="n_1mainValue【庁舎】&#10;一人当たり面積">
          <a:extLst>
            <a:ext uri="{FF2B5EF4-FFF2-40B4-BE49-F238E27FC236}">
              <a16:creationId xmlns:a16="http://schemas.microsoft.com/office/drawing/2014/main" id="{426F96EA-D0EE-42C5-8BF7-BFB28442E02F}"/>
            </a:ext>
          </a:extLst>
        </xdr:cNvPr>
        <xdr:cNvSpPr txBox="1"/>
      </xdr:nvSpPr>
      <xdr:spPr>
        <a:xfrm>
          <a:off x="210757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853" name="n_2mainValue【庁舎】&#10;一人当たり面積">
          <a:extLst>
            <a:ext uri="{FF2B5EF4-FFF2-40B4-BE49-F238E27FC236}">
              <a16:creationId xmlns:a16="http://schemas.microsoft.com/office/drawing/2014/main" id="{9C5D334E-71A3-4A2E-9829-EF42AE76B355}"/>
            </a:ext>
          </a:extLst>
        </xdr:cNvPr>
        <xdr:cNvSpPr txBox="1"/>
      </xdr:nvSpPr>
      <xdr:spPr>
        <a:xfrm>
          <a:off x="20199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154957</xdr:rowOff>
    </xdr:from>
    <xdr:ext cx="469744" cy="259045"/>
    <xdr:sp macro="" textlink="">
      <xdr:nvSpPr>
        <xdr:cNvPr id="854" name="n_3mainValue【庁舎】&#10;一人当たり面積">
          <a:extLst>
            <a:ext uri="{FF2B5EF4-FFF2-40B4-BE49-F238E27FC236}">
              <a16:creationId xmlns:a16="http://schemas.microsoft.com/office/drawing/2014/main" id="{CDE2D6CA-71FE-453B-A9F2-AB58D98115CB}"/>
            </a:ext>
          </a:extLst>
        </xdr:cNvPr>
        <xdr:cNvSpPr txBox="1"/>
      </xdr:nvSpPr>
      <xdr:spPr>
        <a:xfrm>
          <a:off x="19310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154957</xdr:rowOff>
    </xdr:from>
    <xdr:ext cx="469744" cy="259045"/>
    <xdr:sp macro="" textlink="">
      <xdr:nvSpPr>
        <xdr:cNvPr id="855" name="n_4mainValue【庁舎】&#10;一人当たり面積">
          <a:extLst>
            <a:ext uri="{FF2B5EF4-FFF2-40B4-BE49-F238E27FC236}">
              <a16:creationId xmlns:a16="http://schemas.microsoft.com/office/drawing/2014/main" id="{0550FD86-E2CD-4734-9409-FDB9FD763879}"/>
            </a:ext>
          </a:extLst>
        </xdr:cNvPr>
        <xdr:cNvSpPr txBox="1"/>
      </xdr:nvSpPr>
      <xdr:spPr>
        <a:xfrm>
          <a:off x="18421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A94DCD04-91B9-41BA-B2E0-B43FAF7FDE5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2B4D0A9A-FD02-4194-9CAA-431E6EA15C2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3F228892-BB05-4122-9AE1-60BC507D052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本市では、市町村合併以降に一部は統廃合されたものの、まだ多くの類似する公共施設（休止施設を含む）を保有しており、結果、一人当たりの面積は平均を大きく上回る結果となっている。</a:t>
          </a:r>
        </a:p>
        <a:p>
          <a:r>
            <a:rPr kumimoji="1" lang="ja-JP" altLang="en-US" sz="1300">
              <a:latin typeface="ＭＳ Ｐゴシック" panose="020B0600070205080204" pitchFamily="50" charset="-128"/>
              <a:ea typeface="ＭＳ Ｐゴシック" panose="020B0600070205080204" pitchFamily="50" charset="-128"/>
            </a:rPr>
            <a:t>こうした施設を中長期にわたって適正に管理するために、災害時の拠点施設や避難施設の機能の確保を考慮しながら、今後も定期的な点検・診断を通じて、適切な長寿命化を図り、計画的な施設の保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83</v>
      </c>
      <c r="C2" s="176"/>
      <c r="D2" s="177"/>
    </row>
    <row r="3" spans="1:119" ht="18.75" customHeight="1" thickBot="1" x14ac:dyDescent="0.25">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62341123</v>
      </c>
      <c r="BO4" s="462"/>
      <c r="BP4" s="462"/>
      <c r="BQ4" s="462"/>
      <c r="BR4" s="462"/>
      <c r="BS4" s="462"/>
      <c r="BT4" s="462"/>
      <c r="BU4" s="463"/>
      <c r="BV4" s="461">
        <v>63764396</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3.8</v>
      </c>
      <c r="CU4" s="602"/>
      <c r="CV4" s="602"/>
      <c r="CW4" s="602"/>
      <c r="CX4" s="602"/>
      <c r="CY4" s="602"/>
      <c r="CZ4" s="602"/>
      <c r="DA4" s="603"/>
      <c r="DB4" s="601">
        <v>6.2</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60544242</v>
      </c>
      <c r="BO5" s="433"/>
      <c r="BP5" s="433"/>
      <c r="BQ5" s="433"/>
      <c r="BR5" s="433"/>
      <c r="BS5" s="433"/>
      <c r="BT5" s="433"/>
      <c r="BU5" s="434"/>
      <c r="BV5" s="432">
        <v>61589931</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94.9</v>
      </c>
      <c r="CU5" s="430"/>
      <c r="CV5" s="430"/>
      <c r="CW5" s="430"/>
      <c r="CX5" s="430"/>
      <c r="CY5" s="430"/>
      <c r="CZ5" s="430"/>
      <c r="DA5" s="431"/>
      <c r="DB5" s="429">
        <v>88.2</v>
      </c>
      <c r="DC5" s="430"/>
      <c r="DD5" s="430"/>
      <c r="DE5" s="430"/>
      <c r="DF5" s="430"/>
      <c r="DG5" s="430"/>
      <c r="DH5" s="430"/>
      <c r="DI5" s="431"/>
    </row>
    <row r="6" spans="1:119" ht="18.75" customHeight="1" x14ac:dyDescent="0.2">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104</v>
      </c>
      <c r="AV6" s="491"/>
      <c r="AW6" s="491"/>
      <c r="AX6" s="491"/>
      <c r="AY6" s="446" t="s">
        <v>105</v>
      </c>
      <c r="AZ6" s="447"/>
      <c r="BA6" s="447"/>
      <c r="BB6" s="447"/>
      <c r="BC6" s="447"/>
      <c r="BD6" s="447"/>
      <c r="BE6" s="447"/>
      <c r="BF6" s="447"/>
      <c r="BG6" s="447"/>
      <c r="BH6" s="447"/>
      <c r="BI6" s="447"/>
      <c r="BJ6" s="447"/>
      <c r="BK6" s="447"/>
      <c r="BL6" s="447"/>
      <c r="BM6" s="448"/>
      <c r="BN6" s="432">
        <v>1796881</v>
      </c>
      <c r="BO6" s="433"/>
      <c r="BP6" s="433"/>
      <c r="BQ6" s="433"/>
      <c r="BR6" s="433"/>
      <c r="BS6" s="433"/>
      <c r="BT6" s="433"/>
      <c r="BU6" s="434"/>
      <c r="BV6" s="432">
        <v>2174465</v>
      </c>
      <c r="BW6" s="433"/>
      <c r="BX6" s="433"/>
      <c r="BY6" s="433"/>
      <c r="BZ6" s="433"/>
      <c r="CA6" s="433"/>
      <c r="CB6" s="433"/>
      <c r="CC6" s="434"/>
      <c r="CD6" s="472" t="s">
        <v>106</v>
      </c>
      <c r="CE6" s="392"/>
      <c r="CF6" s="392"/>
      <c r="CG6" s="392"/>
      <c r="CH6" s="392"/>
      <c r="CI6" s="392"/>
      <c r="CJ6" s="392"/>
      <c r="CK6" s="392"/>
      <c r="CL6" s="392"/>
      <c r="CM6" s="392"/>
      <c r="CN6" s="392"/>
      <c r="CO6" s="392"/>
      <c r="CP6" s="392"/>
      <c r="CQ6" s="392"/>
      <c r="CR6" s="392"/>
      <c r="CS6" s="473"/>
      <c r="CT6" s="575">
        <v>97.2</v>
      </c>
      <c r="CU6" s="576"/>
      <c r="CV6" s="576"/>
      <c r="CW6" s="576"/>
      <c r="CX6" s="576"/>
      <c r="CY6" s="576"/>
      <c r="CZ6" s="576"/>
      <c r="DA6" s="577"/>
      <c r="DB6" s="575">
        <v>95.5</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107</v>
      </c>
      <c r="AN7" s="389"/>
      <c r="AO7" s="389"/>
      <c r="AP7" s="389"/>
      <c r="AQ7" s="389"/>
      <c r="AR7" s="389"/>
      <c r="AS7" s="389"/>
      <c r="AT7" s="390"/>
      <c r="AU7" s="490" t="s">
        <v>96</v>
      </c>
      <c r="AV7" s="491"/>
      <c r="AW7" s="491"/>
      <c r="AX7" s="491"/>
      <c r="AY7" s="446" t="s">
        <v>108</v>
      </c>
      <c r="AZ7" s="447"/>
      <c r="BA7" s="447"/>
      <c r="BB7" s="447"/>
      <c r="BC7" s="447"/>
      <c r="BD7" s="447"/>
      <c r="BE7" s="447"/>
      <c r="BF7" s="447"/>
      <c r="BG7" s="447"/>
      <c r="BH7" s="447"/>
      <c r="BI7" s="447"/>
      <c r="BJ7" s="447"/>
      <c r="BK7" s="447"/>
      <c r="BL7" s="447"/>
      <c r="BM7" s="448"/>
      <c r="BN7" s="432">
        <v>589584</v>
      </c>
      <c r="BO7" s="433"/>
      <c r="BP7" s="433"/>
      <c r="BQ7" s="433"/>
      <c r="BR7" s="433"/>
      <c r="BS7" s="433"/>
      <c r="BT7" s="433"/>
      <c r="BU7" s="434"/>
      <c r="BV7" s="432">
        <v>147853</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32109084</v>
      </c>
      <c r="CU7" s="433"/>
      <c r="CV7" s="433"/>
      <c r="CW7" s="433"/>
      <c r="CX7" s="433"/>
      <c r="CY7" s="433"/>
      <c r="CZ7" s="433"/>
      <c r="DA7" s="434"/>
      <c r="DB7" s="432">
        <v>32619435</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111</v>
      </c>
      <c r="AV8" s="491"/>
      <c r="AW8" s="491"/>
      <c r="AX8" s="491"/>
      <c r="AY8" s="446" t="s">
        <v>112</v>
      </c>
      <c r="AZ8" s="447"/>
      <c r="BA8" s="447"/>
      <c r="BB8" s="447"/>
      <c r="BC8" s="447"/>
      <c r="BD8" s="447"/>
      <c r="BE8" s="447"/>
      <c r="BF8" s="447"/>
      <c r="BG8" s="447"/>
      <c r="BH8" s="447"/>
      <c r="BI8" s="447"/>
      <c r="BJ8" s="447"/>
      <c r="BK8" s="447"/>
      <c r="BL8" s="447"/>
      <c r="BM8" s="448"/>
      <c r="BN8" s="432">
        <v>1207297</v>
      </c>
      <c r="BO8" s="433"/>
      <c r="BP8" s="433"/>
      <c r="BQ8" s="433"/>
      <c r="BR8" s="433"/>
      <c r="BS8" s="433"/>
      <c r="BT8" s="433"/>
      <c r="BU8" s="434"/>
      <c r="BV8" s="432">
        <v>2026612</v>
      </c>
      <c r="BW8" s="433"/>
      <c r="BX8" s="433"/>
      <c r="BY8" s="433"/>
      <c r="BZ8" s="433"/>
      <c r="CA8" s="433"/>
      <c r="CB8" s="433"/>
      <c r="CC8" s="434"/>
      <c r="CD8" s="472" t="s">
        <v>113</v>
      </c>
      <c r="CE8" s="392"/>
      <c r="CF8" s="392"/>
      <c r="CG8" s="392"/>
      <c r="CH8" s="392"/>
      <c r="CI8" s="392"/>
      <c r="CJ8" s="392"/>
      <c r="CK8" s="392"/>
      <c r="CL8" s="392"/>
      <c r="CM8" s="392"/>
      <c r="CN8" s="392"/>
      <c r="CO8" s="392"/>
      <c r="CP8" s="392"/>
      <c r="CQ8" s="392"/>
      <c r="CR8" s="392"/>
      <c r="CS8" s="473"/>
      <c r="CT8" s="535">
        <v>0.65</v>
      </c>
      <c r="CU8" s="536"/>
      <c r="CV8" s="536"/>
      <c r="CW8" s="536"/>
      <c r="CX8" s="536"/>
      <c r="CY8" s="536"/>
      <c r="CZ8" s="536"/>
      <c r="DA8" s="537"/>
      <c r="DB8" s="535">
        <v>0.67</v>
      </c>
      <c r="DC8" s="536"/>
      <c r="DD8" s="536"/>
      <c r="DE8" s="536"/>
      <c r="DF8" s="536"/>
      <c r="DG8" s="536"/>
      <c r="DH8" s="536"/>
      <c r="DI8" s="537"/>
    </row>
    <row r="9" spans="1:119" ht="18.75" customHeight="1" thickBot="1" x14ac:dyDescent="0.25">
      <c r="A9" s="175"/>
      <c r="B9" s="564" t="s">
        <v>114</v>
      </c>
      <c r="C9" s="565"/>
      <c r="D9" s="565"/>
      <c r="E9" s="565"/>
      <c r="F9" s="565"/>
      <c r="G9" s="565"/>
      <c r="H9" s="565"/>
      <c r="I9" s="565"/>
      <c r="J9" s="565"/>
      <c r="K9" s="483"/>
      <c r="L9" s="566" t="s">
        <v>115</v>
      </c>
      <c r="M9" s="567"/>
      <c r="N9" s="567"/>
      <c r="O9" s="567"/>
      <c r="P9" s="567"/>
      <c r="Q9" s="568"/>
      <c r="R9" s="569">
        <v>110408</v>
      </c>
      <c r="S9" s="570"/>
      <c r="T9" s="570"/>
      <c r="U9" s="570"/>
      <c r="V9" s="571"/>
      <c r="W9" s="501" t="s">
        <v>116</v>
      </c>
      <c r="X9" s="502"/>
      <c r="Y9" s="502"/>
      <c r="Z9" s="502"/>
      <c r="AA9" s="502"/>
      <c r="AB9" s="502"/>
      <c r="AC9" s="502"/>
      <c r="AD9" s="502"/>
      <c r="AE9" s="502"/>
      <c r="AF9" s="502"/>
      <c r="AG9" s="502"/>
      <c r="AH9" s="502"/>
      <c r="AI9" s="502"/>
      <c r="AJ9" s="502"/>
      <c r="AK9" s="502"/>
      <c r="AL9" s="572"/>
      <c r="AM9" s="489" t="s">
        <v>117</v>
      </c>
      <c r="AN9" s="389"/>
      <c r="AO9" s="389"/>
      <c r="AP9" s="389"/>
      <c r="AQ9" s="389"/>
      <c r="AR9" s="389"/>
      <c r="AS9" s="389"/>
      <c r="AT9" s="390"/>
      <c r="AU9" s="490" t="s">
        <v>118</v>
      </c>
      <c r="AV9" s="491"/>
      <c r="AW9" s="491"/>
      <c r="AX9" s="491"/>
      <c r="AY9" s="446" t="s">
        <v>119</v>
      </c>
      <c r="AZ9" s="447"/>
      <c r="BA9" s="447"/>
      <c r="BB9" s="447"/>
      <c r="BC9" s="447"/>
      <c r="BD9" s="447"/>
      <c r="BE9" s="447"/>
      <c r="BF9" s="447"/>
      <c r="BG9" s="447"/>
      <c r="BH9" s="447"/>
      <c r="BI9" s="447"/>
      <c r="BJ9" s="447"/>
      <c r="BK9" s="447"/>
      <c r="BL9" s="447"/>
      <c r="BM9" s="448"/>
      <c r="BN9" s="432">
        <v>-819315</v>
      </c>
      <c r="BO9" s="433"/>
      <c r="BP9" s="433"/>
      <c r="BQ9" s="433"/>
      <c r="BR9" s="433"/>
      <c r="BS9" s="433"/>
      <c r="BT9" s="433"/>
      <c r="BU9" s="434"/>
      <c r="BV9" s="432">
        <v>512443</v>
      </c>
      <c r="BW9" s="433"/>
      <c r="BX9" s="433"/>
      <c r="BY9" s="433"/>
      <c r="BZ9" s="433"/>
      <c r="CA9" s="433"/>
      <c r="CB9" s="433"/>
      <c r="CC9" s="434"/>
      <c r="CD9" s="472" t="s">
        <v>120</v>
      </c>
      <c r="CE9" s="392"/>
      <c r="CF9" s="392"/>
      <c r="CG9" s="392"/>
      <c r="CH9" s="392"/>
      <c r="CI9" s="392"/>
      <c r="CJ9" s="392"/>
      <c r="CK9" s="392"/>
      <c r="CL9" s="392"/>
      <c r="CM9" s="392"/>
      <c r="CN9" s="392"/>
      <c r="CO9" s="392"/>
      <c r="CP9" s="392"/>
      <c r="CQ9" s="392"/>
      <c r="CR9" s="392"/>
      <c r="CS9" s="473"/>
      <c r="CT9" s="429">
        <v>18.8</v>
      </c>
      <c r="CU9" s="430"/>
      <c r="CV9" s="430"/>
      <c r="CW9" s="430"/>
      <c r="CX9" s="430"/>
      <c r="CY9" s="430"/>
      <c r="CZ9" s="430"/>
      <c r="DA9" s="431"/>
      <c r="DB9" s="429">
        <v>20.100000000000001</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121</v>
      </c>
      <c r="M10" s="389"/>
      <c r="N10" s="389"/>
      <c r="O10" s="389"/>
      <c r="P10" s="389"/>
      <c r="Q10" s="390"/>
      <c r="R10" s="385">
        <v>109287</v>
      </c>
      <c r="S10" s="386"/>
      <c r="T10" s="386"/>
      <c r="U10" s="386"/>
      <c r="V10" s="445"/>
      <c r="W10" s="573"/>
      <c r="X10" s="383"/>
      <c r="Y10" s="383"/>
      <c r="Z10" s="383"/>
      <c r="AA10" s="383"/>
      <c r="AB10" s="383"/>
      <c r="AC10" s="383"/>
      <c r="AD10" s="383"/>
      <c r="AE10" s="383"/>
      <c r="AF10" s="383"/>
      <c r="AG10" s="383"/>
      <c r="AH10" s="383"/>
      <c r="AI10" s="383"/>
      <c r="AJ10" s="383"/>
      <c r="AK10" s="383"/>
      <c r="AL10" s="574"/>
      <c r="AM10" s="489" t="s">
        <v>122</v>
      </c>
      <c r="AN10" s="389"/>
      <c r="AO10" s="389"/>
      <c r="AP10" s="389"/>
      <c r="AQ10" s="389"/>
      <c r="AR10" s="389"/>
      <c r="AS10" s="389"/>
      <c r="AT10" s="390"/>
      <c r="AU10" s="490" t="s">
        <v>123</v>
      </c>
      <c r="AV10" s="491"/>
      <c r="AW10" s="491"/>
      <c r="AX10" s="491"/>
      <c r="AY10" s="446" t="s">
        <v>124</v>
      </c>
      <c r="AZ10" s="447"/>
      <c r="BA10" s="447"/>
      <c r="BB10" s="447"/>
      <c r="BC10" s="447"/>
      <c r="BD10" s="447"/>
      <c r="BE10" s="447"/>
      <c r="BF10" s="447"/>
      <c r="BG10" s="447"/>
      <c r="BH10" s="447"/>
      <c r="BI10" s="447"/>
      <c r="BJ10" s="447"/>
      <c r="BK10" s="447"/>
      <c r="BL10" s="447"/>
      <c r="BM10" s="448"/>
      <c r="BN10" s="432">
        <v>1013411</v>
      </c>
      <c r="BO10" s="433"/>
      <c r="BP10" s="433"/>
      <c r="BQ10" s="433"/>
      <c r="BR10" s="433"/>
      <c r="BS10" s="433"/>
      <c r="BT10" s="433"/>
      <c r="BU10" s="434"/>
      <c r="BV10" s="432">
        <v>757319</v>
      </c>
      <c r="BW10" s="433"/>
      <c r="BX10" s="433"/>
      <c r="BY10" s="433"/>
      <c r="BZ10" s="433"/>
      <c r="CA10" s="433"/>
      <c r="CB10" s="433"/>
      <c r="CC10" s="434"/>
      <c r="CD10" s="178" t="s">
        <v>125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3"/>
      <c r="L11" s="393" t="s">
        <v>126</v>
      </c>
      <c r="M11" s="394"/>
      <c r="N11" s="394"/>
      <c r="O11" s="394"/>
      <c r="P11" s="394"/>
      <c r="Q11" s="395"/>
      <c r="R11" s="561" t="s">
        <v>127</v>
      </c>
      <c r="S11" s="562"/>
      <c r="T11" s="562"/>
      <c r="U11" s="562"/>
      <c r="V11" s="563"/>
      <c r="W11" s="573"/>
      <c r="X11" s="383"/>
      <c r="Y11" s="383"/>
      <c r="Z11" s="383"/>
      <c r="AA11" s="383"/>
      <c r="AB11" s="383"/>
      <c r="AC11" s="383"/>
      <c r="AD11" s="383"/>
      <c r="AE11" s="383"/>
      <c r="AF11" s="383"/>
      <c r="AG11" s="383"/>
      <c r="AH11" s="383"/>
      <c r="AI11" s="383"/>
      <c r="AJ11" s="383"/>
      <c r="AK11" s="383"/>
      <c r="AL11" s="574"/>
      <c r="AM11" s="489" t="s">
        <v>128</v>
      </c>
      <c r="AN11" s="389"/>
      <c r="AO11" s="389"/>
      <c r="AP11" s="389"/>
      <c r="AQ11" s="389"/>
      <c r="AR11" s="389"/>
      <c r="AS11" s="389"/>
      <c r="AT11" s="390"/>
      <c r="AU11" s="490" t="s">
        <v>129</v>
      </c>
      <c r="AV11" s="491"/>
      <c r="AW11" s="491"/>
      <c r="AX11" s="491"/>
      <c r="AY11" s="446" t="s">
        <v>130</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131</v>
      </c>
      <c r="CE11" s="392"/>
      <c r="CF11" s="392"/>
      <c r="CG11" s="392"/>
      <c r="CH11" s="392"/>
      <c r="CI11" s="392"/>
      <c r="CJ11" s="392"/>
      <c r="CK11" s="392"/>
      <c r="CL11" s="392"/>
      <c r="CM11" s="392"/>
      <c r="CN11" s="392"/>
      <c r="CO11" s="392"/>
      <c r="CP11" s="392"/>
      <c r="CQ11" s="392"/>
      <c r="CR11" s="392"/>
      <c r="CS11" s="473"/>
      <c r="CT11" s="535" t="s">
        <v>132</v>
      </c>
      <c r="CU11" s="536"/>
      <c r="CV11" s="536"/>
      <c r="CW11" s="536"/>
      <c r="CX11" s="536"/>
      <c r="CY11" s="536"/>
      <c r="CZ11" s="536"/>
      <c r="DA11" s="537"/>
      <c r="DB11" s="535" t="s">
        <v>132</v>
      </c>
      <c r="DC11" s="536"/>
      <c r="DD11" s="536"/>
      <c r="DE11" s="536"/>
      <c r="DF11" s="536"/>
      <c r="DG11" s="536"/>
      <c r="DH11" s="536"/>
      <c r="DI11" s="537"/>
    </row>
    <row r="12" spans="1:119" ht="18.75" customHeight="1" x14ac:dyDescent="0.2">
      <c r="A12" s="175"/>
      <c r="B12" s="538" t="s">
        <v>133</v>
      </c>
      <c r="C12" s="539"/>
      <c r="D12" s="539"/>
      <c r="E12" s="539"/>
      <c r="F12" s="539"/>
      <c r="G12" s="539"/>
      <c r="H12" s="539"/>
      <c r="I12" s="539"/>
      <c r="J12" s="539"/>
      <c r="K12" s="540"/>
      <c r="L12" s="547" t="s">
        <v>134</v>
      </c>
      <c r="M12" s="548"/>
      <c r="N12" s="548"/>
      <c r="O12" s="548"/>
      <c r="P12" s="548"/>
      <c r="Q12" s="549"/>
      <c r="R12" s="550">
        <v>112916</v>
      </c>
      <c r="S12" s="551"/>
      <c r="T12" s="551"/>
      <c r="U12" s="551"/>
      <c r="V12" s="552"/>
      <c r="W12" s="553" t="s">
        <v>1</v>
      </c>
      <c r="X12" s="491"/>
      <c r="Y12" s="491"/>
      <c r="Z12" s="491"/>
      <c r="AA12" s="491"/>
      <c r="AB12" s="554"/>
      <c r="AC12" s="555" t="s">
        <v>135</v>
      </c>
      <c r="AD12" s="556"/>
      <c r="AE12" s="556"/>
      <c r="AF12" s="556"/>
      <c r="AG12" s="557"/>
      <c r="AH12" s="555" t="s">
        <v>136</v>
      </c>
      <c r="AI12" s="556"/>
      <c r="AJ12" s="556"/>
      <c r="AK12" s="556"/>
      <c r="AL12" s="558"/>
      <c r="AM12" s="489" t="s">
        <v>137</v>
      </c>
      <c r="AN12" s="389"/>
      <c r="AO12" s="389"/>
      <c r="AP12" s="389"/>
      <c r="AQ12" s="389"/>
      <c r="AR12" s="389"/>
      <c r="AS12" s="389"/>
      <c r="AT12" s="390"/>
      <c r="AU12" s="490" t="s">
        <v>104</v>
      </c>
      <c r="AV12" s="491"/>
      <c r="AW12" s="491"/>
      <c r="AX12" s="491"/>
      <c r="AY12" s="446" t="s">
        <v>138</v>
      </c>
      <c r="AZ12" s="447"/>
      <c r="BA12" s="447"/>
      <c r="BB12" s="447"/>
      <c r="BC12" s="447"/>
      <c r="BD12" s="447"/>
      <c r="BE12" s="447"/>
      <c r="BF12" s="447"/>
      <c r="BG12" s="447"/>
      <c r="BH12" s="447"/>
      <c r="BI12" s="447"/>
      <c r="BJ12" s="447"/>
      <c r="BK12" s="447"/>
      <c r="BL12" s="447"/>
      <c r="BM12" s="448"/>
      <c r="BN12" s="432">
        <v>1015236</v>
      </c>
      <c r="BO12" s="433"/>
      <c r="BP12" s="433"/>
      <c r="BQ12" s="433"/>
      <c r="BR12" s="433"/>
      <c r="BS12" s="433"/>
      <c r="BT12" s="433"/>
      <c r="BU12" s="434"/>
      <c r="BV12" s="432">
        <v>0</v>
      </c>
      <c r="BW12" s="433"/>
      <c r="BX12" s="433"/>
      <c r="BY12" s="433"/>
      <c r="BZ12" s="433"/>
      <c r="CA12" s="433"/>
      <c r="CB12" s="433"/>
      <c r="CC12" s="434"/>
      <c r="CD12" s="472" t="s">
        <v>139</v>
      </c>
      <c r="CE12" s="392"/>
      <c r="CF12" s="392"/>
      <c r="CG12" s="392"/>
      <c r="CH12" s="392"/>
      <c r="CI12" s="392"/>
      <c r="CJ12" s="392"/>
      <c r="CK12" s="392"/>
      <c r="CL12" s="392"/>
      <c r="CM12" s="392"/>
      <c r="CN12" s="392"/>
      <c r="CO12" s="392"/>
      <c r="CP12" s="392"/>
      <c r="CQ12" s="392"/>
      <c r="CR12" s="392"/>
      <c r="CS12" s="473"/>
      <c r="CT12" s="535" t="s">
        <v>140</v>
      </c>
      <c r="CU12" s="536"/>
      <c r="CV12" s="536"/>
      <c r="CW12" s="536"/>
      <c r="CX12" s="536"/>
      <c r="CY12" s="536"/>
      <c r="CZ12" s="536"/>
      <c r="DA12" s="537"/>
      <c r="DB12" s="535" t="s">
        <v>132</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16" t="s">
        <v>141</v>
      </c>
      <c r="N13" s="517"/>
      <c r="O13" s="517"/>
      <c r="P13" s="517"/>
      <c r="Q13" s="518"/>
      <c r="R13" s="519">
        <v>111333</v>
      </c>
      <c r="S13" s="520"/>
      <c r="T13" s="520"/>
      <c r="U13" s="520"/>
      <c r="V13" s="521"/>
      <c r="W13" s="522" t="s">
        <v>142</v>
      </c>
      <c r="X13" s="418"/>
      <c r="Y13" s="418"/>
      <c r="Z13" s="418"/>
      <c r="AA13" s="418"/>
      <c r="AB13" s="419"/>
      <c r="AC13" s="385">
        <v>1502</v>
      </c>
      <c r="AD13" s="386"/>
      <c r="AE13" s="386"/>
      <c r="AF13" s="386"/>
      <c r="AG13" s="387"/>
      <c r="AH13" s="385">
        <v>1643</v>
      </c>
      <c r="AI13" s="386"/>
      <c r="AJ13" s="386"/>
      <c r="AK13" s="386"/>
      <c r="AL13" s="445"/>
      <c r="AM13" s="489" t="s">
        <v>143</v>
      </c>
      <c r="AN13" s="389"/>
      <c r="AO13" s="389"/>
      <c r="AP13" s="389"/>
      <c r="AQ13" s="389"/>
      <c r="AR13" s="389"/>
      <c r="AS13" s="389"/>
      <c r="AT13" s="390"/>
      <c r="AU13" s="490" t="s">
        <v>144</v>
      </c>
      <c r="AV13" s="491"/>
      <c r="AW13" s="491"/>
      <c r="AX13" s="491"/>
      <c r="AY13" s="446" t="s">
        <v>145</v>
      </c>
      <c r="AZ13" s="447"/>
      <c r="BA13" s="447"/>
      <c r="BB13" s="447"/>
      <c r="BC13" s="447"/>
      <c r="BD13" s="447"/>
      <c r="BE13" s="447"/>
      <c r="BF13" s="447"/>
      <c r="BG13" s="447"/>
      <c r="BH13" s="447"/>
      <c r="BI13" s="447"/>
      <c r="BJ13" s="447"/>
      <c r="BK13" s="447"/>
      <c r="BL13" s="447"/>
      <c r="BM13" s="448"/>
      <c r="BN13" s="432">
        <v>-821140</v>
      </c>
      <c r="BO13" s="433"/>
      <c r="BP13" s="433"/>
      <c r="BQ13" s="433"/>
      <c r="BR13" s="433"/>
      <c r="BS13" s="433"/>
      <c r="BT13" s="433"/>
      <c r="BU13" s="434"/>
      <c r="BV13" s="432">
        <v>1269762</v>
      </c>
      <c r="BW13" s="433"/>
      <c r="BX13" s="433"/>
      <c r="BY13" s="433"/>
      <c r="BZ13" s="433"/>
      <c r="CA13" s="433"/>
      <c r="CB13" s="433"/>
      <c r="CC13" s="434"/>
      <c r="CD13" s="472" t="s">
        <v>146</v>
      </c>
      <c r="CE13" s="392"/>
      <c r="CF13" s="392"/>
      <c r="CG13" s="392"/>
      <c r="CH13" s="392"/>
      <c r="CI13" s="392"/>
      <c r="CJ13" s="392"/>
      <c r="CK13" s="392"/>
      <c r="CL13" s="392"/>
      <c r="CM13" s="392"/>
      <c r="CN13" s="392"/>
      <c r="CO13" s="392"/>
      <c r="CP13" s="392"/>
      <c r="CQ13" s="392"/>
      <c r="CR13" s="392"/>
      <c r="CS13" s="473"/>
      <c r="CT13" s="429">
        <v>11.3</v>
      </c>
      <c r="CU13" s="430"/>
      <c r="CV13" s="430"/>
      <c r="CW13" s="430"/>
      <c r="CX13" s="430"/>
      <c r="CY13" s="430"/>
      <c r="CZ13" s="430"/>
      <c r="DA13" s="431"/>
      <c r="DB13" s="429">
        <v>11</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147</v>
      </c>
      <c r="M14" s="559"/>
      <c r="N14" s="559"/>
      <c r="O14" s="559"/>
      <c r="P14" s="559"/>
      <c r="Q14" s="560"/>
      <c r="R14" s="519">
        <v>113136</v>
      </c>
      <c r="S14" s="520"/>
      <c r="T14" s="520"/>
      <c r="U14" s="520"/>
      <c r="V14" s="521"/>
      <c r="W14" s="523"/>
      <c r="X14" s="421"/>
      <c r="Y14" s="421"/>
      <c r="Z14" s="421"/>
      <c r="AA14" s="421"/>
      <c r="AB14" s="422"/>
      <c r="AC14" s="512">
        <v>2.6</v>
      </c>
      <c r="AD14" s="513"/>
      <c r="AE14" s="513"/>
      <c r="AF14" s="513"/>
      <c r="AG14" s="514"/>
      <c r="AH14" s="512">
        <v>2.9</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148</v>
      </c>
      <c r="CE14" s="470"/>
      <c r="CF14" s="470"/>
      <c r="CG14" s="470"/>
      <c r="CH14" s="470"/>
      <c r="CI14" s="470"/>
      <c r="CJ14" s="470"/>
      <c r="CK14" s="470"/>
      <c r="CL14" s="470"/>
      <c r="CM14" s="470"/>
      <c r="CN14" s="470"/>
      <c r="CO14" s="470"/>
      <c r="CP14" s="470"/>
      <c r="CQ14" s="470"/>
      <c r="CR14" s="470"/>
      <c r="CS14" s="471"/>
      <c r="CT14" s="529">
        <v>115.6</v>
      </c>
      <c r="CU14" s="530"/>
      <c r="CV14" s="530"/>
      <c r="CW14" s="530"/>
      <c r="CX14" s="530"/>
      <c r="CY14" s="530"/>
      <c r="CZ14" s="530"/>
      <c r="DA14" s="531"/>
      <c r="DB14" s="529">
        <v>114.6</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16" t="s">
        <v>149</v>
      </c>
      <c r="N15" s="517"/>
      <c r="O15" s="517"/>
      <c r="P15" s="517"/>
      <c r="Q15" s="518"/>
      <c r="R15" s="519">
        <v>111688</v>
      </c>
      <c r="S15" s="520"/>
      <c r="T15" s="520"/>
      <c r="U15" s="520"/>
      <c r="V15" s="521"/>
      <c r="W15" s="522" t="s">
        <v>150</v>
      </c>
      <c r="X15" s="418"/>
      <c r="Y15" s="418"/>
      <c r="Z15" s="418"/>
      <c r="AA15" s="418"/>
      <c r="AB15" s="419"/>
      <c r="AC15" s="385">
        <v>18941</v>
      </c>
      <c r="AD15" s="386"/>
      <c r="AE15" s="386"/>
      <c r="AF15" s="386"/>
      <c r="AG15" s="387"/>
      <c r="AH15" s="385">
        <v>18243</v>
      </c>
      <c r="AI15" s="386"/>
      <c r="AJ15" s="386"/>
      <c r="AK15" s="386"/>
      <c r="AL15" s="445"/>
      <c r="AM15" s="489"/>
      <c r="AN15" s="389"/>
      <c r="AO15" s="389"/>
      <c r="AP15" s="389"/>
      <c r="AQ15" s="389"/>
      <c r="AR15" s="389"/>
      <c r="AS15" s="389"/>
      <c r="AT15" s="390"/>
      <c r="AU15" s="490"/>
      <c r="AV15" s="491"/>
      <c r="AW15" s="491"/>
      <c r="AX15" s="491"/>
      <c r="AY15" s="458" t="s">
        <v>151</v>
      </c>
      <c r="AZ15" s="459"/>
      <c r="BA15" s="459"/>
      <c r="BB15" s="459"/>
      <c r="BC15" s="459"/>
      <c r="BD15" s="459"/>
      <c r="BE15" s="459"/>
      <c r="BF15" s="459"/>
      <c r="BG15" s="459"/>
      <c r="BH15" s="459"/>
      <c r="BI15" s="459"/>
      <c r="BJ15" s="459"/>
      <c r="BK15" s="459"/>
      <c r="BL15" s="459"/>
      <c r="BM15" s="460"/>
      <c r="BN15" s="461">
        <v>17060054</v>
      </c>
      <c r="BO15" s="462"/>
      <c r="BP15" s="462"/>
      <c r="BQ15" s="462"/>
      <c r="BR15" s="462"/>
      <c r="BS15" s="462"/>
      <c r="BT15" s="462"/>
      <c r="BU15" s="463"/>
      <c r="BV15" s="461">
        <v>16053924</v>
      </c>
      <c r="BW15" s="462"/>
      <c r="BX15" s="462"/>
      <c r="BY15" s="462"/>
      <c r="BZ15" s="462"/>
      <c r="CA15" s="462"/>
      <c r="CB15" s="462"/>
      <c r="CC15" s="463"/>
      <c r="CD15" s="532" t="s">
        <v>152</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06" t="s">
        <v>153</v>
      </c>
      <c r="M16" s="507"/>
      <c r="N16" s="507"/>
      <c r="O16" s="507"/>
      <c r="P16" s="507"/>
      <c r="Q16" s="508"/>
      <c r="R16" s="509" t="s">
        <v>154</v>
      </c>
      <c r="S16" s="510"/>
      <c r="T16" s="510"/>
      <c r="U16" s="510"/>
      <c r="V16" s="511"/>
      <c r="W16" s="523"/>
      <c r="X16" s="421"/>
      <c r="Y16" s="421"/>
      <c r="Z16" s="421"/>
      <c r="AA16" s="421"/>
      <c r="AB16" s="422"/>
      <c r="AC16" s="512">
        <v>32.9</v>
      </c>
      <c r="AD16" s="513"/>
      <c r="AE16" s="513"/>
      <c r="AF16" s="513"/>
      <c r="AG16" s="514"/>
      <c r="AH16" s="512">
        <v>32.6</v>
      </c>
      <c r="AI16" s="513"/>
      <c r="AJ16" s="513"/>
      <c r="AK16" s="513"/>
      <c r="AL16" s="515"/>
      <c r="AM16" s="489"/>
      <c r="AN16" s="389"/>
      <c r="AO16" s="389"/>
      <c r="AP16" s="389"/>
      <c r="AQ16" s="389"/>
      <c r="AR16" s="389"/>
      <c r="AS16" s="389"/>
      <c r="AT16" s="390"/>
      <c r="AU16" s="490"/>
      <c r="AV16" s="491"/>
      <c r="AW16" s="491"/>
      <c r="AX16" s="491"/>
      <c r="AY16" s="446" t="s">
        <v>155</v>
      </c>
      <c r="AZ16" s="447"/>
      <c r="BA16" s="447"/>
      <c r="BB16" s="447"/>
      <c r="BC16" s="447"/>
      <c r="BD16" s="447"/>
      <c r="BE16" s="447"/>
      <c r="BF16" s="447"/>
      <c r="BG16" s="447"/>
      <c r="BH16" s="447"/>
      <c r="BI16" s="447"/>
      <c r="BJ16" s="447"/>
      <c r="BK16" s="447"/>
      <c r="BL16" s="447"/>
      <c r="BM16" s="448"/>
      <c r="BN16" s="432">
        <v>26682659</v>
      </c>
      <c r="BO16" s="433"/>
      <c r="BP16" s="433"/>
      <c r="BQ16" s="433"/>
      <c r="BR16" s="433"/>
      <c r="BS16" s="433"/>
      <c r="BT16" s="433"/>
      <c r="BU16" s="434"/>
      <c r="BV16" s="432">
        <v>25626517</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89"/>
      <c r="M17" s="525" t="s">
        <v>156</v>
      </c>
      <c r="N17" s="526"/>
      <c r="O17" s="526"/>
      <c r="P17" s="526"/>
      <c r="Q17" s="527"/>
      <c r="R17" s="509" t="s">
        <v>157</v>
      </c>
      <c r="S17" s="510"/>
      <c r="T17" s="510"/>
      <c r="U17" s="510"/>
      <c r="V17" s="511"/>
      <c r="W17" s="522" t="s">
        <v>158</v>
      </c>
      <c r="X17" s="418"/>
      <c r="Y17" s="418"/>
      <c r="Z17" s="418"/>
      <c r="AA17" s="418"/>
      <c r="AB17" s="419"/>
      <c r="AC17" s="385">
        <v>37082</v>
      </c>
      <c r="AD17" s="386"/>
      <c r="AE17" s="386"/>
      <c r="AF17" s="386"/>
      <c r="AG17" s="387"/>
      <c r="AH17" s="385">
        <v>36160</v>
      </c>
      <c r="AI17" s="386"/>
      <c r="AJ17" s="386"/>
      <c r="AK17" s="386"/>
      <c r="AL17" s="445"/>
      <c r="AM17" s="489"/>
      <c r="AN17" s="389"/>
      <c r="AO17" s="389"/>
      <c r="AP17" s="389"/>
      <c r="AQ17" s="389"/>
      <c r="AR17" s="389"/>
      <c r="AS17" s="389"/>
      <c r="AT17" s="390"/>
      <c r="AU17" s="490"/>
      <c r="AV17" s="491"/>
      <c r="AW17" s="491"/>
      <c r="AX17" s="491"/>
      <c r="AY17" s="446" t="s">
        <v>159</v>
      </c>
      <c r="AZ17" s="447"/>
      <c r="BA17" s="447"/>
      <c r="BB17" s="447"/>
      <c r="BC17" s="447"/>
      <c r="BD17" s="447"/>
      <c r="BE17" s="447"/>
      <c r="BF17" s="447"/>
      <c r="BG17" s="447"/>
      <c r="BH17" s="447"/>
      <c r="BI17" s="447"/>
      <c r="BJ17" s="447"/>
      <c r="BK17" s="447"/>
      <c r="BL17" s="447"/>
      <c r="BM17" s="448"/>
      <c r="BN17" s="432">
        <v>21640257</v>
      </c>
      <c r="BO17" s="433"/>
      <c r="BP17" s="433"/>
      <c r="BQ17" s="433"/>
      <c r="BR17" s="433"/>
      <c r="BS17" s="433"/>
      <c r="BT17" s="433"/>
      <c r="BU17" s="434"/>
      <c r="BV17" s="432">
        <v>20349717</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160</v>
      </c>
      <c r="C18" s="483"/>
      <c r="D18" s="483"/>
      <c r="E18" s="484"/>
      <c r="F18" s="484"/>
      <c r="G18" s="484"/>
      <c r="H18" s="484"/>
      <c r="I18" s="484"/>
      <c r="J18" s="484"/>
      <c r="K18" s="484"/>
      <c r="L18" s="485">
        <v>754.92</v>
      </c>
      <c r="M18" s="485"/>
      <c r="N18" s="485"/>
      <c r="O18" s="485"/>
      <c r="P18" s="485"/>
      <c r="Q18" s="485"/>
      <c r="R18" s="486"/>
      <c r="S18" s="486"/>
      <c r="T18" s="486"/>
      <c r="U18" s="486"/>
      <c r="V18" s="487"/>
      <c r="W18" s="503"/>
      <c r="X18" s="504"/>
      <c r="Y18" s="504"/>
      <c r="Z18" s="504"/>
      <c r="AA18" s="504"/>
      <c r="AB18" s="528"/>
      <c r="AC18" s="402">
        <v>64.5</v>
      </c>
      <c r="AD18" s="403"/>
      <c r="AE18" s="403"/>
      <c r="AF18" s="403"/>
      <c r="AG18" s="488"/>
      <c r="AH18" s="402">
        <v>64.5</v>
      </c>
      <c r="AI18" s="403"/>
      <c r="AJ18" s="403"/>
      <c r="AK18" s="403"/>
      <c r="AL18" s="404"/>
      <c r="AM18" s="489"/>
      <c r="AN18" s="389"/>
      <c r="AO18" s="389"/>
      <c r="AP18" s="389"/>
      <c r="AQ18" s="389"/>
      <c r="AR18" s="389"/>
      <c r="AS18" s="389"/>
      <c r="AT18" s="390"/>
      <c r="AU18" s="490"/>
      <c r="AV18" s="491"/>
      <c r="AW18" s="491"/>
      <c r="AX18" s="491"/>
      <c r="AY18" s="446" t="s">
        <v>161</v>
      </c>
      <c r="AZ18" s="447"/>
      <c r="BA18" s="447"/>
      <c r="BB18" s="447"/>
      <c r="BC18" s="447"/>
      <c r="BD18" s="447"/>
      <c r="BE18" s="447"/>
      <c r="BF18" s="447"/>
      <c r="BG18" s="447"/>
      <c r="BH18" s="447"/>
      <c r="BI18" s="447"/>
      <c r="BJ18" s="447"/>
      <c r="BK18" s="447"/>
      <c r="BL18" s="447"/>
      <c r="BM18" s="448"/>
      <c r="BN18" s="432">
        <v>31056091</v>
      </c>
      <c r="BO18" s="433"/>
      <c r="BP18" s="433"/>
      <c r="BQ18" s="433"/>
      <c r="BR18" s="433"/>
      <c r="BS18" s="433"/>
      <c r="BT18" s="433"/>
      <c r="BU18" s="434"/>
      <c r="BV18" s="432">
        <v>31011754</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162</v>
      </c>
      <c r="C19" s="483"/>
      <c r="D19" s="483"/>
      <c r="E19" s="484"/>
      <c r="F19" s="484"/>
      <c r="G19" s="484"/>
      <c r="H19" s="484"/>
      <c r="I19" s="484"/>
      <c r="J19" s="484"/>
      <c r="K19" s="484"/>
      <c r="L19" s="492">
        <v>146</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163</v>
      </c>
      <c r="AZ19" s="447"/>
      <c r="BA19" s="447"/>
      <c r="BB19" s="447"/>
      <c r="BC19" s="447"/>
      <c r="BD19" s="447"/>
      <c r="BE19" s="447"/>
      <c r="BF19" s="447"/>
      <c r="BG19" s="447"/>
      <c r="BH19" s="447"/>
      <c r="BI19" s="447"/>
      <c r="BJ19" s="447"/>
      <c r="BK19" s="447"/>
      <c r="BL19" s="447"/>
      <c r="BM19" s="448"/>
      <c r="BN19" s="432">
        <v>39669859</v>
      </c>
      <c r="BO19" s="433"/>
      <c r="BP19" s="433"/>
      <c r="BQ19" s="433"/>
      <c r="BR19" s="433"/>
      <c r="BS19" s="433"/>
      <c r="BT19" s="433"/>
      <c r="BU19" s="434"/>
      <c r="BV19" s="432">
        <v>40269047</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164</v>
      </c>
      <c r="C20" s="483"/>
      <c r="D20" s="483"/>
      <c r="E20" s="484"/>
      <c r="F20" s="484"/>
      <c r="G20" s="484"/>
      <c r="H20" s="484"/>
      <c r="I20" s="484"/>
      <c r="J20" s="484"/>
      <c r="K20" s="484"/>
      <c r="L20" s="492">
        <v>40958</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165</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166</v>
      </c>
      <c r="C22" s="409"/>
      <c r="D22" s="410"/>
      <c r="E22" s="417" t="s">
        <v>1</v>
      </c>
      <c r="F22" s="418"/>
      <c r="G22" s="418"/>
      <c r="H22" s="418"/>
      <c r="I22" s="418"/>
      <c r="J22" s="418"/>
      <c r="K22" s="419"/>
      <c r="L22" s="417" t="s">
        <v>167</v>
      </c>
      <c r="M22" s="418"/>
      <c r="N22" s="418"/>
      <c r="O22" s="418"/>
      <c r="P22" s="419"/>
      <c r="Q22" s="423" t="s">
        <v>168</v>
      </c>
      <c r="R22" s="424"/>
      <c r="S22" s="424"/>
      <c r="T22" s="424"/>
      <c r="U22" s="424"/>
      <c r="V22" s="425"/>
      <c r="W22" s="474" t="s">
        <v>169</v>
      </c>
      <c r="X22" s="409"/>
      <c r="Y22" s="410"/>
      <c r="Z22" s="417" t="s">
        <v>1</v>
      </c>
      <c r="AA22" s="418"/>
      <c r="AB22" s="418"/>
      <c r="AC22" s="418"/>
      <c r="AD22" s="418"/>
      <c r="AE22" s="418"/>
      <c r="AF22" s="418"/>
      <c r="AG22" s="419"/>
      <c r="AH22" s="435" t="s">
        <v>170</v>
      </c>
      <c r="AI22" s="418"/>
      <c r="AJ22" s="418"/>
      <c r="AK22" s="418"/>
      <c r="AL22" s="419"/>
      <c r="AM22" s="435" t="s">
        <v>171</v>
      </c>
      <c r="AN22" s="436"/>
      <c r="AO22" s="436"/>
      <c r="AP22" s="436"/>
      <c r="AQ22" s="436"/>
      <c r="AR22" s="437"/>
      <c r="AS22" s="423" t="s">
        <v>168</v>
      </c>
      <c r="AT22" s="424"/>
      <c r="AU22" s="424"/>
      <c r="AV22" s="424"/>
      <c r="AW22" s="424"/>
      <c r="AX22" s="441"/>
      <c r="AY22" s="458" t="s">
        <v>172</v>
      </c>
      <c r="AZ22" s="459"/>
      <c r="BA22" s="459"/>
      <c r="BB22" s="459"/>
      <c r="BC22" s="459"/>
      <c r="BD22" s="459"/>
      <c r="BE22" s="459"/>
      <c r="BF22" s="459"/>
      <c r="BG22" s="459"/>
      <c r="BH22" s="459"/>
      <c r="BI22" s="459"/>
      <c r="BJ22" s="459"/>
      <c r="BK22" s="459"/>
      <c r="BL22" s="459"/>
      <c r="BM22" s="460"/>
      <c r="BN22" s="461">
        <v>84245999</v>
      </c>
      <c r="BO22" s="462"/>
      <c r="BP22" s="462"/>
      <c r="BQ22" s="462"/>
      <c r="BR22" s="462"/>
      <c r="BS22" s="462"/>
      <c r="BT22" s="462"/>
      <c r="BU22" s="463"/>
      <c r="BV22" s="461">
        <v>84314628</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173</v>
      </c>
      <c r="AZ23" s="447"/>
      <c r="BA23" s="447"/>
      <c r="BB23" s="447"/>
      <c r="BC23" s="447"/>
      <c r="BD23" s="447"/>
      <c r="BE23" s="447"/>
      <c r="BF23" s="447"/>
      <c r="BG23" s="447"/>
      <c r="BH23" s="447"/>
      <c r="BI23" s="447"/>
      <c r="BJ23" s="447"/>
      <c r="BK23" s="447"/>
      <c r="BL23" s="447"/>
      <c r="BM23" s="448"/>
      <c r="BN23" s="432">
        <v>17967890</v>
      </c>
      <c r="BO23" s="433"/>
      <c r="BP23" s="433"/>
      <c r="BQ23" s="433"/>
      <c r="BR23" s="433"/>
      <c r="BS23" s="433"/>
      <c r="BT23" s="433"/>
      <c r="BU23" s="434"/>
      <c r="BV23" s="432">
        <v>18909484</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174</v>
      </c>
      <c r="F24" s="389"/>
      <c r="G24" s="389"/>
      <c r="H24" s="389"/>
      <c r="I24" s="389"/>
      <c r="J24" s="389"/>
      <c r="K24" s="390"/>
      <c r="L24" s="385">
        <v>1</v>
      </c>
      <c r="M24" s="386"/>
      <c r="N24" s="386"/>
      <c r="O24" s="386"/>
      <c r="P24" s="387"/>
      <c r="Q24" s="385">
        <v>9700</v>
      </c>
      <c r="R24" s="386"/>
      <c r="S24" s="386"/>
      <c r="T24" s="386"/>
      <c r="U24" s="386"/>
      <c r="V24" s="387"/>
      <c r="W24" s="475"/>
      <c r="X24" s="412"/>
      <c r="Y24" s="413"/>
      <c r="Z24" s="388" t="s">
        <v>175</v>
      </c>
      <c r="AA24" s="389"/>
      <c r="AB24" s="389"/>
      <c r="AC24" s="389"/>
      <c r="AD24" s="389"/>
      <c r="AE24" s="389"/>
      <c r="AF24" s="389"/>
      <c r="AG24" s="390"/>
      <c r="AH24" s="385">
        <v>653</v>
      </c>
      <c r="AI24" s="386"/>
      <c r="AJ24" s="386"/>
      <c r="AK24" s="386"/>
      <c r="AL24" s="387"/>
      <c r="AM24" s="385">
        <v>2160124</v>
      </c>
      <c r="AN24" s="386"/>
      <c r="AO24" s="386"/>
      <c r="AP24" s="386"/>
      <c r="AQ24" s="386"/>
      <c r="AR24" s="387"/>
      <c r="AS24" s="385">
        <v>3308</v>
      </c>
      <c r="AT24" s="386"/>
      <c r="AU24" s="386"/>
      <c r="AV24" s="386"/>
      <c r="AW24" s="386"/>
      <c r="AX24" s="445"/>
      <c r="AY24" s="405" t="s">
        <v>176</v>
      </c>
      <c r="AZ24" s="406"/>
      <c r="BA24" s="406"/>
      <c r="BB24" s="406"/>
      <c r="BC24" s="406"/>
      <c r="BD24" s="406"/>
      <c r="BE24" s="406"/>
      <c r="BF24" s="406"/>
      <c r="BG24" s="406"/>
      <c r="BH24" s="406"/>
      <c r="BI24" s="406"/>
      <c r="BJ24" s="406"/>
      <c r="BK24" s="406"/>
      <c r="BL24" s="406"/>
      <c r="BM24" s="407"/>
      <c r="BN24" s="432">
        <v>62420739</v>
      </c>
      <c r="BO24" s="433"/>
      <c r="BP24" s="433"/>
      <c r="BQ24" s="433"/>
      <c r="BR24" s="433"/>
      <c r="BS24" s="433"/>
      <c r="BT24" s="433"/>
      <c r="BU24" s="434"/>
      <c r="BV24" s="432">
        <v>61292844</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177</v>
      </c>
      <c r="F25" s="389"/>
      <c r="G25" s="389"/>
      <c r="H25" s="389"/>
      <c r="I25" s="389"/>
      <c r="J25" s="389"/>
      <c r="K25" s="390"/>
      <c r="L25" s="385">
        <v>2</v>
      </c>
      <c r="M25" s="386"/>
      <c r="N25" s="386"/>
      <c r="O25" s="386"/>
      <c r="P25" s="387"/>
      <c r="Q25" s="385">
        <v>7850</v>
      </c>
      <c r="R25" s="386"/>
      <c r="S25" s="386"/>
      <c r="T25" s="386"/>
      <c r="U25" s="386"/>
      <c r="V25" s="387"/>
      <c r="W25" s="475"/>
      <c r="X25" s="412"/>
      <c r="Y25" s="413"/>
      <c r="Z25" s="388" t="s">
        <v>178</v>
      </c>
      <c r="AA25" s="389"/>
      <c r="AB25" s="389"/>
      <c r="AC25" s="389"/>
      <c r="AD25" s="389"/>
      <c r="AE25" s="389"/>
      <c r="AF25" s="389"/>
      <c r="AG25" s="390"/>
      <c r="AH25" s="385" t="s">
        <v>140</v>
      </c>
      <c r="AI25" s="386"/>
      <c r="AJ25" s="386"/>
      <c r="AK25" s="386"/>
      <c r="AL25" s="387"/>
      <c r="AM25" s="385" t="s">
        <v>140</v>
      </c>
      <c r="AN25" s="386"/>
      <c r="AO25" s="386"/>
      <c r="AP25" s="386"/>
      <c r="AQ25" s="386"/>
      <c r="AR25" s="387"/>
      <c r="AS25" s="385" t="s">
        <v>179</v>
      </c>
      <c r="AT25" s="386"/>
      <c r="AU25" s="386"/>
      <c r="AV25" s="386"/>
      <c r="AW25" s="386"/>
      <c r="AX25" s="445"/>
      <c r="AY25" s="458" t="s">
        <v>180</v>
      </c>
      <c r="AZ25" s="459"/>
      <c r="BA25" s="459"/>
      <c r="BB25" s="459"/>
      <c r="BC25" s="459"/>
      <c r="BD25" s="459"/>
      <c r="BE25" s="459"/>
      <c r="BF25" s="459"/>
      <c r="BG25" s="459"/>
      <c r="BH25" s="459"/>
      <c r="BI25" s="459"/>
      <c r="BJ25" s="459"/>
      <c r="BK25" s="459"/>
      <c r="BL25" s="459"/>
      <c r="BM25" s="460"/>
      <c r="BN25" s="461">
        <v>3852095</v>
      </c>
      <c r="BO25" s="462"/>
      <c r="BP25" s="462"/>
      <c r="BQ25" s="462"/>
      <c r="BR25" s="462"/>
      <c r="BS25" s="462"/>
      <c r="BT25" s="462"/>
      <c r="BU25" s="463"/>
      <c r="BV25" s="461">
        <v>6251750</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181</v>
      </c>
      <c r="F26" s="389"/>
      <c r="G26" s="389"/>
      <c r="H26" s="389"/>
      <c r="I26" s="389"/>
      <c r="J26" s="389"/>
      <c r="K26" s="390"/>
      <c r="L26" s="385">
        <v>1</v>
      </c>
      <c r="M26" s="386"/>
      <c r="N26" s="386"/>
      <c r="O26" s="386"/>
      <c r="P26" s="387"/>
      <c r="Q26" s="385">
        <v>6650</v>
      </c>
      <c r="R26" s="386"/>
      <c r="S26" s="386"/>
      <c r="T26" s="386"/>
      <c r="U26" s="386"/>
      <c r="V26" s="387"/>
      <c r="W26" s="475"/>
      <c r="X26" s="412"/>
      <c r="Y26" s="413"/>
      <c r="Z26" s="388" t="s">
        <v>182</v>
      </c>
      <c r="AA26" s="443"/>
      <c r="AB26" s="443"/>
      <c r="AC26" s="443"/>
      <c r="AD26" s="443"/>
      <c r="AE26" s="443"/>
      <c r="AF26" s="443"/>
      <c r="AG26" s="444"/>
      <c r="AH26" s="385">
        <v>7</v>
      </c>
      <c r="AI26" s="386"/>
      <c r="AJ26" s="386"/>
      <c r="AK26" s="386"/>
      <c r="AL26" s="387"/>
      <c r="AM26" s="385">
        <v>19096</v>
      </c>
      <c r="AN26" s="386"/>
      <c r="AO26" s="386"/>
      <c r="AP26" s="386"/>
      <c r="AQ26" s="386"/>
      <c r="AR26" s="387"/>
      <c r="AS26" s="385">
        <v>2728</v>
      </c>
      <c r="AT26" s="386"/>
      <c r="AU26" s="386"/>
      <c r="AV26" s="386"/>
      <c r="AW26" s="386"/>
      <c r="AX26" s="445"/>
      <c r="AY26" s="472" t="s">
        <v>183</v>
      </c>
      <c r="AZ26" s="392"/>
      <c r="BA26" s="392"/>
      <c r="BB26" s="392"/>
      <c r="BC26" s="392"/>
      <c r="BD26" s="392"/>
      <c r="BE26" s="392"/>
      <c r="BF26" s="392"/>
      <c r="BG26" s="392"/>
      <c r="BH26" s="392"/>
      <c r="BI26" s="392"/>
      <c r="BJ26" s="392"/>
      <c r="BK26" s="392"/>
      <c r="BL26" s="392"/>
      <c r="BM26" s="473"/>
      <c r="BN26" s="432" t="s">
        <v>140</v>
      </c>
      <c r="BO26" s="433"/>
      <c r="BP26" s="433"/>
      <c r="BQ26" s="433"/>
      <c r="BR26" s="433"/>
      <c r="BS26" s="433"/>
      <c r="BT26" s="433"/>
      <c r="BU26" s="434"/>
      <c r="BV26" s="432" t="s">
        <v>140</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184</v>
      </c>
      <c r="F27" s="389"/>
      <c r="G27" s="389"/>
      <c r="H27" s="389"/>
      <c r="I27" s="389"/>
      <c r="J27" s="389"/>
      <c r="K27" s="390"/>
      <c r="L27" s="385">
        <v>1</v>
      </c>
      <c r="M27" s="386"/>
      <c r="N27" s="386"/>
      <c r="O27" s="386"/>
      <c r="P27" s="387"/>
      <c r="Q27" s="385">
        <v>6300</v>
      </c>
      <c r="R27" s="386"/>
      <c r="S27" s="386"/>
      <c r="T27" s="386"/>
      <c r="U27" s="386"/>
      <c r="V27" s="387"/>
      <c r="W27" s="475"/>
      <c r="X27" s="412"/>
      <c r="Y27" s="413"/>
      <c r="Z27" s="388" t="s">
        <v>185</v>
      </c>
      <c r="AA27" s="389"/>
      <c r="AB27" s="389"/>
      <c r="AC27" s="389"/>
      <c r="AD27" s="389"/>
      <c r="AE27" s="389"/>
      <c r="AF27" s="389"/>
      <c r="AG27" s="390"/>
      <c r="AH27" s="385">
        <v>7</v>
      </c>
      <c r="AI27" s="386"/>
      <c r="AJ27" s="386"/>
      <c r="AK27" s="386"/>
      <c r="AL27" s="387"/>
      <c r="AM27" s="385">
        <v>23807</v>
      </c>
      <c r="AN27" s="386"/>
      <c r="AO27" s="386"/>
      <c r="AP27" s="386"/>
      <c r="AQ27" s="386"/>
      <c r="AR27" s="387"/>
      <c r="AS27" s="385">
        <v>3401</v>
      </c>
      <c r="AT27" s="386"/>
      <c r="AU27" s="386"/>
      <c r="AV27" s="386"/>
      <c r="AW27" s="386"/>
      <c r="AX27" s="445"/>
      <c r="AY27" s="469" t="s">
        <v>186</v>
      </c>
      <c r="AZ27" s="470"/>
      <c r="BA27" s="470"/>
      <c r="BB27" s="470"/>
      <c r="BC27" s="470"/>
      <c r="BD27" s="470"/>
      <c r="BE27" s="470"/>
      <c r="BF27" s="470"/>
      <c r="BG27" s="470"/>
      <c r="BH27" s="470"/>
      <c r="BI27" s="470"/>
      <c r="BJ27" s="470"/>
      <c r="BK27" s="470"/>
      <c r="BL27" s="470"/>
      <c r="BM27" s="471"/>
      <c r="BN27" s="466" t="s">
        <v>140</v>
      </c>
      <c r="BO27" s="467"/>
      <c r="BP27" s="467"/>
      <c r="BQ27" s="467"/>
      <c r="BR27" s="467"/>
      <c r="BS27" s="467"/>
      <c r="BT27" s="467"/>
      <c r="BU27" s="468"/>
      <c r="BV27" s="466" t="s">
        <v>140</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187</v>
      </c>
      <c r="F28" s="389"/>
      <c r="G28" s="389"/>
      <c r="H28" s="389"/>
      <c r="I28" s="389"/>
      <c r="J28" s="389"/>
      <c r="K28" s="390"/>
      <c r="L28" s="385">
        <v>1</v>
      </c>
      <c r="M28" s="386"/>
      <c r="N28" s="386"/>
      <c r="O28" s="386"/>
      <c r="P28" s="387"/>
      <c r="Q28" s="385">
        <v>5400</v>
      </c>
      <c r="R28" s="386"/>
      <c r="S28" s="386"/>
      <c r="T28" s="386"/>
      <c r="U28" s="386"/>
      <c r="V28" s="387"/>
      <c r="W28" s="475"/>
      <c r="X28" s="412"/>
      <c r="Y28" s="413"/>
      <c r="Z28" s="388" t="s">
        <v>188</v>
      </c>
      <c r="AA28" s="389"/>
      <c r="AB28" s="389"/>
      <c r="AC28" s="389"/>
      <c r="AD28" s="389"/>
      <c r="AE28" s="389"/>
      <c r="AF28" s="389"/>
      <c r="AG28" s="390"/>
      <c r="AH28" s="385" t="s">
        <v>140</v>
      </c>
      <c r="AI28" s="386"/>
      <c r="AJ28" s="386"/>
      <c r="AK28" s="386"/>
      <c r="AL28" s="387"/>
      <c r="AM28" s="385" t="s">
        <v>179</v>
      </c>
      <c r="AN28" s="386"/>
      <c r="AO28" s="386"/>
      <c r="AP28" s="386"/>
      <c r="AQ28" s="386"/>
      <c r="AR28" s="387"/>
      <c r="AS28" s="385" t="s">
        <v>140</v>
      </c>
      <c r="AT28" s="386"/>
      <c r="AU28" s="386"/>
      <c r="AV28" s="386"/>
      <c r="AW28" s="386"/>
      <c r="AX28" s="445"/>
      <c r="AY28" s="449" t="s">
        <v>189</v>
      </c>
      <c r="AZ28" s="450"/>
      <c r="BA28" s="450"/>
      <c r="BB28" s="451"/>
      <c r="BC28" s="458" t="s">
        <v>50</v>
      </c>
      <c r="BD28" s="459"/>
      <c r="BE28" s="459"/>
      <c r="BF28" s="459"/>
      <c r="BG28" s="459"/>
      <c r="BH28" s="459"/>
      <c r="BI28" s="459"/>
      <c r="BJ28" s="459"/>
      <c r="BK28" s="459"/>
      <c r="BL28" s="459"/>
      <c r="BM28" s="460"/>
      <c r="BN28" s="461">
        <v>2990753</v>
      </c>
      <c r="BO28" s="462"/>
      <c r="BP28" s="462"/>
      <c r="BQ28" s="462"/>
      <c r="BR28" s="462"/>
      <c r="BS28" s="462"/>
      <c r="BT28" s="462"/>
      <c r="BU28" s="463"/>
      <c r="BV28" s="461">
        <v>2992578</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190</v>
      </c>
      <c r="F29" s="389"/>
      <c r="G29" s="389"/>
      <c r="H29" s="389"/>
      <c r="I29" s="389"/>
      <c r="J29" s="389"/>
      <c r="K29" s="390"/>
      <c r="L29" s="385">
        <v>19</v>
      </c>
      <c r="M29" s="386"/>
      <c r="N29" s="386"/>
      <c r="O29" s="386"/>
      <c r="P29" s="387"/>
      <c r="Q29" s="385">
        <v>5000</v>
      </c>
      <c r="R29" s="386"/>
      <c r="S29" s="386"/>
      <c r="T29" s="386"/>
      <c r="U29" s="386"/>
      <c r="V29" s="387"/>
      <c r="W29" s="476"/>
      <c r="X29" s="477"/>
      <c r="Y29" s="478"/>
      <c r="Z29" s="388" t="s">
        <v>191</v>
      </c>
      <c r="AA29" s="389"/>
      <c r="AB29" s="389"/>
      <c r="AC29" s="389"/>
      <c r="AD29" s="389"/>
      <c r="AE29" s="389"/>
      <c r="AF29" s="389"/>
      <c r="AG29" s="390"/>
      <c r="AH29" s="385">
        <v>660</v>
      </c>
      <c r="AI29" s="386"/>
      <c r="AJ29" s="386"/>
      <c r="AK29" s="386"/>
      <c r="AL29" s="387"/>
      <c r="AM29" s="385">
        <v>2183931</v>
      </c>
      <c r="AN29" s="386"/>
      <c r="AO29" s="386"/>
      <c r="AP29" s="386"/>
      <c r="AQ29" s="386"/>
      <c r="AR29" s="387"/>
      <c r="AS29" s="385">
        <v>3309</v>
      </c>
      <c r="AT29" s="386"/>
      <c r="AU29" s="386"/>
      <c r="AV29" s="386"/>
      <c r="AW29" s="386"/>
      <c r="AX29" s="445"/>
      <c r="AY29" s="452"/>
      <c r="AZ29" s="453"/>
      <c r="BA29" s="453"/>
      <c r="BB29" s="454"/>
      <c r="BC29" s="446" t="s">
        <v>192</v>
      </c>
      <c r="BD29" s="447"/>
      <c r="BE29" s="447"/>
      <c r="BF29" s="447"/>
      <c r="BG29" s="447"/>
      <c r="BH29" s="447"/>
      <c r="BI29" s="447"/>
      <c r="BJ29" s="447"/>
      <c r="BK29" s="447"/>
      <c r="BL29" s="447"/>
      <c r="BM29" s="448"/>
      <c r="BN29" s="432">
        <v>739034</v>
      </c>
      <c r="BO29" s="433"/>
      <c r="BP29" s="433"/>
      <c r="BQ29" s="433"/>
      <c r="BR29" s="433"/>
      <c r="BS29" s="433"/>
      <c r="BT29" s="433"/>
      <c r="BU29" s="434"/>
      <c r="BV29" s="432">
        <v>739021</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193</v>
      </c>
      <c r="X30" s="400"/>
      <c r="Y30" s="400"/>
      <c r="Z30" s="400"/>
      <c r="AA30" s="400"/>
      <c r="AB30" s="400"/>
      <c r="AC30" s="400"/>
      <c r="AD30" s="400"/>
      <c r="AE30" s="400"/>
      <c r="AF30" s="400"/>
      <c r="AG30" s="401"/>
      <c r="AH30" s="402">
        <v>97.8</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4553135</v>
      </c>
      <c r="BO30" s="467"/>
      <c r="BP30" s="467"/>
      <c r="BQ30" s="467"/>
      <c r="BR30" s="467"/>
      <c r="BS30" s="467"/>
      <c r="BT30" s="467"/>
      <c r="BU30" s="468"/>
      <c r="BV30" s="466">
        <v>4546080</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1" t="s">
        <v>194</v>
      </c>
      <c r="D32" s="391"/>
      <c r="E32" s="391"/>
      <c r="F32" s="391"/>
      <c r="G32" s="391"/>
      <c r="H32" s="391"/>
      <c r="I32" s="391"/>
      <c r="J32" s="391"/>
      <c r="K32" s="391"/>
      <c r="L32" s="391"/>
      <c r="M32" s="391"/>
      <c r="N32" s="391"/>
      <c r="O32" s="391"/>
      <c r="P32" s="391"/>
      <c r="Q32" s="391"/>
      <c r="R32" s="391"/>
      <c r="S32" s="391"/>
      <c r="U32" s="392" t="s">
        <v>195</v>
      </c>
      <c r="V32" s="392"/>
      <c r="W32" s="392"/>
      <c r="X32" s="392"/>
      <c r="Y32" s="392"/>
      <c r="Z32" s="392"/>
      <c r="AA32" s="392"/>
      <c r="AB32" s="392"/>
      <c r="AC32" s="392"/>
      <c r="AD32" s="392"/>
      <c r="AE32" s="392"/>
      <c r="AF32" s="392"/>
      <c r="AG32" s="392"/>
      <c r="AH32" s="392"/>
      <c r="AI32" s="392"/>
      <c r="AJ32" s="392"/>
      <c r="AK32" s="392"/>
      <c r="AM32" s="392" t="s">
        <v>196</v>
      </c>
      <c r="AN32" s="392"/>
      <c r="AO32" s="392"/>
      <c r="AP32" s="392"/>
      <c r="AQ32" s="392"/>
      <c r="AR32" s="392"/>
      <c r="AS32" s="392"/>
      <c r="AT32" s="392"/>
      <c r="AU32" s="392"/>
      <c r="AV32" s="392"/>
      <c r="AW32" s="392"/>
      <c r="AX32" s="392"/>
      <c r="AY32" s="392"/>
      <c r="AZ32" s="392"/>
      <c r="BA32" s="392"/>
      <c r="BB32" s="392"/>
      <c r="BC32" s="392"/>
      <c r="BE32" s="392" t="s">
        <v>197</v>
      </c>
      <c r="BF32" s="392"/>
      <c r="BG32" s="392"/>
      <c r="BH32" s="392"/>
      <c r="BI32" s="392"/>
      <c r="BJ32" s="392"/>
      <c r="BK32" s="392"/>
      <c r="BL32" s="392"/>
      <c r="BM32" s="392"/>
      <c r="BN32" s="392"/>
      <c r="BO32" s="392"/>
      <c r="BP32" s="392"/>
      <c r="BQ32" s="392"/>
      <c r="BR32" s="392"/>
      <c r="BS32" s="392"/>
      <c r="BT32" s="392"/>
      <c r="BU32" s="392"/>
      <c r="BW32" s="392" t="s">
        <v>198</v>
      </c>
      <c r="BX32" s="392"/>
      <c r="BY32" s="392"/>
      <c r="BZ32" s="392"/>
      <c r="CA32" s="392"/>
      <c r="CB32" s="392"/>
      <c r="CC32" s="392"/>
      <c r="CD32" s="392"/>
      <c r="CE32" s="392"/>
      <c r="CF32" s="392"/>
      <c r="CG32" s="392"/>
      <c r="CH32" s="392"/>
      <c r="CI32" s="392"/>
      <c r="CJ32" s="392"/>
      <c r="CK32" s="392"/>
      <c r="CL32" s="392"/>
      <c r="CM32" s="392"/>
      <c r="CO32" s="392" t="s">
        <v>199</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
      <c r="A33" s="175"/>
      <c r="B33" s="199"/>
      <c r="C33" s="384" t="s">
        <v>200</v>
      </c>
      <c r="D33" s="384"/>
      <c r="E33" s="383" t="s">
        <v>201</v>
      </c>
      <c r="F33" s="383"/>
      <c r="G33" s="383"/>
      <c r="H33" s="383"/>
      <c r="I33" s="383"/>
      <c r="J33" s="383"/>
      <c r="K33" s="383"/>
      <c r="L33" s="383"/>
      <c r="M33" s="383"/>
      <c r="N33" s="383"/>
      <c r="O33" s="383"/>
      <c r="P33" s="383"/>
      <c r="Q33" s="383"/>
      <c r="R33" s="383"/>
      <c r="S33" s="383"/>
      <c r="T33" s="200"/>
      <c r="U33" s="384" t="s">
        <v>200</v>
      </c>
      <c r="V33" s="384"/>
      <c r="W33" s="383" t="s">
        <v>201</v>
      </c>
      <c r="X33" s="383"/>
      <c r="Y33" s="383"/>
      <c r="Z33" s="383"/>
      <c r="AA33" s="383"/>
      <c r="AB33" s="383"/>
      <c r="AC33" s="383"/>
      <c r="AD33" s="383"/>
      <c r="AE33" s="383"/>
      <c r="AF33" s="383"/>
      <c r="AG33" s="383"/>
      <c r="AH33" s="383"/>
      <c r="AI33" s="383"/>
      <c r="AJ33" s="383"/>
      <c r="AK33" s="383"/>
      <c r="AL33" s="200"/>
      <c r="AM33" s="384" t="s">
        <v>200</v>
      </c>
      <c r="AN33" s="384"/>
      <c r="AO33" s="383" t="s">
        <v>201</v>
      </c>
      <c r="AP33" s="383"/>
      <c r="AQ33" s="383"/>
      <c r="AR33" s="383"/>
      <c r="AS33" s="383"/>
      <c r="AT33" s="383"/>
      <c r="AU33" s="383"/>
      <c r="AV33" s="383"/>
      <c r="AW33" s="383"/>
      <c r="AX33" s="383"/>
      <c r="AY33" s="383"/>
      <c r="AZ33" s="383"/>
      <c r="BA33" s="383"/>
      <c r="BB33" s="383"/>
      <c r="BC33" s="383"/>
      <c r="BD33" s="201"/>
      <c r="BE33" s="383" t="s">
        <v>202</v>
      </c>
      <c r="BF33" s="383"/>
      <c r="BG33" s="383" t="s">
        <v>203</v>
      </c>
      <c r="BH33" s="383"/>
      <c r="BI33" s="383"/>
      <c r="BJ33" s="383"/>
      <c r="BK33" s="383"/>
      <c r="BL33" s="383"/>
      <c r="BM33" s="383"/>
      <c r="BN33" s="383"/>
      <c r="BO33" s="383"/>
      <c r="BP33" s="383"/>
      <c r="BQ33" s="383"/>
      <c r="BR33" s="383"/>
      <c r="BS33" s="383"/>
      <c r="BT33" s="383"/>
      <c r="BU33" s="383"/>
      <c r="BV33" s="201"/>
      <c r="BW33" s="384" t="s">
        <v>202</v>
      </c>
      <c r="BX33" s="384"/>
      <c r="BY33" s="383" t="s">
        <v>204</v>
      </c>
      <c r="BZ33" s="383"/>
      <c r="CA33" s="383"/>
      <c r="CB33" s="383"/>
      <c r="CC33" s="383"/>
      <c r="CD33" s="383"/>
      <c r="CE33" s="383"/>
      <c r="CF33" s="383"/>
      <c r="CG33" s="383"/>
      <c r="CH33" s="383"/>
      <c r="CI33" s="383"/>
      <c r="CJ33" s="383"/>
      <c r="CK33" s="383"/>
      <c r="CL33" s="383"/>
      <c r="CM33" s="383"/>
      <c r="CN33" s="200"/>
      <c r="CO33" s="384" t="s">
        <v>205</v>
      </c>
      <c r="CP33" s="384"/>
      <c r="CQ33" s="383" t="s">
        <v>206</v>
      </c>
      <c r="CR33" s="383"/>
      <c r="CS33" s="383"/>
      <c r="CT33" s="383"/>
      <c r="CU33" s="383"/>
      <c r="CV33" s="383"/>
      <c r="CW33" s="383"/>
      <c r="CX33" s="383"/>
      <c r="CY33" s="383"/>
      <c r="CZ33" s="383"/>
      <c r="DA33" s="383"/>
      <c r="DB33" s="383"/>
      <c r="DC33" s="383"/>
      <c r="DD33" s="383"/>
      <c r="DE33" s="383"/>
      <c r="DF33" s="200"/>
      <c r="DG33" s="382" t="s">
        <v>207</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4</v>
      </c>
      <c r="V34" s="380"/>
      <c r="W34" s="381" t="str">
        <f>IF('各会計、関係団体の財政状況及び健全化判断比率'!B28="","",'各会計、関係団体の財政状況及び健全化判断比率'!B28)</f>
        <v>白山市国民健康保険特別会計</v>
      </c>
      <c r="X34" s="381"/>
      <c r="Y34" s="381"/>
      <c r="Z34" s="381"/>
      <c r="AA34" s="381"/>
      <c r="AB34" s="381"/>
      <c r="AC34" s="381"/>
      <c r="AD34" s="381"/>
      <c r="AE34" s="381"/>
      <c r="AF34" s="381"/>
      <c r="AG34" s="381"/>
      <c r="AH34" s="381"/>
      <c r="AI34" s="381"/>
      <c r="AJ34" s="381"/>
      <c r="AK34" s="381"/>
      <c r="AL34" s="175"/>
      <c r="AM34" s="380">
        <f>IF(AO34="","",MAX(C34:D43,U34:V43)+1)</f>
        <v>7</v>
      </c>
      <c r="AN34" s="380"/>
      <c r="AO34" s="381" t="str">
        <f>IF('各会計、関係団体の財政状況及び健全化判断比率'!B31="","",'各会計、関係団体の財政状況及び健全化判断比率'!B31)</f>
        <v>白山市水道事業会計</v>
      </c>
      <c r="AP34" s="381"/>
      <c r="AQ34" s="381"/>
      <c r="AR34" s="381"/>
      <c r="AS34" s="381"/>
      <c r="AT34" s="381"/>
      <c r="AU34" s="381"/>
      <c r="AV34" s="381"/>
      <c r="AW34" s="381"/>
      <c r="AX34" s="381"/>
      <c r="AY34" s="381"/>
      <c r="AZ34" s="381"/>
      <c r="BA34" s="381"/>
      <c r="BB34" s="381"/>
      <c r="BC34" s="381"/>
      <c r="BD34" s="175"/>
      <c r="BE34" s="380">
        <f>IF(BG34="","",MAX(C34:D43,U34:V43,AM34:AN43)+1)</f>
        <v>10</v>
      </c>
      <c r="BF34" s="380"/>
      <c r="BG34" s="381" t="str">
        <f>IF('各会計、関係団体の財政状況及び健全化判断比率'!B34="","",'各会計、関係団体の財政状況及び健全化判断比率'!B34)</f>
        <v>白山市温泉事業特別会計</v>
      </c>
      <c r="BH34" s="381"/>
      <c r="BI34" s="381"/>
      <c r="BJ34" s="381"/>
      <c r="BK34" s="381"/>
      <c r="BL34" s="381"/>
      <c r="BM34" s="381"/>
      <c r="BN34" s="381"/>
      <c r="BO34" s="381"/>
      <c r="BP34" s="381"/>
      <c r="BQ34" s="381"/>
      <c r="BR34" s="381"/>
      <c r="BS34" s="381"/>
      <c r="BT34" s="381"/>
      <c r="BU34" s="381"/>
      <c r="BV34" s="175"/>
      <c r="BW34" s="380">
        <f>IF(BY34="","",MAX(C34:D43,U34:V43,AM34:AN43,BE34:BF43)+1)</f>
        <v>12</v>
      </c>
      <c r="BX34" s="380"/>
      <c r="BY34" s="381" t="str">
        <f>IF('各会計、関係団体の財政状況及び健全化判断比率'!B68="","",'各会計、関係団体の財政状況及び健全化判断比率'!B68)</f>
        <v>手取郷広域事務組合</v>
      </c>
      <c r="BZ34" s="381"/>
      <c r="CA34" s="381"/>
      <c r="CB34" s="381"/>
      <c r="CC34" s="381"/>
      <c r="CD34" s="381"/>
      <c r="CE34" s="381"/>
      <c r="CF34" s="381"/>
      <c r="CG34" s="381"/>
      <c r="CH34" s="381"/>
      <c r="CI34" s="381"/>
      <c r="CJ34" s="381"/>
      <c r="CK34" s="381"/>
      <c r="CL34" s="381"/>
      <c r="CM34" s="381"/>
      <c r="CN34" s="175"/>
      <c r="CO34" s="380">
        <f>IF(CQ34="","",MAX(C34:D43,U34:V43,AM34:AN43,BE34:BF43,BW34:BX43)+1)</f>
        <v>22</v>
      </c>
      <c r="CP34" s="380"/>
      <c r="CQ34" s="381" t="str">
        <f>IF('各会計、関係団体の財政状況及び健全化判断比率'!BS7="","",'各会計、関係団体の財政状況及び健全化判断比率'!BS7)</f>
        <v>白山市土地開発公社</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2">
      <c r="A35" s="175"/>
      <c r="B35" s="199"/>
      <c r="C35" s="380">
        <f>IF(E35="","",C34+1)</f>
        <v>2</v>
      </c>
      <c r="D35" s="380"/>
      <c r="E35" s="381" t="str">
        <f>IF('各会計、関係団体の財政状況及び健全化判断比率'!B8="","",'各会計、関係団体の財政状況及び健全化判断比率'!B8)</f>
        <v>白山市墓地公苑特別会計</v>
      </c>
      <c r="F35" s="381"/>
      <c r="G35" s="381"/>
      <c r="H35" s="381"/>
      <c r="I35" s="381"/>
      <c r="J35" s="381"/>
      <c r="K35" s="381"/>
      <c r="L35" s="381"/>
      <c r="M35" s="381"/>
      <c r="N35" s="381"/>
      <c r="O35" s="381"/>
      <c r="P35" s="381"/>
      <c r="Q35" s="381"/>
      <c r="R35" s="381"/>
      <c r="S35" s="381"/>
      <c r="T35" s="175"/>
      <c r="U35" s="380">
        <f>IF(W35="","",U34+1)</f>
        <v>5</v>
      </c>
      <c r="V35" s="380"/>
      <c r="W35" s="381" t="str">
        <f>IF('各会計、関係団体の財政状況及び健全化判断比率'!B29="","",'各会計、関係団体の財政状況及び健全化判断比率'!B29)</f>
        <v>白山市介護保険特別会計</v>
      </c>
      <c r="X35" s="381"/>
      <c r="Y35" s="381"/>
      <c r="Z35" s="381"/>
      <c r="AA35" s="381"/>
      <c r="AB35" s="381"/>
      <c r="AC35" s="381"/>
      <c r="AD35" s="381"/>
      <c r="AE35" s="381"/>
      <c r="AF35" s="381"/>
      <c r="AG35" s="381"/>
      <c r="AH35" s="381"/>
      <c r="AI35" s="381"/>
      <c r="AJ35" s="381"/>
      <c r="AK35" s="381"/>
      <c r="AL35" s="175"/>
      <c r="AM35" s="380">
        <f t="shared" ref="AM35:AM43" si="0">IF(AO35="","",AM34+1)</f>
        <v>8</v>
      </c>
      <c r="AN35" s="380"/>
      <c r="AO35" s="381" t="str">
        <f>IF('各会計、関係団体の財政状況及び健全化判断比率'!B32="","",'各会計、関係団体の財政状況及び健全化判断比率'!B32)</f>
        <v>白山市工業用水道事業会計</v>
      </c>
      <c r="AP35" s="381"/>
      <c r="AQ35" s="381"/>
      <c r="AR35" s="381"/>
      <c r="AS35" s="381"/>
      <c r="AT35" s="381"/>
      <c r="AU35" s="381"/>
      <c r="AV35" s="381"/>
      <c r="AW35" s="381"/>
      <c r="AX35" s="381"/>
      <c r="AY35" s="381"/>
      <c r="AZ35" s="381"/>
      <c r="BA35" s="381"/>
      <c r="BB35" s="381"/>
      <c r="BC35" s="381"/>
      <c r="BD35" s="175"/>
      <c r="BE35" s="380">
        <f t="shared" ref="BE35:BE43" si="1">IF(BG35="","",BE34+1)</f>
        <v>11</v>
      </c>
      <c r="BF35" s="380"/>
      <c r="BG35" s="381" t="str">
        <f>IF('各会計、関係団体の財政状況及び健全化判断比率'!B35="","",'各会計、関係団体の財政状況及び健全化判断比率'!B35)</f>
        <v>白山市工業団地造成事業特別会計</v>
      </c>
      <c r="BH35" s="381"/>
      <c r="BI35" s="381"/>
      <c r="BJ35" s="381"/>
      <c r="BK35" s="381"/>
      <c r="BL35" s="381"/>
      <c r="BM35" s="381"/>
      <c r="BN35" s="381"/>
      <c r="BO35" s="381"/>
      <c r="BP35" s="381"/>
      <c r="BQ35" s="381"/>
      <c r="BR35" s="381"/>
      <c r="BS35" s="381"/>
      <c r="BT35" s="381"/>
      <c r="BU35" s="381"/>
      <c r="BV35" s="175"/>
      <c r="BW35" s="380">
        <f t="shared" ref="BW35:BW43" si="2">IF(BY35="","",BW34+1)</f>
        <v>13</v>
      </c>
      <c r="BX35" s="380"/>
      <c r="BY35" s="381" t="str">
        <f>IF('各会計、関係団体の財政状況及び健全化判断比率'!B69="","",'各会計、関係団体の財政状況及び健全化判断比率'!B69)</f>
        <v>白山野々市広域事務組合</v>
      </c>
      <c r="BZ35" s="381"/>
      <c r="CA35" s="381"/>
      <c r="CB35" s="381"/>
      <c r="CC35" s="381"/>
      <c r="CD35" s="381"/>
      <c r="CE35" s="381"/>
      <c r="CF35" s="381"/>
      <c r="CG35" s="381"/>
      <c r="CH35" s="381"/>
      <c r="CI35" s="381"/>
      <c r="CJ35" s="381"/>
      <c r="CK35" s="381"/>
      <c r="CL35" s="381"/>
      <c r="CM35" s="381"/>
      <c r="CN35" s="175"/>
      <c r="CO35" s="380">
        <f t="shared" ref="CO35:CO43" si="3">IF(CQ35="","",CO34+1)</f>
        <v>23</v>
      </c>
      <c r="CP35" s="380"/>
      <c r="CQ35" s="381" t="str">
        <f>IF('各会計、関係団体の財政状況及び健全化判断比率'!BS8="","",'各会計、関係団体の財政状況及び健全化判断比率'!BS8)</f>
        <v>白山市地域振興公社</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f>IF(E36="","",C35+1)</f>
        <v>3</v>
      </c>
      <c r="D36" s="380"/>
      <c r="E36" s="381" t="str">
        <f>IF('各会計、関係団体の財政状況及び健全化判断比率'!B9="","",'各会計、関係団体の財政状況及び健全化判断比率'!B9)</f>
        <v>白山市下水道事業会計（地域下水道事業分）</v>
      </c>
      <c r="F36" s="381"/>
      <c r="G36" s="381"/>
      <c r="H36" s="381"/>
      <c r="I36" s="381"/>
      <c r="J36" s="381"/>
      <c r="K36" s="381"/>
      <c r="L36" s="381"/>
      <c r="M36" s="381"/>
      <c r="N36" s="381"/>
      <c r="O36" s="381"/>
      <c r="P36" s="381"/>
      <c r="Q36" s="381"/>
      <c r="R36" s="381"/>
      <c r="S36" s="381"/>
      <c r="T36" s="175"/>
      <c r="U36" s="380">
        <f t="shared" ref="U36:U43" si="4">IF(W36="","",U35+1)</f>
        <v>6</v>
      </c>
      <c r="V36" s="380"/>
      <c r="W36" s="381" t="str">
        <f>IF('各会計、関係団体の財政状況及び健全化判断比率'!B30="","",'各会計、関係団体の財政状況及び健全化判断比率'!B30)</f>
        <v>白山市後期高齢者医療特別会計</v>
      </c>
      <c r="X36" s="381"/>
      <c r="Y36" s="381"/>
      <c r="Z36" s="381"/>
      <c r="AA36" s="381"/>
      <c r="AB36" s="381"/>
      <c r="AC36" s="381"/>
      <c r="AD36" s="381"/>
      <c r="AE36" s="381"/>
      <c r="AF36" s="381"/>
      <c r="AG36" s="381"/>
      <c r="AH36" s="381"/>
      <c r="AI36" s="381"/>
      <c r="AJ36" s="381"/>
      <c r="AK36" s="381"/>
      <c r="AL36" s="175"/>
      <c r="AM36" s="380">
        <f t="shared" si="0"/>
        <v>9</v>
      </c>
      <c r="AN36" s="380"/>
      <c r="AO36" s="381" t="str">
        <f>IF('各会計、関係団体の財政状況及び健全化判断比率'!B33="","",'各会計、関係団体の財政状況及び健全化判断比率'!B33)</f>
        <v>白山市下水道事業会計</v>
      </c>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14</v>
      </c>
      <c r="BX36" s="380"/>
      <c r="BY36" s="381" t="str">
        <f>IF('各会計、関係団体の財政状況及び健全化判断比率'!B70="","",'各会計、関係団体の財政状況及び健全化判断比率'!B70)</f>
        <v>白山石川医療企業団（松任石川中央病院）</v>
      </c>
      <c r="BZ36" s="381"/>
      <c r="CA36" s="381"/>
      <c r="CB36" s="381"/>
      <c r="CC36" s="381"/>
      <c r="CD36" s="381"/>
      <c r="CE36" s="381"/>
      <c r="CF36" s="381"/>
      <c r="CG36" s="381"/>
      <c r="CH36" s="381"/>
      <c r="CI36" s="381"/>
      <c r="CJ36" s="381"/>
      <c r="CK36" s="381"/>
      <c r="CL36" s="381"/>
      <c r="CM36" s="381"/>
      <c r="CN36" s="175"/>
      <c r="CO36" s="380">
        <f t="shared" si="3"/>
        <v>24</v>
      </c>
      <c r="CP36" s="380"/>
      <c r="CQ36" s="381" t="str">
        <f>IF('各会計、関係団体の財政状況及び健全化判断比率'!BS9="","",'各会計、関係団体の財政状況及び健全化判断比率'!BS9)</f>
        <v>あさがおテレビ</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2">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15</v>
      </c>
      <c r="BX37" s="380"/>
      <c r="BY37" s="381" t="str">
        <f>IF('各会計、関係団体の財政状況及び健全化判断比率'!B71="","",'各会計、関係団体の財政状況及び健全化判断比率'!B71)</f>
        <v>白山石川医療企業団（つるぎ病院）</v>
      </c>
      <c r="BZ37" s="381"/>
      <c r="CA37" s="381"/>
      <c r="CB37" s="381"/>
      <c r="CC37" s="381"/>
      <c r="CD37" s="381"/>
      <c r="CE37" s="381"/>
      <c r="CF37" s="381"/>
      <c r="CG37" s="381"/>
      <c r="CH37" s="381"/>
      <c r="CI37" s="381"/>
      <c r="CJ37" s="381"/>
      <c r="CK37" s="381"/>
      <c r="CL37" s="381"/>
      <c r="CM37" s="381"/>
      <c r="CN37" s="175"/>
      <c r="CO37" s="380">
        <f t="shared" si="3"/>
        <v>25</v>
      </c>
      <c r="CP37" s="380"/>
      <c r="CQ37" s="381" t="str">
        <f>IF('各会計、関係団体の財政状況及び健全化判断比率'!BS10="","",'各会計、関係団体の財政状況及び健全化判断比率'!BS10)</f>
        <v>フードサービス松任</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16</v>
      </c>
      <c r="BX38" s="380"/>
      <c r="BY38" s="381" t="str">
        <f>IF('各会計、関係団体の財政状況及び健全化判断比率'!B72="","",'各会計、関係団体の財政状況及び健全化判断比率'!B72)</f>
        <v>石川県市町村消防消じゅつ金組合</v>
      </c>
      <c r="BZ38" s="381"/>
      <c r="CA38" s="381"/>
      <c r="CB38" s="381"/>
      <c r="CC38" s="381"/>
      <c r="CD38" s="381"/>
      <c r="CE38" s="381"/>
      <c r="CF38" s="381"/>
      <c r="CG38" s="381"/>
      <c r="CH38" s="381"/>
      <c r="CI38" s="381"/>
      <c r="CJ38" s="381"/>
      <c r="CK38" s="381"/>
      <c r="CL38" s="381"/>
      <c r="CM38" s="381"/>
      <c r="CN38" s="175"/>
      <c r="CO38" s="380">
        <f t="shared" si="3"/>
        <v>26</v>
      </c>
      <c r="CP38" s="380"/>
      <c r="CQ38" s="381" t="str">
        <f>IF('各会計、関係団体の財政状況及び健全化判断比率'!BS11="","",'各会計、関係団体の財政状況及び健全化判断比率'!BS11)</f>
        <v>つるぎ街づくり</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17</v>
      </c>
      <c r="BX39" s="380"/>
      <c r="BY39" s="381" t="str">
        <f>IF('各会計、関係団体の財政状況及び健全化判断比率'!B73="","",'各会計、関係団体の財政状況及び健全化判断比率'!B73)</f>
        <v>石川県後期高齢者医療広域連合（一般会計）</v>
      </c>
      <c r="BZ39" s="381"/>
      <c r="CA39" s="381"/>
      <c r="CB39" s="381"/>
      <c r="CC39" s="381"/>
      <c r="CD39" s="381"/>
      <c r="CE39" s="381"/>
      <c r="CF39" s="381"/>
      <c r="CG39" s="381"/>
      <c r="CH39" s="381"/>
      <c r="CI39" s="381"/>
      <c r="CJ39" s="381"/>
      <c r="CK39" s="381"/>
      <c r="CL39" s="381"/>
      <c r="CM39" s="381"/>
      <c r="CN39" s="175"/>
      <c r="CO39" s="380">
        <f t="shared" si="3"/>
        <v>27</v>
      </c>
      <c r="CP39" s="380"/>
      <c r="CQ39" s="381" t="str">
        <f>IF('各会計、関係団体の財政状況及び健全化判断比率'!BS12="","",'各会計、関係団体の財政状況及び健全化判断比率'!BS12)</f>
        <v>富樫福祉会</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18</v>
      </c>
      <c r="BX40" s="380"/>
      <c r="BY40" s="381" t="str">
        <f>IF('各会計、関係団体の財政状況及び健全化判断比率'!B74="","",'各会計、関係団体の財政状況及び健全化判断比率'!B74)</f>
        <v>石川県後期高齢者医療広域連合（後期高齢者医療特別会計）</v>
      </c>
      <c r="BZ40" s="381"/>
      <c r="CA40" s="381"/>
      <c r="CB40" s="381"/>
      <c r="CC40" s="381"/>
      <c r="CD40" s="381"/>
      <c r="CE40" s="381"/>
      <c r="CF40" s="381"/>
      <c r="CG40" s="381"/>
      <c r="CH40" s="381"/>
      <c r="CI40" s="381"/>
      <c r="CJ40" s="381"/>
      <c r="CK40" s="381"/>
      <c r="CL40" s="381"/>
      <c r="CM40" s="381"/>
      <c r="CN40" s="175"/>
      <c r="CO40" s="380">
        <f t="shared" si="3"/>
        <v>28</v>
      </c>
      <c r="CP40" s="380"/>
      <c r="CQ40" s="381" t="str">
        <f>IF('各会計、関係団体の財政状況及び健全化判断比率'!BS13="","",'各会計、関係団体の財政状況及び健全化判断比率'!BS13)</f>
        <v>手取会</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19</v>
      </c>
      <c r="BX41" s="380"/>
      <c r="BY41" s="381" t="str">
        <f>IF('各会計、関係団体の財政状況及び健全化判断比率'!B75="","",'各会計、関係団体の財政状況及び健全化判断比率'!B75)</f>
        <v>石川県市町村職員退職手当組合</v>
      </c>
      <c r="BZ41" s="381"/>
      <c r="CA41" s="381"/>
      <c r="CB41" s="381"/>
      <c r="CC41" s="381"/>
      <c r="CD41" s="381"/>
      <c r="CE41" s="381"/>
      <c r="CF41" s="381"/>
      <c r="CG41" s="381"/>
      <c r="CH41" s="381"/>
      <c r="CI41" s="381"/>
      <c r="CJ41" s="381"/>
      <c r="CK41" s="381"/>
      <c r="CL41" s="381"/>
      <c r="CM41" s="381"/>
      <c r="CN41" s="175"/>
      <c r="CO41" s="380">
        <f t="shared" si="3"/>
        <v>29</v>
      </c>
      <c r="CP41" s="380"/>
      <c r="CQ41" s="381" t="str">
        <f>IF('各会計、関係団体の財政状況及び健全化判断比率'!BS14="","",'各会計、関係団体の財政状況及び健全化判断比率'!BS14)</f>
        <v>めぐみ白山</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20</v>
      </c>
      <c r="BX42" s="380"/>
      <c r="BY42" s="381" t="str">
        <f>IF('各会計、関係団体の財政状況及び健全化判断比率'!B76="","",'各会計、関係団体の財政状況及び健全化判断比率'!B76)</f>
        <v>手取川水防事務組合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f t="shared" si="2"/>
        <v>21</v>
      </c>
      <c r="BX43" s="380"/>
      <c r="BY43" s="381" t="str">
        <f>IF('各会計、関係団体の財政状況及び健全化判断比率'!B77="","",'各会計、関係団体の財政状況及び健全化判断比率'!B77)</f>
        <v>石川県市町村消防団員等公務災害補償組合</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208</v>
      </c>
      <c r="E46" s="377" t="s">
        <v>209</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210</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211</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212</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213</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214</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215</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216</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ww37L1c9J3odckfZOycHTCh3D9ji3MGFiN5GZHkC7rB5IC0+CpUpWjCDVld0R9ACnZzb8novVHbalLppyS0VRQ==" saltValue="mhNHHH1ymXFI2cZd3YWjR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217</v>
      </c>
      <c r="DI1" s="731"/>
      <c r="DJ1" s="731"/>
      <c r="DK1" s="731"/>
      <c r="DL1" s="731"/>
      <c r="DM1" s="731"/>
      <c r="DN1" s="732"/>
      <c r="DO1" s="208"/>
      <c r="DP1" s="730" t="s">
        <v>218</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220</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221</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222</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223</v>
      </c>
      <c r="S4" s="687"/>
      <c r="T4" s="687"/>
      <c r="U4" s="687"/>
      <c r="V4" s="687"/>
      <c r="W4" s="687"/>
      <c r="X4" s="687"/>
      <c r="Y4" s="688"/>
      <c r="Z4" s="686" t="s">
        <v>224</v>
      </c>
      <c r="AA4" s="687"/>
      <c r="AB4" s="687"/>
      <c r="AC4" s="688"/>
      <c r="AD4" s="686" t="s">
        <v>225</v>
      </c>
      <c r="AE4" s="687"/>
      <c r="AF4" s="687"/>
      <c r="AG4" s="687"/>
      <c r="AH4" s="687"/>
      <c r="AI4" s="687"/>
      <c r="AJ4" s="687"/>
      <c r="AK4" s="688"/>
      <c r="AL4" s="686" t="s">
        <v>224</v>
      </c>
      <c r="AM4" s="687"/>
      <c r="AN4" s="687"/>
      <c r="AO4" s="688"/>
      <c r="AP4" s="733" t="s">
        <v>226</v>
      </c>
      <c r="AQ4" s="733"/>
      <c r="AR4" s="733"/>
      <c r="AS4" s="733"/>
      <c r="AT4" s="733"/>
      <c r="AU4" s="733"/>
      <c r="AV4" s="733"/>
      <c r="AW4" s="733"/>
      <c r="AX4" s="733"/>
      <c r="AY4" s="733"/>
      <c r="AZ4" s="733"/>
      <c r="BA4" s="733"/>
      <c r="BB4" s="733"/>
      <c r="BC4" s="733"/>
      <c r="BD4" s="733"/>
      <c r="BE4" s="733"/>
      <c r="BF4" s="733"/>
      <c r="BG4" s="733" t="s">
        <v>227</v>
      </c>
      <c r="BH4" s="733"/>
      <c r="BI4" s="733"/>
      <c r="BJ4" s="733"/>
      <c r="BK4" s="733"/>
      <c r="BL4" s="733"/>
      <c r="BM4" s="733"/>
      <c r="BN4" s="733"/>
      <c r="BO4" s="733" t="s">
        <v>224</v>
      </c>
      <c r="BP4" s="733"/>
      <c r="BQ4" s="733"/>
      <c r="BR4" s="733"/>
      <c r="BS4" s="733" t="s">
        <v>228</v>
      </c>
      <c r="BT4" s="733"/>
      <c r="BU4" s="733"/>
      <c r="BV4" s="733"/>
      <c r="BW4" s="733"/>
      <c r="BX4" s="733"/>
      <c r="BY4" s="733"/>
      <c r="BZ4" s="733"/>
      <c r="CA4" s="733"/>
      <c r="CB4" s="733"/>
      <c r="CD4" s="686" t="s">
        <v>229</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230</v>
      </c>
      <c r="C5" s="693"/>
      <c r="D5" s="693"/>
      <c r="E5" s="693"/>
      <c r="F5" s="693"/>
      <c r="G5" s="693"/>
      <c r="H5" s="693"/>
      <c r="I5" s="693"/>
      <c r="J5" s="693"/>
      <c r="K5" s="693"/>
      <c r="L5" s="693"/>
      <c r="M5" s="693"/>
      <c r="N5" s="693"/>
      <c r="O5" s="693"/>
      <c r="P5" s="693"/>
      <c r="Q5" s="694"/>
      <c r="R5" s="689">
        <v>18977288</v>
      </c>
      <c r="S5" s="690"/>
      <c r="T5" s="690"/>
      <c r="U5" s="690"/>
      <c r="V5" s="690"/>
      <c r="W5" s="690"/>
      <c r="X5" s="690"/>
      <c r="Y5" s="715"/>
      <c r="Z5" s="728">
        <v>30.4</v>
      </c>
      <c r="AA5" s="728"/>
      <c r="AB5" s="728"/>
      <c r="AC5" s="728"/>
      <c r="AD5" s="729">
        <v>18137704</v>
      </c>
      <c r="AE5" s="729"/>
      <c r="AF5" s="729"/>
      <c r="AG5" s="729"/>
      <c r="AH5" s="729"/>
      <c r="AI5" s="729"/>
      <c r="AJ5" s="729"/>
      <c r="AK5" s="729"/>
      <c r="AL5" s="716">
        <v>56.8</v>
      </c>
      <c r="AM5" s="698"/>
      <c r="AN5" s="698"/>
      <c r="AO5" s="717"/>
      <c r="AP5" s="692" t="s">
        <v>231</v>
      </c>
      <c r="AQ5" s="693"/>
      <c r="AR5" s="693"/>
      <c r="AS5" s="693"/>
      <c r="AT5" s="693"/>
      <c r="AU5" s="693"/>
      <c r="AV5" s="693"/>
      <c r="AW5" s="693"/>
      <c r="AX5" s="693"/>
      <c r="AY5" s="693"/>
      <c r="AZ5" s="693"/>
      <c r="BA5" s="693"/>
      <c r="BB5" s="693"/>
      <c r="BC5" s="693"/>
      <c r="BD5" s="693"/>
      <c r="BE5" s="693"/>
      <c r="BF5" s="694"/>
      <c r="BG5" s="634">
        <v>18136319</v>
      </c>
      <c r="BH5" s="635"/>
      <c r="BI5" s="635"/>
      <c r="BJ5" s="635"/>
      <c r="BK5" s="635"/>
      <c r="BL5" s="635"/>
      <c r="BM5" s="635"/>
      <c r="BN5" s="636"/>
      <c r="BO5" s="672">
        <v>95.6</v>
      </c>
      <c r="BP5" s="672"/>
      <c r="BQ5" s="672"/>
      <c r="BR5" s="672"/>
      <c r="BS5" s="673">
        <v>451</v>
      </c>
      <c r="BT5" s="673"/>
      <c r="BU5" s="673"/>
      <c r="BV5" s="673"/>
      <c r="BW5" s="673"/>
      <c r="BX5" s="673"/>
      <c r="BY5" s="673"/>
      <c r="BZ5" s="673"/>
      <c r="CA5" s="673"/>
      <c r="CB5" s="713"/>
      <c r="CD5" s="686" t="s">
        <v>226</v>
      </c>
      <c r="CE5" s="687"/>
      <c r="CF5" s="687"/>
      <c r="CG5" s="687"/>
      <c r="CH5" s="687"/>
      <c r="CI5" s="687"/>
      <c r="CJ5" s="687"/>
      <c r="CK5" s="687"/>
      <c r="CL5" s="687"/>
      <c r="CM5" s="687"/>
      <c r="CN5" s="687"/>
      <c r="CO5" s="687"/>
      <c r="CP5" s="687"/>
      <c r="CQ5" s="688"/>
      <c r="CR5" s="686" t="s">
        <v>232</v>
      </c>
      <c r="CS5" s="687"/>
      <c r="CT5" s="687"/>
      <c r="CU5" s="687"/>
      <c r="CV5" s="687"/>
      <c r="CW5" s="687"/>
      <c r="CX5" s="687"/>
      <c r="CY5" s="688"/>
      <c r="CZ5" s="686" t="s">
        <v>224</v>
      </c>
      <c r="DA5" s="687"/>
      <c r="DB5" s="687"/>
      <c r="DC5" s="688"/>
      <c r="DD5" s="686" t="s">
        <v>233</v>
      </c>
      <c r="DE5" s="687"/>
      <c r="DF5" s="687"/>
      <c r="DG5" s="687"/>
      <c r="DH5" s="687"/>
      <c r="DI5" s="687"/>
      <c r="DJ5" s="687"/>
      <c r="DK5" s="687"/>
      <c r="DL5" s="687"/>
      <c r="DM5" s="687"/>
      <c r="DN5" s="687"/>
      <c r="DO5" s="687"/>
      <c r="DP5" s="688"/>
      <c r="DQ5" s="686" t="s">
        <v>234</v>
      </c>
      <c r="DR5" s="687"/>
      <c r="DS5" s="687"/>
      <c r="DT5" s="687"/>
      <c r="DU5" s="687"/>
      <c r="DV5" s="687"/>
      <c r="DW5" s="687"/>
      <c r="DX5" s="687"/>
      <c r="DY5" s="687"/>
      <c r="DZ5" s="687"/>
      <c r="EA5" s="687"/>
      <c r="EB5" s="687"/>
      <c r="EC5" s="688"/>
    </row>
    <row r="6" spans="2:143" ht="11.25" customHeight="1" x14ac:dyDescent="0.2">
      <c r="B6" s="631" t="s">
        <v>235</v>
      </c>
      <c r="C6" s="632"/>
      <c r="D6" s="632"/>
      <c r="E6" s="632"/>
      <c r="F6" s="632"/>
      <c r="G6" s="632"/>
      <c r="H6" s="632"/>
      <c r="I6" s="632"/>
      <c r="J6" s="632"/>
      <c r="K6" s="632"/>
      <c r="L6" s="632"/>
      <c r="M6" s="632"/>
      <c r="N6" s="632"/>
      <c r="O6" s="632"/>
      <c r="P6" s="632"/>
      <c r="Q6" s="633"/>
      <c r="R6" s="634">
        <v>420185</v>
      </c>
      <c r="S6" s="635"/>
      <c r="T6" s="635"/>
      <c r="U6" s="635"/>
      <c r="V6" s="635"/>
      <c r="W6" s="635"/>
      <c r="X6" s="635"/>
      <c r="Y6" s="636"/>
      <c r="Z6" s="672">
        <v>0.7</v>
      </c>
      <c r="AA6" s="672"/>
      <c r="AB6" s="672"/>
      <c r="AC6" s="672"/>
      <c r="AD6" s="673">
        <v>420185</v>
      </c>
      <c r="AE6" s="673"/>
      <c r="AF6" s="673"/>
      <c r="AG6" s="673"/>
      <c r="AH6" s="673"/>
      <c r="AI6" s="673"/>
      <c r="AJ6" s="673"/>
      <c r="AK6" s="673"/>
      <c r="AL6" s="637">
        <v>1.3</v>
      </c>
      <c r="AM6" s="638"/>
      <c r="AN6" s="638"/>
      <c r="AO6" s="674"/>
      <c r="AP6" s="631" t="s">
        <v>236</v>
      </c>
      <c r="AQ6" s="632"/>
      <c r="AR6" s="632"/>
      <c r="AS6" s="632"/>
      <c r="AT6" s="632"/>
      <c r="AU6" s="632"/>
      <c r="AV6" s="632"/>
      <c r="AW6" s="632"/>
      <c r="AX6" s="632"/>
      <c r="AY6" s="632"/>
      <c r="AZ6" s="632"/>
      <c r="BA6" s="632"/>
      <c r="BB6" s="632"/>
      <c r="BC6" s="632"/>
      <c r="BD6" s="632"/>
      <c r="BE6" s="632"/>
      <c r="BF6" s="633"/>
      <c r="BG6" s="634">
        <v>18136319</v>
      </c>
      <c r="BH6" s="635"/>
      <c r="BI6" s="635"/>
      <c r="BJ6" s="635"/>
      <c r="BK6" s="635"/>
      <c r="BL6" s="635"/>
      <c r="BM6" s="635"/>
      <c r="BN6" s="636"/>
      <c r="BO6" s="672">
        <v>95.6</v>
      </c>
      <c r="BP6" s="672"/>
      <c r="BQ6" s="672"/>
      <c r="BR6" s="672"/>
      <c r="BS6" s="673">
        <v>451</v>
      </c>
      <c r="BT6" s="673"/>
      <c r="BU6" s="673"/>
      <c r="BV6" s="673"/>
      <c r="BW6" s="673"/>
      <c r="BX6" s="673"/>
      <c r="BY6" s="673"/>
      <c r="BZ6" s="673"/>
      <c r="CA6" s="673"/>
      <c r="CB6" s="713"/>
      <c r="CD6" s="692" t="s">
        <v>237</v>
      </c>
      <c r="CE6" s="693"/>
      <c r="CF6" s="693"/>
      <c r="CG6" s="693"/>
      <c r="CH6" s="693"/>
      <c r="CI6" s="693"/>
      <c r="CJ6" s="693"/>
      <c r="CK6" s="693"/>
      <c r="CL6" s="693"/>
      <c r="CM6" s="693"/>
      <c r="CN6" s="693"/>
      <c r="CO6" s="693"/>
      <c r="CP6" s="693"/>
      <c r="CQ6" s="694"/>
      <c r="CR6" s="634">
        <v>300435</v>
      </c>
      <c r="CS6" s="635"/>
      <c r="CT6" s="635"/>
      <c r="CU6" s="635"/>
      <c r="CV6" s="635"/>
      <c r="CW6" s="635"/>
      <c r="CX6" s="635"/>
      <c r="CY6" s="636"/>
      <c r="CZ6" s="716">
        <v>0.5</v>
      </c>
      <c r="DA6" s="698"/>
      <c r="DB6" s="698"/>
      <c r="DC6" s="718"/>
      <c r="DD6" s="640" t="s">
        <v>238</v>
      </c>
      <c r="DE6" s="635"/>
      <c r="DF6" s="635"/>
      <c r="DG6" s="635"/>
      <c r="DH6" s="635"/>
      <c r="DI6" s="635"/>
      <c r="DJ6" s="635"/>
      <c r="DK6" s="635"/>
      <c r="DL6" s="635"/>
      <c r="DM6" s="635"/>
      <c r="DN6" s="635"/>
      <c r="DO6" s="635"/>
      <c r="DP6" s="636"/>
      <c r="DQ6" s="640">
        <v>299950</v>
      </c>
      <c r="DR6" s="635"/>
      <c r="DS6" s="635"/>
      <c r="DT6" s="635"/>
      <c r="DU6" s="635"/>
      <c r="DV6" s="635"/>
      <c r="DW6" s="635"/>
      <c r="DX6" s="635"/>
      <c r="DY6" s="635"/>
      <c r="DZ6" s="635"/>
      <c r="EA6" s="635"/>
      <c r="EB6" s="635"/>
      <c r="EC6" s="671"/>
    </row>
    <row r="7" spans="2:143" ht="11.25" customHeight="1" x14ac:dyDescent="0.2">
      <c r="B7" s="631" t="s">
        <v>239</v>
      </c>
      <c r="C7" s="632"/>
      <c r="D7" s="632"/>
      <c r="E7" s="632"/>
      <c r="F7" s="632"/>
      <c r="G7" s="632"/>
      <c r="H7" s="632"/>
      <c r="I7" s="632"/>
      <c r="J7" s="632"/>
      <c r="K7" s="632"/>
      <c r="L7" s="632"/>
      <c r="M7" s="632"/>
      <c r="N7" s="632"/>
      <c r="O7" s="632"/>
      <c r="P7" s="632"/>
      <c r="Q7" s="633"/>
      <c r="R7" s="634">
        <v>6238</v>
      </c>
      <c r="S7" s="635"/>
      <c r="T7" s="635"/>
      <c r="U7" s="635"/>
      <c r="V7" s="635"/>
      <c r="W7" s="635"/>
      <c r="X7" s="635"/>
      <c r="Y7" s="636"/>
      <c r="Z7" s="672">
        <v>0</v>
      </c>
      <c r="AA7" s="672"/>
      <c r="AB7" s="672"/>
      <c r="AC7" s="672"/>
      <c r="AD7" s="673">
        <v>6238</v>
      </c>
      <c r="AE7" s="673"/>
      <c r="AF7" s="673"/>
      <c r="AG7" s="673"/>
      <c r="AH7" s="673"/>
      <c r="AI7" s="673"/>
      <c r="AJ7" s="673"/>
      <c r="AK7" s="673"/>
      <c r="AL7" s="637">
        <v>0</v>
      </c>
      <c r="AM7" s="638"/>
      <c r="AN7" s="638"/>
      <c r="AO7" s="674"/>
      <c r="AP7" s="631" t="s">
        <v>240</v>
      </c>
      <c r="AQ7" s="632"/>
      <c r="AR7" s="632"/>
      <c r="AS7" s="632"/>
      <c r="AT7" s="632"/>
      <c r="AU7" s="632"/>
      <c r="AV7" s="632"/>
      <c r="AW7" s="632"/>
      <c r="AX7" s="632"/>
      <c r="AY7" s="632"/>
      <c r="AZ7" s="632"/>
      <c r="BA7" s="632"/>
      <c r="BB7" s="632"/>
      <c r="BC7" s="632"/>
      <c r="BD7" s="632"/>
      <c r="BE7" s="632"/>
      <c r="BF7" s="633"/>
      <c r="BG7" s="634">
        <v>7771948</v>
      </c>
      <c r="BH7" s="635"/>
      <c r="BI7" s="635"/>
      <c r="BJ7" s="635"/>
      <c r="BK7" s="635"/>
      <c r="BL7" s="635"/>
      <c r="BM7" s="635"/>
      <c r="BN7" s="636"/>
      <c r="BO7" s="672">
        <v>41</v>
      </c>
      <c r="BP7" s="672"/>
      <c r="BQ7" s="672"/>
      <c r="BR7" s="672"/>
      <c r="BS7" s="673">
        <v>451</v>
      </c>
      <c r="BT7" s="673"/>
      <c r="BU7" s="673"/>
      <c r="BV7" s="673"/>
      <c r="BW7" s="673"/>
      <c r="BX7" s="673"/>
      <c r="BY7" s="673"/>
      <c r="BZ7" s="673"/>
      <c r="CA7" s="673"/>
      <c r="CB7" s="713"/>
      <c r="CD7" s="631" t="s">
        <v>241</v>
      </c>
      <c r="CE7" s="632"/>
      <c r="CF7" s="632"/>
      <c r="CG7" s="632"/>
      <c r="CH7" s="632"/>
      <c r="CI7" s="632"/>
      <c r="CJ7" s="632"/>
      <c r="CK7" s="632"/>
      <c r="CL7" s="632"/>
      <c r="CM7" s="632"/>
      <c r="CN7" s="632"/>
      <c r="CO7" s="632"/>
      <c r="CP7" s="632"/>
      <c r="CQ7" s="633"/>
      <c r="CR7" s="634">
        <v>6770756</v>
      </c>
      <c r="CS7" s="635"/>
      <c r="CT7" s="635"/>
      <c r="CU7" s="635"/>
      <c r="CV7" s="635"/>
      <c r="CW7" s="635"/>
      <c r="CX7" s="635"/>
      <c r="CY7" s="636"/>
      <c r="CZ7" s="672">
        <v>11.2</v>
      </c>
      <c r="DA7" s="672"/>
      <c r="DB7" s="672"/>
      <c r="DC7" s="672"/>
      <c r="DD7" s="640">
        <v>1355453</v>
      </c>
      <c r="DE7" s="635"/>
      <c r="DF7" s="635"/>
      <c r="DG7" s="635"/>
      <c r="DH7" s="635"/>
      <c r="DI7" s="635"/>
      <c r="DJ7" s="635"/>
      <c r="DK7" s="635"/>
      <c r="DL7" s="635"/>
      <c r="DM7" s="635"/>
      <c r="DN7" s="635"/>
      <c r="DO7" s="635"/>
      <c r="DP7" s="636"/>
      <c r="DQ7" s="640">
        <v>4563913</v>
      </c>
      <c r="DR7" s="635"/>
      <c r="DS7" s="635"/>
      <c r="DT7" s="635"/>
      <c r="DU7" s="635"/>
      <c r="DV7" s="635"/>
      <c r="DW7" s="635"/>
      <c r="DX7" s="635"/>
      <c r="DY7" s="635"/>
      <c r="DZ7" s="635"/>
      <c r="EA7" s="635"/>
      <c r="EB7" s="635"/>
      <c r="EC7" s="671"/>
    </row>
    <row r="8" spans="2:143" ht="11.25" customHeight="1" x14ac:dyDescent="0.2">
      <c r="B8" s="631" t="s">
        <v>242</v>
      </c>
      <c r="C8" s="632"/>
      <c r="D8" s="632"/>
      <c r="E8" s="632"/>
      <c r="F8" s="632"/>
      <c r="G8" s="632"/>
      <c r="H8" s="632"/>
      <c r="I8" s="632"/>
      <c r="J8" s="632"/>
      <c r="K8" s="632"/>
      <c r="L8" s="632"/>
      <c r="M8" s="632"/>
      <c r="N8" s="632"/>
      <c r="O8" s="632"/>
      <c r="P8" s="632"/>
      <c r="Q8" s="633"/>
      <c r="R8" s="634">
        <v>72608</v>
      </c>
      <c r="S8" s="635"/>
      <c r="T8" s="635"/>
      <c r="U8" s="635"/>
      <c r="V8" s="635"/>
      <c r="W8" s="635"/>
      <c r="X8" s="635"/>
      <c r="Y8" s="636"/>
      <c r="Z8" s="672">
        <v>0.1</v>
      </c>
      <c r="AA8" s="672"/>
      <c r="AB8" s="672"/>
      <c r="AC8" s="672"/>
      <c r="AD8" s="673">
        <v>72608</v>
      </c>
      <c r="AE8" s="673"/>
      <c r="AF8" s="673"/>
      <c r="AG8" s="673"/>
      <c r="AH8" s="673"/>
      <c r="AI8" s="673"/>
      <c r="AJ8" s="673"/>
      <c r="AK8" s="673"/>
      <c r="AL8" s="637">
        <v>0.2</v>
      </c>
      <c r="AM8" s="638"/>
      <c r="AN8" s="638"/>
      <c r="AO8" s="674"/>
      <c r="AP8" s="631" t="s">
        <v>243</v>
      </c>
      <c r="AQ8" s="632"/>
      <c r="AR8" s="632"/>
      <c r="AS8" s="632"/>
      <c r="AT8" s="632"/>
      <c r="AU8" s="632"/>
      <c r="AV8" s="632"/>
      <c r="AW8" s="632"/>
      <c r="AX8" s="632"/>
      <c r="AY8" s="632"/>
      <c r="AZ8" s="632"/>
      <c r="BA8" s="632"/>
      <c r="BB8" s="632"/>
      <c r="BC8" s="632"/>
      <c r="BD8" s="632"/>
      <c r="BE8" s="632"/>
      <c r="BF8" s="633"/>
      <c r="BG8" s="634">
        <v>215946</v>
      </c>
      <c r="BH8" s="635"/>
      <c r="BI8" s="635"/>
      <c r="BJ8" s="635"/>
      <c r="BK8" s="635"/>
      <c r="BL8" s="635"/>
      <c r="BM8" s="635"/>
      <c r="BN8" s="636"/>
      <c r="BO8" s="672">
        <v>1.1000000000000001</v>
      </c>
      <c r="BP8" s="672"/>
      <c r="BQ8" s="672"/>
      <c r="BR8" s="672"/>
      <c r="BS8" s="673" t="s">
        <v>238</v>
      </c>
      <c r="BT8" s="673"/>
      <c r="BU8" s="673"/>
      <c r="BV8" s="673"/>
      <c r="BW8" s="673"/>
      <c r="BX8" s="673"/>
      <c r="BY8" s="673"/>
      <c r="BZ8" s="673"/>
      <c r="CA8" s="673"/>
      <c r="CB8" s="713"/>
      <c r="CD8" s="631" t="s">
        <v>244</v>
      </c>
      <c r="CE8" s="632"/>
      <c r="CF8" s="632"/>
      <c r="CG8" s="632"/>
      <c r="CH8" s="632"/>
      <c r="CI8" s="632"/>
      <c r="CJ8" s="632"/>
      <c r="CK8" s="632"/>
      <c r="CL8" s="632"/>
      <c r="CM8" s="632"/>
      <c r="CN8" s="632"/>
      <c r="CO8" s="632"/>
      <c r="CP8" s="632"/>
      <c r="CQ8" s="633"/>
      <c r="CR8" s="634">
        <v>18245480</v>
      </c>
      <c r="CS8" s="635"/>
      <c r="CT8" s="635"/>
      <c r="CU8" s="635"/>
      <c r="CV8" s="635"/>
      <c r="CW8" s="635"/>
      <c r="CX8" s="635"/>
      <c r="CY8" s="636"/>
      <c r="CZ8" s="672">
        <v>30.1</v>
      </c>
      <c r="DA8" s="672"/>
      <c r="DB8" s="672"/>
      <c r="DC8" s="672"/>
      <c r="DD8" s="640">
        <v>677838</v>
      </c>
      <c r="DE8" s="635"/>
      <c r="DF8" s="635"/>
      <c r="DG8" s="635"/>
      <c r="DH8" s="635"/>
      <c r="DI8" s="635"/>
      <c r="DJ8" s="635"/>
      <c r="DK8" s="635"/>
      <c r="DL8" s="635"/>
      <c r="DM8" s="635"/>
      <c r="DN8" s="635"/>
      <c r="DO8" s="635"/>
      <c r="DP8" s="636"/>
      <c r="DQ8" s="640">
        <v>8921338</v>
      </c>
      <c r="DR8" s="635"/>
      <c r="DS8" s="635"/>
      <c r="DT8" s="635"/>
      <c r="DU8" s="635"/>
      <c r="DV8" s="635"/>
      <c r="DW8" s="635"/>
      <c r="DX8" s="635"/>
      <c r="DY8" s="635"/>
      <c r="DZ8" s="635"/>
      <c r="EA8" s="635"/>
      <c r="EB8" s="635"/>
      <c r="EC8" s="671"/>
    </row>
    <row r="9" spans="2:143" ht="11.25" customHeight="1" x14ac:dyDescent="0.2">
      <c r="B9" s="631" t="s">
        <v>245</v>
      </c>
      <c r="C9" s="632"/>
      <c r="D9" s="632"/>
      <c r="E9" s="632"/>
      <c r="F9" s="632"/>
      <c r="G9" s="632"/>
      <c r="H9" s="632"/>
      <c r="I9" s="632"/>
      <c r="J9" s="632"/>
      <c r="K9" s="632"/>
      <c r="L9" s="632"/>
      <c r="M9" s="632"/>
      <c r="N9" s="632"/>
      <c r="O9" s="632"/>
      <c r="P9" s="632"/>
      <c r="Q9" s="633"/>
      <c r="R9" s="634">
        <v>68777</v>
      </c>
      <c r="S9" s="635"/>
      <c r="T9" s="635"/>
      <c r="U9" s="635"/>
      <c r="V9" s="635"/>
      <c r="W9" s="635"/>
      <c r="X9" s="635"/>
      <c r="Y9" s="636"/>
      <c r="Z9" s="672">
        <v>0.1</v>
      </c>
      <c r="AA9" s="672"/>
      <c r="AB9" s="672"/>
      <c r="AC9" s="672"/>
      <c r="AD9" s="673">
        <v>68777</v>
      </c>
      <c r="AE9" s="673"/>
      <c r="AF9" s="673"/>
      <c r="AG9" s="673"/>
      <c r="AH9" s="673"/>
      <c r="AI9" s="673"/>
      <c r="AJ9" s="673"/>
      <c r="AK9" s="673"/>
      <c r="AL9" s="637">
        <v>0.2</v>
      </c>
      <c r="AM9" s="638"/>
      <c r="AN9" s="638"/>
      <c r="AO9" s="674"/>
      <c r="AP9" s="631" t="s">
        <v>246</v>
      </c>
      <c r="AQ9" s="632"/>
      <c r="AR9" s="632"/>
      <c r="AS9" s="632"/>
      <c r="AT9" s="632"/>
      <c r="AU9" s="632"/>
      <c r="AV9" s="632"/>
      <c r="AW9" s="632"/>
      <c r="AX9" s="632"/>
      <c r="AY9" s="632"/>
      <c r="AZ9" s="632"/>
      <c r="BA9" s="632"/>
      <c r="BB9" s="632"/>
      <c r="BC9" s="632"/>
      <c r="BD9" s="632"/>
      <c r="BE9" s="632"/>
      <c r="BF9" s="633"/>
      <c r="BG9" s="634">
        <v>5590568</v>
      </c>
      <c r="BH9" s="635"/>
      <c r="BI9" s="635"/>
      <c r="BJ9" s="635"/>
      <c r="BK9" s="635"/>
      <c r="BL9" s="635"/>
      <c r="BM9" s="635"/>
      <c r="BN9" s="636"/>
      <c r="BO9" s="672">
        <v>29.5</v>
      </c>
      <c r="BP9" s="672"/>
      <c r="BQ9" s="672"/>
      <c r="BR9" s="672"/>
      <c r="BS9" s="673" t="s">
        <v>238</v>
      </c>
      <c r="BT9" s="673"/>
      <c r="BU9" s="673"/>
      <c r="BV9" s="673"/>
      <c r="BW9" s="673"/>
      <c r="BX9" s="673"/>
      <c r="BY9" s="673"/>
      <c r="BZ9" s="673"/>
      <c r="CA9" s="673"/>
      <c r="CB9" s="713"/>
      <c r="CD9" s="631" t="s">
        <v>247</v>
      </c>
      <c r="CE9" s="632"/>
      <c r="CF9" s="632"/>
      <c r="CG9" s="632"/>
      <c r="CH9" s="632"/>
      <c r="CI9" s="632"/>
      <c r="CJ9" s="632"/>
      <c r="CK9" s="632"/>
      <c r="CL9" s="632"/>
      <c r="CM9" s="632"/>
      <c r="CN9" s="632"/>
      <c r="CO9" s="632"/>
      <c r="CP9" s="632"/>
      <c r="CQ9" s="633"/>
      <c r="CR9" s="634">
        <v>4632394</v>
      </c>
      <c r="CS9" s="635"/>
      <c r="CT9" s="635"/>
      <c r="CU9" s="635"/>
      <c r="CV9" s="635"/>
      <c r="CW9" s="635"/>
      <c r="CX9" s="635"/>
      <c r="CY9" s="636"/>
      <c r="CZ9" s="672">
        <v>7.7</v>
      </c>
      <c r="DA9" s="672"/>
      <c r="DB9" s="672"/>
      <c r="DC9" s="672"/>
      <c r="DD9" s="640">
        <v>185131</v>
      </c>
      <c r="DE9" s="635"/>
      <c r="DF9" s="635"/>
      <c r="DG9" s="635"/>
      <c r="DH9" s="635"/>
      <c r="DI9" s="635"/>
      <c r="DJ9" s="635"/>
      <c r="DK9" s="635"/>
      <c r="DL9" s="635"/>
      <c r="DM9" s="635"/>
      <c r="DN9" s="635"/>
      <c r="DO9" s="635"/>
      <c r="DP9" s="636"/>
      <c r="DQ9" s="640">
        <v>3481865</v>
      </c>
      <c r="DR9" s="635"/>
      <c r="DS9" s="635"/>
      <c r="DT9" s="635"/>
      <c r="DU9" s="635"/>
      <c r="DV9" s="635"/>
      <c r="DW9" s="635"/>
      <c r="DX9" s="635"/>
      <c r="DY9" s="635"/>
      <c r="DZ9" s="635"/>
      <c r="EA9" s="635"/>
      <c r="EB9" s="635"/>
      <c r="EC9" s="671"/>
    </row>
    <row r="10" spans="2:143" ht="11.25" customHeight="1" x14ac:dyDescent="0.2">
      <c r="B10" s="631" t="s">
        <v>248</v>
      </c>
      <c r="C10" s="632"/>
      <c r="D10" s="632"/>
      <c r="E10" s="632"/>
      <c r="F10" s="632"/>
      <c r="G10" s="632"/>
      <c r="H10" s="632"/>
      <c r="I10" s="632"/>
      <c r="J10" s="632"/>
      <c r="K10" s="632"/>
      <c r="L10" s="632"/>
      <c r="M10" s="632"/>
      <c r="N10" s="632"/>
      <c r="O10" s="632"/>
      <c r="P10" s="632"/>
      <c r="Q10" s="633"/>
      <c r="R10" s="634" t="s">
        <v>238</v>
      </c>
      <c r="S10" s="635"/>
      <c r="T10" s="635"/>
      <c r="U10" s="635"/>
      <c r="V10" s="635"/>
      <c r="W10" s="635"/>
      <c r="X10" s="635"/>
      <c r="Y10" s="636"/>
      <c r="Z10" s="672" t="s">
        <v>249</v>
      </c>
      <c r="AA10" s="672"/>
      <c r="AB10" s="672"/>
      <c r="AC10" s="672"/>
      <c r="AD10" s="673" t="s">
        <v>249</v>
      </c>
      <c r="AE10" s="673"/>
      <c r="AF10" s="673"/>
      <c r="AG10" s="673"/>
      <c r="AH10" s="673"/>
      <c r="AI10" s="673"/>
      <c r="AJ10" s="673"/>
      <c r="AK10" s="673"/>
      <c r="AL10" s="637" t="s">
        <v>249</v>
      </c>
      <c r="AM10" s="638"/>
      <c r="AN10" s="638"/>
      <c r="AO10" s="674"/>
      <c r="AP10" s="631" t="s">
        <v>250</v>
      </c>
      <c r="AQ10" s="632"/>
      <c r="AR10" s="632"/>
      <c r="AS10" s="632"/>
      <c r="AT10" s="632"/>
      <c r="AU10" s="632"/>
      <c r="AV10" s="632"/>
      <c r="AW10" s="632"/>
      <c r="AX10" s="632"/>
      <c r="AY10" s="632"/>
      <c r="AZ10" s="632"/>
      <c r="BA10" s="632"/>
      <c r="BB10" s="632"/>
      <c r="BC10" s="632"/>
      <c r="BD10" s="632"/>
      <c r="BE10" s="632"/>
      <c r="BF10" s="633"/>
      <c r="BG10" s="634">
        <v>386326</v>
      </c>
      <c r="BH10" s="635"/>
      <c r="BI10" s="635"/>
      <c r="BJ10" s="635"/>
      <c r="BK10" s="635"/>
      <c r="BL10" s="635"/>
      <c r="BM10" s="635"/>
      <c r="BN10" s="636"/>
      <c r="BO10" s="672">
        <v>2</v>
      </c>
      <c r="BP10" s="672"/>
      <c r="BQ10" s="672"/>
      <c r="BR10" s="672"/>
      <c r="BS10" s="673" t="s">
        <v>238</v>
      </c>
      <c r="BT10" s="673"/>
      <c r="BU10" s="673"/>
      <c r="BV10" s="673"/>
      <c r="BW10" s="673"/>
      <c r="BX10" s="673"/>
      <c r="BY10" s="673"/>
      <c r="BZ10" s="673"/>
      <c r="CA10" s="673"/>
      <c r="CB10" s="713"/>
      <c r="CD10" s="631" t="s">
        <v>251</v>
      </c>
      <c r="CE10" s="632"/>
      <c r="CF10" s="632"/>
      <c r="CG10" s="632"/>
      <c r="CH10" s="632"/>
      <c r="CI10" s="632"/>
      <c r="CJ10" s="632"/>
      <c r="CK10" s="632"/>
      <c r="CL10" s="632"/>
      <c r="CM10" s="632"/>
      <c r="CN10" s="632"/>
      <c r="CO10" s="632"/>
      <c r="CP10" s="632"/>
      <c r="CQ10" s="633"/>
      <c r="CR10" s="634">
        <v>16729</v>
      </c>
      <c r="CS10" s="635"/>
      <c r="CT10" s="635"/>
      <c r="CU10" s="635"/>
      <c r="CV10" s="635"/>
      <c r="CW10" s="635"/>
      <c r="CX10" s="635"/>
      <c r="CY10" s="636"/>
      <c r="CZ10" s="672">
        <v>0</v>
      </c>
      <c r="DA10" s="672"/>
      <c r="DB10" s="672"/>
      <c r="DC10" s="672"/>
      <c r="DD10" s="640" t="s">
        <v>249</v>
      </c>
      <c r="DE10" s="635"/>
      <c r="DF10" s="635"/>
      <c r="DG10" s="635"/>
      <c r="DH10" s="635"/>
      <c r="DI10" s="635"/>
      <c r="DJ10" s="635"/>
      <c r="DK10" s="635"/>
      <c r="DL10" s="635"/>
      <c r="DM10" s="635"/>
      <c r="DN10" s="635"/>
      <c r="DO10" s="635"/>
      <c r="DP10" s="636"/>
      <c r="DQ10" s="640">
        <v>14179</v>
      </c>
      <c r="DR10" s="635"/>
      <c r="DS10" s="635"/>
      <c r="DT10" s="635"/>
      <c r="DU10" s="635"/>
      <c r="DV10" s="635"/>
      <c r="DW10" s="635"/>
      <c r="DX10" s="635"/>
      <c r="DY10" s="635"/>
      <c r="DZ10" s="635"/>
      <c r="EA10" s="635"/>
      <c r="EB10" s="635"/>
      <c r="EC10" s="671"/>
    </row>
    <row r="11" spans="2:143" ht="11.25" customHeight="1" x14ac:dyDescent="0.2">
      <c r="B11" s="631" t="s">
        <v>252</v>
      </c>
      <c r="C11" s="632"/>
      <c r="D11" s="632"/>
      <c r="E11" s="632"/>
      <c r="F11" s="632"/>
      <c r="G11" s="632"/>
      <c r="H11" s="632"/>
      <c r="I11" s="632"/>
      <c r="J11" s="632"/>
      <c r="K11" s="632"/>
      <c r="L11" s="632"/>
      <c r="M11" s="632"/>
      <c r="N11" s="632"/>
      <c r="O11" s="632"/>
      <c r="P11" s="632"/>
      <c r="Q11" s="633"/>
      <c r="R11" s="634">
        <v>2912318</v>
      </c>
      <c r="S11" s="635"/>
      <c r="T11" s="635"/>
      <c r="U11" s="635"/>
      <c r="V11" s="635"/>
      <c r="W11" s="635"/>
      <c r="X11" s="635"/>
      <c r="Y11" s="636"/>
      <c r="Z11" s="637">
        <v>4.7</v>
      </c>
      <c r="AA11" s="638"/>
      <c r="AB11" s="638"/>
      <c r="AC11" s="639"/>
      <c r="AD11" s="640">
        <v>2912318</v>
      </c>
      <c r="AE11" s="635"/>
      <c r="AF11" s="635"/>
      <c r="AG11" s="635"/>
      <c r="AH11" s="635"/>
      <c r="AI11" s="635"/>
      <c r="AJ11" s="635"/>
      <c r="AK11" s="636"/>
      <c r="AL11" s="637">
        <v>9.1</v>
      </c>
      <c r="AM11" s="638"/>
      <c r="AN11" s="638"/>
      <c r="AO11" s="674"/>
      <c r="AP11" s="631" t="s">
        <v>253</v>
      </c>
      <c r="AQ11" s="632"/>
      <c r="AR11" s="632"/>
      <c r="AS11" s="632"/>
      <c r="AT11" s="632"/>
      <c r="AU11" s="632"/>
      <c r="AV11" s="632"/>
      <c r="AW11" s="632"/>
      <c r="AX11" s="632"/>
      <c r="AY11" s="632"/>
      <c r="AZ11" s="632"/>
      <c r="BA11" s="632"/>
      <c r="BB11" s="632"/>
      <c r="BC11" s="632"/>
      <c r="BD11" s="632"/>
      <c r="BE11" s="632"/>
      <c r="BF11" s="633"/>
      <c r="BG11" s="634">
        <v>1579108</v>
      </c>
      <c r="BH11" s="635"/>
      <c r="BI11" s="635"/>
      <c r="BJ11" s="635"/>
      <c r="BK11" s="635"/>
      <c r="BL11" s="635"/>
      <c r="BM11" s="635"/>
      <c r="BN11" s="636"/>
      <c r="BO11" s="672">
        <v>8.3000000000000007</v>
      </c>
      <c r="BP11" s="672"/>
      <c r="BQ11" s="672"/>
      <c r="BR11" s="672"/>
      <c r="BS11" s="673">
        <v>451</v>
      </c>
      <c r="BT11" s="673"/>
      <c r="BU11" s="673"/>
      <c r="BV11" s="673"/>
      <c r="BW11" s="673"/>
      <c r="BX11" s="673"/>
      <c r="BY11" s="673"/>
      <c r="BZ11" s="673"/>
      <c r="CA11" s="673"/>
      <c r="CB11" s="713"/>
      <c r="CD11" s="631" t="s">
        <v>254</v>
      </c>
      <c r="CE11" s="632"/>
      <c r="CF11" s="632"/>
      <c r="CG11" s="632"/>
      <c r="CH11" s="632"/>
      <c r="CI11" s="632"/>
      <c r="CJ11" s="632"/>
      <c r="CK11" s="632"/>
      <c r="CL11" s="632"/>
      <c r="CM11" s="632"/>
      <c r="CN11" s="632"/>
      <c r="CO11" s="632"/>
      <c r="CP11" s="632"/>
      <c r="CQ11" s="633"/>
      <c r="CR11" s="634">
        <v>1204491</v>
      </c>
      <c r="CS11" s="635"/>
      <c r="CT11" s="635"/>
      <c r="CU11" s="635"/>
      <c r="CV11" s="635"/>
      <c r="CW11" s="635"/>
      <c r="CX11" s="635"/>
      <c r="CY11" s="636"/>
      <c r="CZ11" s="672">
        <v>2</v>
      </c>
      <c r="DA11" s="672"/>
      <c r="DB11" s="672"/>
      <c r="DC11" s="672"/>
      <c r="DD11" s="640">
        <v>567124</v>
      </c>
      <c r="DE11" s="635"/>
      <c r="DF11" s="635"/>
      <c r="DG11" s="635"/>
      <c r="DH11" s="635"/>
      <c r="DI11" s="635"/>
      <c r="DJ11" s="635"/>
      <c r="DK11" s="635"/>
      <c r="DL11" s="635"/>
      <c r="DM11" s="635"/>
      <c r="DN11" s="635"/>
      <c r="DO11" s="635"/>
      <c r="DP11" s="636"/>
      <c r="DQ11" s="640">
        <v>572566</v>
      </c>
      <c r="DR11" s="635"/>
      <c r="DS11" s="635"/>
      <c r="DT11" s="635"/>
      <c r="DU11" s="635"/>
      <c r="DV11" s="635"/>
      <c r="DW11" s="635"/>
      <c r="DX11" s="635"/>
      <c r="DY11" s="635"/>
      <c r="DZ11" s="635"/>
      <c r="EA11" s="635"/>
      <c r="EB11" s="635"/>
      <c r="EC11" s="671"/>
    </row>
    <row r="12" spans="2:143" ht="11.25" customHeight="1" x14ac:dyDescent="0.2">
      <c r="B12" s="631" t="s">
        <v>255</v>
      </c>
      <c r="C12" s="632"/>
      <c r="D12" s="632"/>
      <c r="E12" s="632"/>
      <c r="F12" s="632"/>
      <c r="G12" s="632"/>
      <c r="H12" s="632"/>
      <c r="I12" s="632"/>
      <c r="J12" s="632"/>
      <c r="K12" s="632"/>
      <c r="L12" s="632"/>
      <c r="M12" s="632"/>
      <c r="N12" s="632"/>
      <c r="O12" s="632"/>
      <c r="P12" s="632"/>
      <c r="Q12" s="633"/>
      <c r="R12" s="634" t="s">
        <v>249</v>
      </c>
      <c r="S12" s="635"/>
      <c r="T12" s="635"/>
      <c r="U12" s="635"/>
      <c r="V12" s="635"/>
      <c r="W12" s="635"/>
      <c r="X12" s="635"/>
      <c r="Y12" s="636"/>
      <c r="Z12" s="672" t="s">
        <v>249</v>
      </c>
      <c r="AA12" s="672"/>
      <c r="AB12" s="672"/>
      <c r="AC12" s="672"/>
      <c r="AD12" s="673" t="s">
        <v>249</v>
      </c>
      <c r="AE12" s="673"/>
      <c r="AF12" s="673"/>
      <c r="AG12" s="673"/>
      <c r="AH12" s="673"/>
      <c r="AI12" s="673"/>
      <c r="AJ12" s="673"/>
      <c r="AK12" s="673"/>
      <c r="AL12" s="637" t="s">
        <v>249</v>
      </c>
      <c r="AM12" s="638"/>
      <c r="AN12" s="638"/>
      <c r="AO12" s="674"/>
      <c r="AP12" s="631" t="s">
        <v>256</v>
      </c>
      <c r="AQ12" s="632"/>
      <c r="AR12" s="632"/>
      <c r="AS12" s="632"/>
      <c r="AT12" s="632"/>
      <c r="AU12" s="632"/>
      <c r="AV12" s="632"/>
      <c r="AW12" s="632"/>
      <c r="AX12" s="632"/>
      <c r="AY12" s="632"/>
      <c r="AZ12" s="632"/>
      <c r="BA12" s="632"/>
      <c r="BB12" s="632"/>
      <c r="BC12" s="632"/>
      <c r="BD12" s="632"/>
      <c r="BE12" s="632"/>
      <c r="BF12" s="633"/>
      <c r="BG12" s="634">
        <v>9256973</v>
      </c>
      <c r="BH12" s="635"/>
      <c r="BI12" s="635"/>
      <c r="BJ12" s="635"/>
      <c r="BK12" s="635"/>
      <c r="BL12" s="635"/>
      <c r="BM12" s="635"/>
      <c r="BN12" s="636"/>
      <c r="BO12" s="672">
        <v>48.8</v>
      </c>
      <c r="BP12" s="672"/>
      <c r="BQ12" s="672"/>
      <c r="BR12" s="672"/>
      <c r="BS12" s="673" t="s">
        <v>249</v>
      </c>
      <c r="BT12" s="673"/>
      <c r="BU12" s="673"/>
      <c r="BV12" s="673"/>
      <c r="BW12" s="673"/>
      <c r="BX12" s="673"/>
      <c r="BY12" s="673"/>
      <c r="BZ12" s="673"/>
      <c r="CA12" s="673"/>
      <c r="CB12" s="713"/>
      <c r="CD12" s="631" t="s">
        <v>257</v>
      </c>
      <c r="CE12" s="632"/>
      <c r="CF12" s="632"/>
      <c r="CG12" s="632"/>
      <c r="CH12" s="632"/>
      <c r="CI12" s="632"/>
      <c r="CJ12" s="632"/>
      <c r="CK12" s="632"/>
      <c r="CL12" s="632"/>
      <c r="CM12" s="632"/>
      <c r="CN12" s="632"/>
      <c r="CO12" s="632"/>
      <c r="CP12" s="632"/>
      <c r="CQ12" s="633"/>
      <c r="CR12" s="634">
        <v>2496334</v>
      </c>
      <c r="CS12" s="635"/>
      <c r="CT12" s="635"/>
      <c r="CU12" s="635"/>
      <c r="CV12" s="635"/>
      <c r="CW12" s="635"/>
      <c r="CX12" s="635"/>
      <c r="CY12" s="636"/>
      <c r="CZ12" s="672">
        <v>4.0999999999999996</v>
      </c>
      <c r="DA12" s="672"/>
      <c r="DB12" s="672"/>
      <c r="DC12" s="672"/>
      <c r="DD12" s="640">
        <v>417226</v>
      </c>
      <c r="DE12" s="635"/>
      <c r="DF12" s="635"/>
      <c r="DG12" s="635"/>
      <c r="DH12" s="635"/>
      <c r="DI12" s="635"/>
      <c r="DJ12" s="635"/>
      <c r="DK12" s="635"/>
      <c r="DL12" s="635"/>
      <c r="DM12" s="635"/>
      <c r="DN12" s="635"/>
      <c r="DO12" s="635"/>
      <c r="DP12" s="636"/>
      <c r="DQ12" s="640">
        <v>1909870</v>
      </c>
      <c r="DR12" s="635"/>
      <c r="DS12" s="635"/>
      <c r="DT12" s="635"/>
      <c r="DU12" s="635"/>
      <c r="DV12" s="635"/>
      <c r="DW12" s="635"/>
      <c r="DX12" s="635"/>
      <c r="DY12" s="635"/>
      <c r="DZ12" s="635"/>
      <c r="EA12" s="635"/>
      <c r="EB12" s="635"/>
      <c r="EC12" s="671"/>
    </row>
    <row r="13" spans="2:143" ht="11.25" customHeight="1" x14ac:dyDescent="0.2">
      <c r="B13" s="631" t="s">
        <v>258</v>
      </c>
      <c r="C13" s="632"/>
      <c r="D13" s="632"/>
      <c r="E13" s="632"/>
      <c r="F13" s="632"/>
      <c r="G13" s="632"/>
      <c r="H13" s="632"/>
      <c r="I13" s="632"/>
      <c r="J13" s="632"/>
      <c r="K13" s="632"/>
      <c r="L13" s="632"/>
      <c r="M13" s="632"/>
      <c r="N13" s="632"/>
      <c r="O13" s="632"/>
      <c r="P13" s="632"/>
      <c r="Q13" s="633"/>
      <c r="R13" s="634" t="s">
        <v>249</v>
      </c>
      <c r="S13" s="635"/>
      <c r="T13" s="635"/>
      <c r="U13" s="635"/>
      <c r="V13" s="635"/>
      <c r="W13" s="635"/>
      <c r="X13" s="635"/>
      <c r="Y13" s="636"/>
      <c r="Z13" s="672" t="s">
        <v>238</v>
      </c>
      <c r="AA13" s="672"/>
      <c r="AB13" s="672"/>
      <c r="AC13" s="672"/>
      <c r="AD13" s="673" t="s">
        <v>238</v>
      </c>
      <c r="AE13" s="673"/>
      <c r="AF13" s="673"/>
      <c r="AG13" s="673"/>
      <c r="AH13" s="673"/>
      <c r="AI13" s="673"/>
      <c r="AJ13" s="673"/>
      <c r="AK13" s="673"/>
      <c r="AL13" s="637" t="s">
        <v>238</v>
      </c>
      <c r="AM13" s="638"/>
      <c r="AN13" s="638"/>
      <c r="AO13" s="674"/>
      <c r="AP13" s="631" t="s">
        <v>259</v>
      </c>
      <c r="AQ13" s="632"/>
      <c r="AR13" s="632"/>
      <c r="AS13" s="632"/>
      <c r="AT13" s="632"/>
      <c r="AU13" s="632"/>
      <c r="AV13" s="632"/>
      <c r="AW13" s="632"/>
      <c r="AX13" s="632"/>
      <c r="AY13" s="632"/>
      <c r="AZ13" s="632"/>
      <c r="BA13" s="632"/>
      <c r="BB13" s="632"/>
      <c r="BC13" s="632"/>
      <c r="BD13" s="632"/>
      <c r="BE13" s="632"/>
      <c r="BF13" s="633"/>
      <c r="BG13" s="634">
        <v>9215124</v>
      </c>
      <c r="BH13" s="635"/>
      <c r="BI13" s="635"/>
      <c r="BJ13" s="635"/>
      <c r="BK13" s="635"/>
      <c r="BL13" s="635"/>
      <c r="BM13" s="635"/>
      <c r="BN13" s="636"/>
      <c r="BO13" s="672">
        <v>48.6</v>
      </c>
      <c r="BP13" s="672"/>
      <c r="BQ13" s="672"/>
      <c r="BR13" s="672"/>
      <c r="BS13" s="673" t="s">
        <v>238</v>
      </c>
      <c r="BT13" s="673"/>
      <c r="BU13" s="673"/>
      <c r="BV13" s="673"/>
      <c r="BW13" s="673"/>
      <c r="BX13" s="673"/>
      <c r="BY13" s="673"/>
      <c r="BZ13" s="673"/>
      <c r="CA13" s="673"/>
      <c r="CB13" s="713"/>
      <c r="CD13" s="631" t="s">
        <v>260</v>
      </c>
      <c r="CE13" s="632"/>
      <c r="CF13" s="632"/>
      <c r="CG13" s="632"/>
      <c r="CH13" s="632"/>
      <c r="CI13" s="632"/>
      <c r="CJ13" s="632"/>
      <c r="CK13" s="632"/>
      <c r="CL13" s="632"/>
      <c r="CM13" s="632"/>
      <c r="CN13" s="632"/>
      <c r="CO13" s="632"/>
      <c r="CP13" s="632"/>
      <c r="CQ13" s="633"/>
      <c r="CR13" s="634">
        <v>7510756</v>
      </c>
      <c r="CS13" s="635"/>
      <c r="CT13" s="635"/>
      <c r="CU13" s="635"/>
      <c r="CV13" s="635"/>
      <c r="CW13" s="635"/>
      <c r="CX13" s="635"/>
      <c r="CY13" s="636"/>
      <c r="CZ13" s="672">
        <v>12.4</v>
      </c>
      <c r="DA13" s="672"/>
      <c r="DB13" s="672"/>
      <c r="DC13" s="672"/>
      <c r="DD13" s="640">
        <v>3674728</v>
      </c>
      <c r="DE13" s="635"/>
      <c r="DF13" s="635"/>
      <c r="DG13" s="635"/>
      <c r="DH13" s="635"/>
      <c r="DI13" s="635"/>
      <c r="DJ13" s="635"/>
      <c r="DK13" s="635"/>
      <c r="DL13" s="635"/>
      <c r="DM13" s="635"/>
      <c r="DN13" s="635"/>
      <c r="DO13" s="635"/>
      <c r="DP13" s="636"/>
      <c r="DQ13" s="640">
        <v>4091207</v>
      </c>
      <c r="DR13" s="635"/>
      <c r="DS13" s="635"/>
      <c r="DT13" s="635"/>
      <c r="DU13" s="635"/>
      <c r="DV13" s="635"/>
      <c r="DW13" s="635"/>
      <c r="DX13" s="635"/>
      <c r="DY13" s="635"/>
      <c r="DZ13" s="635"/>
      <c r="EA13" s="635"/>
      <c r="EB13" s="635"/>
      <c r="EC13" s="671"/>
    </row>
    <row r="14" spans="2:143" ht="11.25" customHeight="1" x14ac:dyDescent="0.2">
      <c r="B14" s="631" t="s">
        <v>261</v>
      </c>
      <c r="C14" s="632"/>
      <c r="D14" s="632"/>
      <c r="E14" s="632"/>
      <c r="F14" s="632"/>
      <c r="G14" s="632"/>
      <c r="H14" s="632"/>
      <c r="I14" s="632"/>
      <c r="J14" s="632"/>
      <c r="K14" s="632"/>
      <c r="L14" s="632"/>
      <c r="M14" s="632"/>
      <c r="N14" s="632"/>
      <c r="O14" s="632"/>
      <c r="P14" s="632"/>
      <c r="Q14" s="633"/>
      <c r="R14" s="634" t="s">
        <v>238</v>
      </c>
      <c r="S14" s="635"/>
      <c r="T14" s="635"/>
      <c r="U14" s="635"/>
      <c r="V14" s="635"/>
      <c r="W14" s="635"/>
      <c r="X14" s="635"/>
      <c r="Y14" s="636"/>
      <c r="Z14" s="672" t="s">
        <v>249</v>
      </c>
      <c r="AA14" s="672"/>
      <c r="AB14" s="672"/>
      <c r="AC14" s="672"/>
      <c r="AD14" s="673" t="s">
        <v>249</v>
      </c>
      <c r="AE14" s="673"/>
      <c r="AF14" s="673"/>
      <c r="AG14" s="673"/>
      <c r="AH14" s="673"/>
      <c r="AI14" s="673"/>
      <c r="AJ14" s="673"/>
      <c r="AK14" s="673"/>
      <c r="AL14" s="637" t="s">
        <v>238</v>
      </c>
      <c r="AM14" s="638"/>
      <c r="AN14" s="638"/>
      <c r="AO14" s="674"/>
      <c r="AP14" s="631" t="s">
        <v>262</v>
      </c>
      <c r="AQ14" s="632"/>
      <c r="AR14" s="632"/>
      <c r="AS14" s="632"/>
      <c r="AT14" s="632"/>
      <c r="AU14" s="632"/>
      <c r="AV14" s="632"/>
      <c r="AW14" s="632"/>
      <c r="AX14" s="632"/>
      <c r="AY14" s="632"/>
      <c r="AZ14" s="632"/>
      <c r="BA14" s="632"/>
      <c r="BB14" s="632"/>
      <c r="BC14" s="632"/>
      <c r="BD14" s="632"/>
      <c r="BE14" s="632"/>
      <c r="BF14" s="633"/>
      <c r="BG14" s="634">
        <v>370805</v>
      </c>
      <c r="BH14" s="635"/>
      <c r="BI14" s="635"/>
      <c r="BJ14" s="635"/>
      <c r="BK14" s="635"/>
      <c r="BL14" s="635"/>
      <c r="BM14" s="635"/>
      <c r="BN14" s="636"/>
      <c r="BO14" s="672">
        <v>2</v>
      </c>
      <c r="BP14" s="672"/>
      <c r="BQ14" s="672"/>
      <c r="BR14" s="672"/>
      <c r="BS14" s="673" t="s">
        <v>238</v>
      </c>
      <c r="BT14" s="673"/>
      <c r="BU14" s="673"/>
      <c r="BV14" s="673"/>
      <c r="BW14" s="673"/>
      <c r="BX14" s="673"/>
      <c r="BY14" s="673"/>
      <c r="BZ14" s="673"/>
      <c r="CA14" s="673"/>
      <c r="CB14" s="713"/>
      <c r="CD14" s="631" t="s">
        <v>263</v>
      </c>
      <c r="CE14" s="632"/>
      <c r="CF14" s="632"/>
      <c r="CG14" s="632"/>
      <c r="CH14" s="632"/>
      <c r="CI14" s="632"/>
      <c r="CJ14" s="632"/>
      <c r="CK14" s="632"/>
      <c r="CL14" s="632"/>
      <c r="CM14" s="632"/>
      <c r="CN14" s="632"/>
      <c r="CO14" s="632"/>
      <c r="CP14" s="632"/>
      <c r="CQ14" s="633"/>
      <c r="CR14" s="634">
        <v>1824747</v>
      </c>
      <c r="CS14" s="635"/>
      <c r="CT14" s="635"/>
      <c r="CU14" s="635"/>
      <c r="CV14" s="635"/>
      <c r="CW14" s="635"/>
      <c r="CX14" s="635"/>
      <c r="CY14" s="636"/>
      <c r="CZ14" s="672">
        <v>3</v>
      </c>
      <c r="DA14" s="672"/>
      <c r="DB14" s="672"/>
      <c r="DC14" s="672"/>
      <c r="DD14" s="640">
        <v>109460</v>
      </c>
      <c r="DE14" s="635"/>
      <c r="DF14" s="635"/>
      <c r="DG14" s="635"/>
      <c r="DH14" s="635"/>
      <c r="DI14" s="635"/>
      <c r="DJ14" s="635"/>
      <c r="DK14" s="635"/>
      <c r="DL14" s="635"/>
      <c r="DM14" s="635"/>
      <c r="DN14" s="635"/>
      <c r="DO14" s="635"/>
      <c r="DP14" s="636"/>
      <c r="DQ14" s="640">
        <v>1711182</v>
      </c>
      <c r="DR14" s="635"/>
      <c r="DS14" s="635"/>
      <c r="DT14" s="635"/>
      <c r="DU14" s="635"/>
      <c r="DV14" s="635"/>
      <c r="DW14" s="635"/>
      <c r="DX14" s="635"/>
      <c r="DY14" s="635"/>
      <c r="DZ14" s="635"/>
      <c r="EA14" s="635"/>
      <c r="EB14" s="635"/>
      <c r="EC14" s="671"/>
    </row>
    <row r="15" spans="2:143" ht="11.25" customHeight="1" x14ac:dyDescent="0.2">
      <c r="B15" s="631" t="s">
        <v>264</v>
      </c>
      <c r="C15" s="632"/>
      <c r="D15" s="632"/>
      <c r="E15" s="632"/>
      <c r="F15" s="632"/>
      <c r="G15" s="632"/>
      <c r="H15" s="632"/>
      <c r="I15" s="632"/>
      <c r="J15" s="632"/>
      <c r="K15" s="632"/>
      <c r="L15" s="632"/>
      <c r="M15" s="632"/>
      <c r="N15" s="632"/>
      <c r="O15" s="632"/>
      <c r="P15" s="632"/>
      <c r="Q15" s="633"/>
      <c r="R15" s="634" t="s">
        <v>249</v>
      </c>
      <c r="S15" s="635"/>
      <c r="T15" s="635"/>
      <c r="U15" s="635"/>
      <c r="V15" s="635"/>
      <c r="W15" s="635"/>
      <c r="X15" s="635"/>
      <c r="Y15" s="636"/>
      <c r="Z15" s="672" t="s">
        <v>238</v>
      </c>
      <c r="AA15" s="672"/>
      <c r="AB15" s="672"/>
      <c r="AC15" s="672"/>
      <c r="AD15" s="673" t="s">
        <v>238</v>
      </c>
      <c r="AE15" s="673"/>
      <c r="AF15" s="673"/>
      <c r="AG15" s="673"/>
      <c r="AH15" s="673"/>
      <c r="AI15" s="673"/>
      <c r="AJ15" s="673"/>
      <c r="AK15" s="673"/>
      <c r="AL15" s="637" t="s">
        <v>238</v>
      </c>
      <c r="AM15" s="638"/>
      <c r="AN15" s="638"/>
      <c r="AO15" s="674"/>
      <c r="AP15" s="631" t="s">
        <v>265</v>
      </c>
      <c r="AQ15" s="632"/>
      <c r="AR15" s="632"/>
      <c r="AS15" s="632"/>
      <c r="AT15" s="632"/>
      <c r="AU15" s="632"/>
      <c r="AV15" s="632"/>
      <c r="AW15" s="632"/>
      <c r="AX15" s="632"/>
      <c r="AY15" s="632"/>
      <c r="AZ15" s="632"/>
      <c r="BA15" s="632"/>
      <c r="BB15" s="632"/>
      <c r="BC15" s="632"/>
      <c r="BD15" s="632"/>
      <c r="BE15" s="632"/>
      <c r="BF15" s="633"/>
      <c r="BG15" s="634">
        <v>736584</v>
      </c>
      <c r="BH15" s="635"/>
      <c r="BI15" s="635"/>
      <c r="BJ15" s="635"/>
      <c r="BK15" s="635"/>
      <c r="BL15" s="635"/>
      <c r="BM15" s="635"/>
      <c r="BN15" s="636"/>
      <c r="BO15" s="672">
        <v>3.9</v>
      </c>
      <c r="BP15" s="672"/>
      <c r="BQ15" s="672"/>
      <c r="BR15" s="672"/>
      <c r="BS15" s="673" t="s">
        <v>249</v>
      </c>
      <c r="BT15" s="673"/>
      <c r="BU15" s="673"/>
      <c r="BV15" s="673"/>
      <c r="BW15" s="673"/>
      <c r="BX15" s="673"/>
      <c r="BY15" s="673"/>
      <c r="BZ15" s="673"/>
      <c r="CA15" s="673"/>
      <c r="CB15" s="713"/>
      <c r="CD15" s="631" t="s">
        <v>266</v>
      </c>
      <c r="CE15" s="632"/>
      <c r="CF15" s="632"/>
      <c r="CG15" s="632"/>
      <c r="CH15" s="632"/>
      <c r="CI15" s="632"/>
      <c r="CJ15" s="632"/>
      <c r="CK15" s="632"/>
      <c r="CL15" s="632"/>
      <c r="CM15" s="632"/>
      <c r="CN15" s="632"/>
      <c r="CO15" s="632"/>
      <c r="CP15" s="632"/>
      <c r="CQ15" s="633"/>
      <c r="CR15" s="634">
        <v>9115364</v>
      </c>
      <c r="CS15" s="635"/>
      <c r="CT15" s="635"/>
      <c r="CU15" s="635"/>
      <c r="CV15" s="635"/>
      <c r="CW15" s="635"/>
      <c r="CX15" s="635"/>
      <c r="CY15" s="636"/>
      <c r="CZ15" s="672">
        <v>15.1</v>
      </c>
      <c r="DA15" s="672"/>
      <c r="DB15" s="672"/>
      <c r="DC15" s="672"/>
      <c r="DD15" s="640">
        <v>4146407</v>
      </c>
      <c r="DE15" s="635"/>
      <c r="DF15" s="635"/>
      <c r="DG15" s="635"/>
      <c r="DH15" s="635"/>
      <c r="DI15" s="635"/>
      <c r="DJ15" s="635"/>
      <c r="DK15" s="635"/>
      <c r="DL15" s="635"/>
      <c r="DM15" s="635"/>
      <c r="DN15" s="635"/>
      <c r="DO15" s="635"/>
      <c r="DP15" s="636"/>
      <c r="DQ15" s="640">
        <v>4632134</v>
      </c>
      <c r="DR15" s="635"/>
      <c r="DS15" s="635"/>
      <c r="DT15" s="635"/>
      <c r="DU15" s="635"/>
      <c r="DV15" s="635"/>
      <c r="DW15" s="635"/>
      <c r="DX15" s="635"/>
      <c r="DY15" s="635"/>
      <c r="DZ15" s="635"/>
      <c r="EA15" s="635"/>
      <c r="EB15" s="635"/>
      <c r="EC15" s="671"/>
    </row>
    <row r="16" spans="2:143" ht="11.25" customHeight="1" x14ac:dyDescent="0.2">
      <c r="B16" s="631" t="s">
        <v>267</v>
      </c>
      <c r="C16" s="632"/>
      <c r="D16" s="632"/>
      <c r="E16" s="632"/>
      <c r="F16" s="632"/>
      <c r="G16" s="632"/>
      <c r="H16" s="632"/>
      <c r="I16" s="632"/>
      <c r="J16" s="632"/>
      <c r="K16" s="632"/>
      <c r="L16" s="632"/>
      <c r="M16" s="632"/>
      <c r="N16" s="632"/>
      <c r="O16" s="632"/>
      <c r="P16" s="632"/>
      <c r="Q16" s="633"/>
      <c r="R16" s="634">
        <v>52448</v>
      </c>
      <c r="S16" s="635"/>
      <c r="T16" s="635"/>
      <c r="U16" s="635"/>
      <c r="V16" s="635"/>
      <c r="W16" s="635"/>
      <c r="X16" s="635"/>
      <c r="Y16" s="636"/>
      <c r="Z16" s="672">
        <v>0.1</v>
      </c>
      <c r="AA16" s="672"/>
      <c r="AB16" s="672"/>
      <c r="AC16" s="672"/>
      <c r="AD16" s="673">
        <v>52448</v>
      </c>
      <c r="AE16" s="673"/>
      <c r="AF16" s="673"/>
      <c r="AG16" s="673"/>
      <c r="AH16" s="673"/>
      <c r="AI16" s="673"/>
      <c r="AJ16" s="673"/>
      <c r="AK16" s="673"/>
      <c r="AL16" s="637">
        <v>0.2</v>
      </c>
      <c r="AM16" s="638"/>
      <c r="AN16" s="638"/>
      <c r="AO16" s="674"/>
      <c r="AP16" s="631" t="s">
        <v>268</v>
      </c>
      <c r="AQ16" s="632"/>
      <c r="AR16" s="632"/>
      <c r="AS16" s="632"/>
      <c r="AT16" s="632"/>
      <c r="AU16" s="632"/>
      <c r="AV16" s="632"/>
      <c r="AW16" s="632"/>
      <c r="AX16" s="632"/>
      <c r="AY16" s="632"/>
      <c r="AZ16" s="632"/>
      <c r="BA16" s="632"/>
      <c r="BB16" s="632"/>
      <c r="BC16" s="632"/>
      <c r="BD16" s="632"/>
      <c r="BE16" s="632"/>
      <c r="BF16" s="633"/>
      <c r="BG16" s="634">
        <v>9</v>
      </c>
      <c r="BH16" s="635"/>
      <c r="BI16" s="635"/>
      <c r="BJ16" s="635"/>
      <c r="BK16" s="635"/>
      <c r="BL16" s="635"/>
      <c r="BM16" s="635"/>
      <c r="BN16" s="636"/>
      <c r="BO16" s="672">
        <v>0</v>
      </c>
      <c r="BP16" s="672"/>
      <c r="BQ16" s="672"/>
      <c r="BR16" s="672"/>
      <c r="BS16" s="673" t="s">
        <v>249</v>
      </c>
      <c r="BT16" s="673"/>
      <c r="BU16" s="673"/>
      <c r="BV16" s="673"/>
      <c r="BW16" s="673"/>
      <c r="BX16" s="673"/>
      <c r="BY16" s="673"/>
      <c r="BZ16" s="673"/>
      <c r="CA16" s="673"/>
      <c r="CB16" s="713"/>
      <c r="CD16" s="631" t="s">
        <v>269</v>
      </c>
      <c r="CE16" s="632"/>
      <c r="CF16" s="632"/>
      <c r="CG16" s="632"/>
      <c r="CH16" s="632"/>
      <c r="CI16" s="632"/>
      <c r="CJ16" s="632"/>
      <c r="CK16" s="632"/>
      <c r="CL16" s="632"/>
      <c r="CM16" s="632"/>
      <c r="CN16" s="632"/>
      <c r="CO16" s="632"/>
      <c r="CP16" s="632"/>
      <c r="CQ16" s="633"/>
      <c r="CR16" s="634">
        <v>742402</v>
      </c>
      <c r="CS16" s="635"/>
      <c r="CT16" s="635"/>
      <c r="CU16" s="635"/>
      <c r="CV16" s="635"/>
      <c r="CW16" s="635"/>
      <c r="CX16" s="635"/>
      <c r="CY16" s="636"/>
      <c r="CZ16" s="672">
        <v>1.2</v>
      </c>
      <c r="DA16" s="672"/>
      <c r="DB16" s="672"/>
      <c r="DC16" s="672"/>
      <c r="DD16" s="640" t="s">
        <v>238</v>
      </c>
      <c r="DE16" s="635"/>
      <c r="DF16" s="635"/>
      <c r="DG16" s="635"/>
      <c r="DH16" s="635"/>
      <c r="DI16" s="635"/>
      <c r="DJ16" s="635"/>
      <c r="DK16" s="635"/>
      <c r="DL16" s="635"/>
      <c r="DM16" s="635"/>
      <c r="DN16" s="635"/>
      <c r="DO16" s="635"/>
      <c r="DP16" s="636"/>
      <c r="DQ16" s="640">
        <v>226498</v>
      </c>
      <c r="DR16" s="635"/>
      <c r="DS16" s="635"/>
      <c r="DT16" s="635"/>
      <c r="DU16" s="635"/>
      <c r="DV16" s="635"/>
      <c r="DW16" s="635"/>
      <c r="DX16" s="635"/>
      <c r="DY16" s="635"/>
      <c r="DZ16" s="635"/>
      <c r="EA16" s="635"/>
      <c r="EB16" s="635"/>
      <c r="EC16" s="671"/>
    </row>
    <row r="17" spans="2:133" ht="11.25" customHeight="1" x14ac:dyDescent="0.2">
      <c r="B17" s="631" t="s">
        <v>270</v>
      </c>
      <c r="C17" s="632"/>
      <c r="D17" s="632"/>
      <c r="E17" s="632"/>
      <c r="F17" s="632"/>
      <c r="G17" s="632"/>
      <c r="H17" s="632"/>
      <c r="I17" s="632"/>
      <c r="J17" s="632"/>
      <c r="K17" s="632"/>
      <c r="L17" s="632"/>
      <c r="M17" s="632"/>
      <c r="N17" s="632"/>
      <c r="O17" s="632"/>
      <c r="P17" s="632"/>
      <c r="Q17" s="633"/>
      <c r="R17" s="634">
        <v>349523</v>
      </c>
      <c r="S17" s="635"/>
      <c r="T17" s="635"/>
      <c r="U17" s="635"/>
      <c r="V17" s="635"/>
      <c r="W17" s="635"/>
      <c r="X17" s="635"/>
      <c r="Y17" s="636"/>
      <c r="Z17" s="672">
        <v>0.6</v>
      </c>
      <c r="AA17" s="672"/>
      <c r="AB17" s="672"/>
      <c r="AC17" s="672"/>
      <c r="AD17" s="673">
        <v>349523</v>
      </c>
      <c r="AE17" s="673"/>
      <c r="AF17" s="673"/>
      <c r="AG17" s="673"/>
      <c r="AH17" s="673"/>
      <c r="AI17" s="673"/>
      <c r="AJ17" s="673"/>
      <c r="AK17" s="673"/>
      <c r="AL17" s="637">
        <v>1.1000000000000001</v>
      </c>
      <c r="AM17" s="638"/>
      <c r="AN17" s="638"/>
      <c r="AO17" s="674"/>
      <c r="AP17" s="631" t="s">
        <v>271</v>
      </c>
      <c r="AQ17" s="632"/>
      <c r="AR17" s="632"/>
      <c r="AS17" s="632"/>
      <c r="AT17" s="632"/>
      <c r="AU17" s="632"/>
      <c r="AV17" s="632"/>
      <c r="AW17" s="632"/>
      <c r="AX17" s="632"/>
      <c r="AY17" s="632"/>
      <c r="AZ17" s="632"/>
      <c r="BA17" s="632"/>
      <c r="BB17" s="632"/>
      <c r="BC17" s="632"/>
      <c r="BD17" s="632"/>
      <c r="BE17" s="632"/>
      <c r="BF17" s="633"/>
      <c r="BG17" s="634" t="s">
        <v>238</v>
      </c>
      <c r="BH17" s="635"/>
      <c r="BI17" s="635"/>
      <c r="BJ17" s="635"/>
      <c r="BK17" s="635"/>
      <c r="BL17" s="635"/>
      <c r="BM17" s="635"/>
      <c r="BN17" s="636"/>
      <c r="BO17" s="672" t="s">
        <v>238</v>
      </c>
      <c r="BP17" s="672"/>
      <c r="BQ17" s="672"/>
      <c r="BR17" s="672"/>
      <c r="BS17" s="673" t="s">
        <v>238</v>
      </c>
      <c r="BT17" s="673"/>
      <c r="BU17" s="673"/>
      <c r="BV17" s="673"/>
      <c r="BW17" s="673"/>
      <c r="BX17" s="673"/>
      <c r="BY17" s="673"/>
      <c r="BZ17" s="673"/>
      <c r="CA17" s="673"/>
      <c r="CB17" s="713"/>
      <c r="CD17" s="631" t="s">
        <v>272</v>
      </c>
      <c r="CE17" s="632"/>
      <c r="CF17" s="632"/>
      <c r="CG17" s="632"/>
      <c r="CH17" s="632"/>
      <c r="CI17" s="632"/>
      <c r="CJ17" s="632"/>
      <c r="CK17" s="632"/>
      <c r="CL17" s="632"/>
      <c r="CM17" s="632"/>
      <c r="CN17" s="632"/>
      <c r="CO17" s="632"/>
      <c r="CP17" s="632"/>
      <c r="CQ17" s="633"/>
      <c r="CR17" s="634">
        <v>7684354</v>
      </c>
      <c r="CS17" s="635"/>
      <c r="CT17" s="635"/>
      <c r="CU17" s="635"/>
      <c r="CV17" s="635"/>
      <c r="CW17" s="635"/>
      <c r="CX17" s="635"/>
      <c r="CY17" s="636"/>
      <c r="CZ17" s="672">
        <v>12.7</v>
      </c>
      <c r="DA17" s="672"/>
      <c r="DB17" s="672"/>
      <c r="DC17" s="672"/>
      <c r="DD17" s="640" t="s">
        <v>249</v>
      </c>
      <c r="DE17" s="635"/>
      <c r="DF17" s="635"/>
      <c r="DG17" s="635"/>
      <c r="DH17" s="635"/>
      <c r="DI17" s="635"/>
      <c r="DJ17" s="635"/>
      <c r="DK17" s="635"/>
      <c r="DL17" s="635"/>
      <c r="DM17" s="635"/>
      <c r="DN17" s="635"/>
      <c r="DO17" s="635"/>
      <c r="DP17" s="636"/>
      <c r="DQ17" s="640">
        <v>7448276</v>
      </c>
      <c r="DR17" s="635"/>
      <c r="DS17" s="635"/>
      <c r="DT17" s="635"/>
      <c r="DU17" s="635"/>
      <c r="DV17" s="635"/>
      <c r="DW17" s="635"/>
      <c r="DX17" s="635"/>
      <c r="DY17" s="635"/>
      <c r="DZ17" s="635"/>
      <c r="EA17" s="635"/>
      <c r="EB17" s="635"/>
      <c r="EC17" s="671"/>
    </row>
    <row r="18" spans="2:133" ht="11.25" customHeight="1" x14ac:dyDescent="0.2">
      <c r="B18" s="631" t="s">
        <v>273</v>
      </c>
      <c r="C18" s="632"/>
      <c r="D18" s="632"/>
      <c r="E18" s="632"/>
      <c r="F18" s="632"/>
      <c r="G18" s="632"/>
      <c r="H18" s="632"/>
      <c r="I18" s="632"/>
      <c r="J18" s="632"/>
      <c r="K18" s="632"/>
      <c r="L18" s="632"/>
      <c r="M18" s="632"/>
      <c r="N18" s="632"/>
      <c r="O18" s="632"/>
      <c r="P18" s="632"/>
      <c r="Q18" s="633"/>
      <c r="R18" s="634">
        <v>209853</v>
      </c>
      <c r="S18" s="635"/>
      <c r="T18" s="635"/>
      <c r="U18" s="635"/>
      <c r="V18" s="635"/>
      <c r="W18" s="635"/>
      <c r="X18" s="635"/>
      <c r="Y18" s="636"/>
      <c r="Z18" s="672">
        <v>0.3</v>
      </c>
      <c r="AA18" s="672"/>
      <c r="AB18" s="672"/>
      <c r="AC18" s="672"/>
      <c r="AD18" s="673">
        <v>209853</v>
      </c>
      <c r="AE18" s="673"/>
      <c r="AF18" s="673"/>
      <c r="AG18" s="673"/>
      <c r="AH18" s="673"/>
      <c r="AI18" s="673"/>
      <c r="AJ18" s="673"/>
      <c r="AK18" s="673"/>
      <c r="AL18" s="637">
        <v>0.7</v>
      </c>
      <c r="AM18" s="638"/>
      <c r="AN18" s="638"/>
      <c r="AO18" s="674"/>
      <c r="AP18" s="631" t="s">
        <v>274</v>
      </c>
      <c r="AQ18" s="632"/>
      <c r="AR18" s="632"/>
      <c r="AS18" s="632"/>
      <c r="AT18" s="632"/>
      <c r="AU18" s="632"/>
      <c r="AV18" s="632"/>
      <c r="AW18" s="632"/>
      <c r="AX18" s="632"/>
      <c r="AY18" s="632"/>
      <c r="AZ18" s="632"/>
      <c r="BA18" s="632"/>
      <c r="BB18" s="632"/>
      <c r="BC18" s="632"/>
      <c r="BD18" s="632"/>
      <c r="BE18" s="632"/>
      <c r="BF18" s="633"/>
      <c r="BG18" s="634" t="s">
        <v>249</v>
      </c>
      <c r="BH18" s="635"/>
      <c r="BI18" s="635"/>
      <c r="BJ18" s="635"/>
      <c r="BK18" s="635"/>
      <c r="BL18" s="635"/>
      <c r="BM18" s="635"/>
      <c r="BN18" s="636"/>
      <c r="BO18" s="672" t="s">
        <v>238</v>
      </c>
      <c r="BP18" s="672"/>
      <c r="BQ18" s="672"/>
      <c r="BR18" s="672"/>
      <c r="BS18" s="673" t="s">
        <v>238</v>
      </c>
      <c r="BT18" s="673"/>
      <c r="BU18" s="673"/>
      <c r="BV18" s="673"/>
      <c r="BW18" s="673"/>
      <c r="BX18" s="673"/>
      <c r="BY18" s="673"/>
      <c r="BZ18" s="673"/>
      <c r="CA18" s="673"/>
      <c r="CB18" s="713"/>
      <c r="CD18" s="631" t="s">
        <v>275</v>
      </c>
      <c r="CE18" s="632"/>
      <c r="CF18" s="632"/>
      <c r="CG18" s="632"/>
      <c r="CH18" s="632"/>
      <c r="CI18" s="632"/>
      <c r="CJ18" s="632"/>
      <c r="CK18" s="632"/>
      <c r="CL18" s="632"/>
      <c r="CM18" s="632"/>
      <c r="CN18" s="632"/>
      <c r="CO18" s="632"/>
      <c r="CP18" s="632"/>
      <c r="CQ18" s="633"/>
      <c r="CR18" s="634" t="s">
        <v>249</v>
      </c>
      <c r="CS18" s="635"/>
      <c r="CT18" s="635"/>
      <c r="CU18" s="635"/>
      <c r="CV18" s="635"/>
      <c r="CW18" s="635"/>
      <c r="CX18" s="635"/>
      <c r="CY18" s="636"/>
      <c r="CZ18" s="672" t="s">
        <v>249</v>
      </c>
      <c r="DA18" s="672"/>
      <c r="DB18" s="672"/>
      <c r="DC18" s="672"/>
      <c r="DD18" s="640" t="s">
        <v>249</v>
      </c>
      <c r="DE18" s="635"/>
      <c r="DF18" s="635"/>
      <c r="DG18" s="635"/>
      <c r="DH18" s="635"/>
      <c r="DI18" s="635"/>
      <c r="DJ18" s="635"/>
      <c r="DK18" s="635"/>
      <c r="DL18" s="635"/>
      <c r="DM18" s="635"/>
      <c r="DN18" s="635"/>
      <c r="DO18" s="635"/>
      <c r="DP18" s="636"/>
      <c r="DQ18" s="640" t="s">
        <v>249</v>
      </c>
      <c r="DR18" s="635"/>
      <c r="DS18" s="635"/>
      <c r="DT18" s="635"/>
      <c r="DU18" s="635"/>
      <c r="DV18" s="635"/>
      <c r="DW18" s="635"/>
      <c r="DX18" s="635"/>
      <c r="DY18" s="635"/>
      <c r="DZ18" s="635"/>
      <c r="EA18" s="635"/>
      <c r="EB18" s="635"/>
      <c r="EC18" s="671"/>
    </row>
    <row r="19" spans="2:133" ht="11.25" customHeight="1" x14ac:dyDescent="0.2">
      <c r="B19" s="631" t="s">
        <v>276</v>
      </c>
      <c r="C19" s="632"/>
      <c r="D19" s="632"/>
      <c r="E19" s="632"/>
      <c r="F19" s="632"/>
      <c r="G19" s="632"/>
      <c r="H19" s="632"/>
      <c r="I19" s="632"/>
      <c r="J19" s="632"/>
      <c r="K19" s="632"/>
      <c r="L19" s="632"/>
      <c r="M19" s="632"/>
      <c r="N19" s="632"/>
      <c r="O19" s="632"/>
      <c r="P19" s="632"/>
      <c r="Q19" s="633"/>
      <c r="R19" s="634">
        <v>189667</v>
      </c>
      <c r="S19" s="635"/>
      <c r="T19" s="635"/>
      <c r="U19" s="635"/>
      <c r="V19" s="635"/>
      <c r="W19" s="635"/>
      <c r="X19" s="635"/>
      <c r="Y19" s="636"/>
      <c r="Z19" s="672">
        <v>0.3</v>
      </c>
      <c r="AA19" s="672"/>
      <c r="AB19" s="672"/>
      <c r="AC19" s="672"/>
      <c r="AD19" s="673">
        <v>189667</v>
      </c>
      <c r="AE19" s="673"/>
      <c r="AF19" s="673"/>
      <c r="AG19" s="673"/>
      <c r="AH19" s="673"/>
      <c r="AI19" s="673"/>
      <c r="AJ19" s="673"/>
      <c r="AK19" s="673"/>
      <c r="AL19" s="637">
        <v>0.6</v>
      </c>
      <c r="AM19" s="638"/>
      <c r="AN19" s="638"/>
      <c r="AO19" s="674"/>
      <c r="AP19" s="631" t="s">
        <v>277</v>
      </c>
      <c r="AQ19" s="632"/>
      <c r="AR19" s="632"/>
      <c r="AS19" s="632"/>
      <c r="AT19" s="632"/>
      <c r="AU19" s="632"/>
      <c r="AV19" s="632"/>
      <c r="AW19" s="632"/>
      <c r="AX19" s="632"/>
      <c r="AY19" s="632"/>
      <c r="AZ19" s="632"/>
      <c r="BA19" s="632"/>
      <c r="BB19" s="632"/>
      <c r="BC19" s="632"/>
      <c r="BD19" s="632"/>
      <c r="BE19" s="632"/>
      <c r="BF19" s="633"/>
      <c r="BG19" s="634">
        <v>840969</v>
      </c>
      <c r="BH19" s="635"/>
      <c r="BI19" s="635"/>
      <c r="BJ19" s="635"/>
      <c r="BK19" s="635"/>
      <c r="BL19" s="635"/>
      <c r="BM19" s="635"/>
      <c r="BN19" s="636"/>
      <c r="BO19" s="672">
        <v>4.4000000000000004</v>
      </c>
      <c r="BP19" s="672"/>
      <c r="BQ19" s="672"/>
      <c r="BR19" s="672"/>
      <c r="BS19" s="673" t="s">
        <v>249</v>
      </c>
      <c r="BT19" s="673"/>
      <c r="BU19" s="673"/>
      <c r="BV19" s="673"/>
      <c r="BW19" s="673"/>
      <c r="BX19" s="673"/>
      <c r="BY19" s="673"/>
      <c r="BZ19" s="673"/>
      <c r="CA19" s="673"/>
      <c r="CB19" s="713"/>
      <c r="CD19" s="631" t="s">
        <v>278</v>
      </c>
      <c r="CE19" s="632"/>
      <c r="CF19" s="632"/>
      <c r="CG19" s="632"/>
      <c r="CH19" s="632"/>
      <c r="CI19" s="632"/>
      <c r="CJ19" s="632"/>
      <c r="CK19" s="632"/>
      <c r="CL19" s="632"/>
      <c r="CM19" s="632"/>
      <c r="CN19" s="632"/>
      <c r="CO19" s="632"/>
      <c r="CP19" s="632"/>
      <c r="CQ19" s="633"/>
      <c r="CR19" s="634" t="s">
        <v>238</v>
      </c>
      <c r="CS19" s="635"/>
      <c r="CT19" s="635"/>
      <c r="CU19" s="635"/>
      <c r="CV19" s="635"/>
      <c r="CW19" s="635"/>
      <c r="CX19" s="635"/>
      <c r="CY19" s="636"/>
      <c r="CZ19" s="672" t="s">
        <v>249</v>
      </c>
      <c r="DA19" s="672"/>
      <c r="DB19" s="672"/>
      <c r="DC19" s="672"/>
      <c r="DD19" s="640" t="s">
        <v>238</v>
      </c>
      <c r="DE19" s="635"/>
      <c r="DF19" s="635"/>
      <c r="DG19" s="635"/>
      <c r="DH19" s="635"/>
      <c r="DI19" s="635"/>
      <c r="DJ19" s="635"/>
      <c r="DK19" s="635"/>
      <c r="DL19" s="635"/>
      <c r="DM19" s="635"/>
      <c r="DN19" s="635"/>
      <c r="DO19" s="635"/>
      <c r="DP19" s="636"/>
      <c r="DQ19" s="640" t="s">
        <v>249</v>
      </c>
      <c r="DR19" s="635"/>
      <c r="DS19" s="635"/>
      <c r="DT19" s="635"/>
      <c r="DU19" s="635"/>
      <c r="DV19" s="635"/>
      <c r="DW19" s="635"/>
      <c r="DX19" s="635"/>
      <c r="DY19" s="635"/>
      <c r="DZ19" s="635"/>
      <c r="EA19" s="635"/>
      <c r="EB19" s="635"/>
      <c r="EC19" s="671"/>
    </row>
    <row r="20" spans="2:133" ht="11.25" customHeight="1" x14ac:dyDescent="0.2">
      <c r="B20" s="701" t="s">
        <v>279</v>
      </c>
      <c r="C20" s="702"/>
      <c r="D20" s="702"/>
      <c r="E20" s="702"/>
      <c r="F20" s="702"/>
      <c r="G20" s="702"/>
      <c r="H20" s="702"/>
      <c r="I20" s="702"/>
      <c r="J20" s="702"/>
      <c r="K20" s="702"/>
      <c r="L20" s="702"/>
      <c r="M20" s="702"/>
      <c r="N20" s="702"/>
      <c r="O20" s="702"/>
      <c r="P20" s="702"/>
      <c r="Q20" s="703"/>
      <c r="R20" s="634">
        <v>20186</v>
      </c>
      <c r="S20" s="635"/>
      <c r="T20" s="635"/>
      <c r="U20" s="635"/>
      <c r="V20" s="635"/>
      <c r="W20" s="635"/>
      <c r="X20" s="635"/>
      <c r="Y20" s="636"/>
      <c r="Z20" s="672">
        <v>0</v>
      </c>
      <c r="AA20" s="672"/>
      <c r="AB20" s="672"/>
      <c r="AC20" s="672"/>
      <c r="AD20" s="673">
        <v>20186</v>
      </c>
      <c r="AE20" s="673"/>
      <c r="AF20" s="673"/>
      <c r="AG20" s="673"/>
      <c r="AH20" s="673"/>
      <c r="AI20" s="673"/>
      <c r="AJ20" s="673"/>
      <c r="AK20" s="673"/>
      <c r="AL20" s="637">
        <v>0.1</v>
      </c>
      <c r="AM20" s="638"/>
      <c r="AN20" s="638"/>
      <c r="AO20" s="674"/>
      <c r="AP20" s="631" t="s">
        <v>280</v>
      </c>
      <c r="AQ20" s="632"/>
      <c r="AR20" s="632"/>
      <c r="AS20" s="632"/>
      <c r="AT20" s="632"/>
      <c r="AU20" s="632"/>
      <c r="AV20" s="632"/>
      <c r="AW20" s="632"/>
      <c r="AX20" s="632"/>
      <c r="AY20" s="632"/>
      <c r="AZ20" s="632"/>
      <c r="BA20" s="632"/>
      <c r="BB20" s="632"/>
      <c r="BC20" s="632"/>
      <c r="BD20" s="632"/>
      <c r="BE20" s="632"/>
      <c r="BF20" s="633"/>
      <c r="BG20" s="634">
        <v>840969</v>
      </c>
      <c r="BH20" s="635"/>
      <c r="BI20" s="635"/>
      <c r="BJ20" s="635"/>
      <c r="BK20" s="635"/>
      <c r="BL20" s="635"/>
      <c r="BM20" s="635"/>
      <c r="BN20" s="636"/>
      <c r="BO20" s="672">
        <v>4.4000000000000004</v>
      </c>
      <c r="BP20" s="672"/>
      <c r="BQ20" s="672"/>
      <c r="BR20" s="672"/>
      <c r="BS20" s="673" t="s">
        <v>249</v>
      </c>
      <c r="BT20" s="673"/>
      <c r="BU20" s="673"/>
      <c r="BV20" s="673"/>
      <c r="BW20" s="673"/>
      <c r="BX20" s="673"/>
      <c r="BY20" s="673"/>
      <c r="BZ20" s="673"/>
      <c r="CA20" s="673"/>
      <c r="CB20" s="713"/>
      <c r="CD20" s="631" t="s">
        <v>281</v>
      </c>
      <c r="CE20" s="632"/>
      <c r="CF20" s="632"/>
      <c r="CG20" s="632"/>
      <c r="CH20" s="632"/>
      <c r="CI20" s="632"/>
      <c r="CJ20" s="632"/>
      <c r="CK20" s="632"/>
      <c r="CL20" s="632"/>
      <c r="CM20" s="632"/>
      <c r="CN20" s="632"/>
      <c r="CO20" s="632"/>
      <c r="CP20" s="632"/>
      <c r="CQ20" s="633"/>
      <c r="CR20" s="634">
        <v>60544242</v>
      </c>
      <c r="CS20" s="635"/>
      <c r="CT20" s="635"/>
      <c r="CU20" s="635"/>
      <c r="CV20" s="635"/>
      <c r="CW20" s="635"/>
      <c r="CX20" s="635"/>
      <c r="CY20" s="636"/>
      <c r="CZ20" s="672">
        <v>100</v>
      </c>
      <c r="DA20" s="672"/>
      <c r="DB20" s="672"/>
      <c r="DC20" s="672"/>
      <c r="DD20" s="640">
        <v>11133367</v>
      </c>
      <c r="DE20" s="635"/>
      <c r="DF20" s="635"/>
      <c r="DG20" s="635"/>
      <c r="DH20" s="635"/>
      <c r="DI20" s="635"/>
      <c r="DJ20" s="635"/>
      <c r="DK20" s="635"/>
      <c r="DL20" s="635"/>
      <c r="DM20" s="635"/>
      <c r="DN20" s="635"/>
      <c r="DO20" s="635"/>
      <c r="DP20" s="636"/>
      <c r="DQ20" s="640">
        <v>37872978</v>
      </c>
      <c r="DR20" s="635"/>
      <c r="DS20" s="635"/>
      <c r="DT20" s="635"/>
      <c r="DU20" s="635"/>
      <c r="DV20" s="635"/>
      <c r="DW20" s="635"/>
      <c r="DX20" s="635"/>
      <c r="DY20" s="635"/>
      <c r="DZ20" s="635"/>
      <c r="EA20" s="635"/>
      <c r="EB20" s="635"/>
      <c r="EC20" s="671"/>
    </row>
    <row r="21" spans="2:133" ht="11.25" customHeight="1" x14ac:dyDescent="0.2">
      <c r="B21" s="631" t="s">
        <v>282</v>
      </c>
      <c r="C21" s="632"/>
      <c r="D21" s="632"/>
      <c r="E21" s="632"/>
      <c r="F21" s="632"/>
      <c r="G21" s="632"/>
      <c r="H21" s="632"/>
      <c r="I21" s="632"/>
      <c r="J21" s="632"/>
      <c r="K21" s="632"/>
      <c r="L21" s="632"/>
      <c r="M21" s="632"/>
      <c r="N21" s="632"/>
      <c r="O21" s="632"/>
      <c r="P21" s="632"/>
      <c r="Q21" s="633"/>
      <c r="R21" s="634">
        <v>11374526</v>
      </c>
      <c r="S21" s="635"/>
      <c r="T21" s="635"/>
      <c r="U21" s="635"/>
      <c r="V21" s="635"/>
      <c r="W21" s="635"/>
      <c r="X21" s="635"/>
      <c r="Y21" s="636"/>
      <c r="Z21" s="672">
        <v>18.2</v>
      </c>
      <c r="AA21" s="672"/>
      <c r="AB21" s="672"/>
      <c r="AC21" s="672"/>
      <c r="AD21" s="673">
        <v>9708291</v>
      </c>
      <c r="AE21" s="673"/>
      <c r="AF21" s="673"/>
      <c r="AG21" s="673"/>
      <c r="AH21" s="673"/>
      <c r="AI21" s="673"/>
      <c r="AJ21" s="673"/>
      <c r="AK21" s="673"/>
      <c r="AL21" s="637">
        <v>30.4</v>
      </c>
      <c r="AM21" s="638"/>
      <c r="AN21" s="638"/>
      <c r="AO21" s="674"/>
      <c r="AP21" s="631" t="s">
        <v>283</v>
      </c>
      <c r="AQ21" s="711"/>
      <c r="AR21" s="711"/>
      <c r="AS21" s="711"/>
      <c r="AT21" s="711"/>
      <c r="AU21" s="711"/>
      <c r="AV21" s="711"/>
      <c r="AW21" s="711"/>
      <c r="AX21" s="711"/>
      <c r="AY21" s="711"/>
      <c r="AZ21" s="711"/>
      <c r="BA21" s="711"/>
      <c r="BB21" s="711"/>
      <c r="BC21" s="711"/>
      <c r="BD21" s="711"/>
      <c r="BE21" s="711"/>
      <c r="BF21" s="712"/>
      <c r="BG21" s="634">
        <v>1385</v>
      </c>
      <c r="BH21" s="635"/>
      <c r="BI21" s="635"/>
      <c r="BJ21" s="635"/>
      <c r="BK21" s="635"/>
      <c r="BL21" s="635"/>
      <c r="BM21" s="635"/>
      <c r="BN21" s="636"/>
      <c r="BO21" s="672">
        <v>0</v>
      </c>
      <c r="BP21" s="672"/>
      <c r="BQ21" s="672"/>
      <c r="BR21" s="672"/>
      <c r="BS21" s="673" t="s">
        <v>249</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284</v>
      </c>
      <c r="C22" s="632"/>
      <c r="D22" s="632"/>
      <c r="E22" s="632"/>
      <c r="F22" s="632"/>
      <c r="G22" s="632"/>
      <c r="H22" s="632"/>
      <c r="I22" s="632"/>
      <c r="J22" s="632"/>
      <c r="K22" s="632"/>
      <c r="L22" s="632"/>
      <c r="M22" s="632"/>
      <c r="N22" s="632"/>
      <c r="O22" s="632"/>
      <c r="P22" s="632"/>
      <c r="Q22" s="633"/>
      <c r="R22" s="634">
        <v>9708291</v>
      </c>
      <c r="S22" s="635"/>
      <c r="T22" s="635"/>
      <c r="U22" s="635"/>
      <c r="V22" s="635"/>
      <c r="W22" s="635"/>
      <c r="X22" s="635"/>
      <c r="Y22" s="636"/>
      <c r="Z22" s="672">
        <v>15.6</v>
      </c>
      <c r="AA22" s="672"/>
      <c r="AB22" s="672"/>
      <c r="AC22" s="672"/>
      <c r="AD22" s="673">
        <v>9708291</v>
      </c>
      <c r="AE22" s="673"/>
      <c r="AF22" s="673"/>
      <c r="AG22" s="673"/>
      <c r="AH22" s="673"/>
      <c r="AI22" s="673"/>
      <c r="AJ22" s="673"/>
      <c r="AK22" s="673"/>
      <c r="AL22" s="637">
        <v>30.4</v>
      </c>
      <c r="AM22" s="638"/>
      <c r="AN22" s="638"/>
      <c r="AO22" s="674"/>
      <c r="AP22" s="631" t="s">
        <v>285</v>
      </c>
      <c r="AQ22" s="711"/>
      <c r="AR22" s="711"/>
      <c r="AS22" s="711"/>
      <c r="AT22" s="711"/>
      <c r="AU22" s="711"/>
      <c r="AV22" s="711"/>
      <c r="AW22" s="711"/>
      <c r="AX22" s="711"/>
      <c r="AY22" s="711"/>
      <c r="AZ22" s="711"/>
      <c r="BA22" s="711"/>
      <c r="BB22" s="711"/>
      <c r="BC22" s="711"/>
      <c r="BD22" s="711"/>
      <c r="BE22" s="711"/>
      <c r="BF22" s="712"/>
      <c r="BG22" s="634" t="s">
        <v>249</v>
      </c>
      <c r="BH22" s="635"/>
      <c r="BI22" s="635"/>
      <c r="BJ22" s="635"/>
      <c r="BK22" s="635"/>
      <c r="BL22" s="635"/>
      <c r="BM22" s="635"/>
      <c r="BN22" s="636"/>
      <c r="BO22" s="672" t="s">
        <v>238</v>
      </c>
      <c r="BP22" s="672"/>
      <c r="BQ22" s="672"/>
      <c r="BR22" s="672"/>
      <c r="BS22" s="673" t="s">
        <v>238</v>
      </c>
      <c r="BT22" s="673"/>
      <c r="BU22" s="673"/>
      <c r="BV22" s="673"/>
      <c r="BW22" s="673"/>
      <c r="BX22" s="673"/>
      <c r="BY22" s="673"/>
      <c r="BZ22" s="673"/>
      <c r="CA22" s="673"/>
      <c r="CB22" s="713"/>
      <c r="CD22" s="686" t="s">
        <v>286</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287</v>
      </c>
      <c r="C23" s="632"/>
      <c r="D23" s="632"/>
      <c r="E23" s="632"/>
      <c r="F23" s="632"/>
      <c r="G23" s="632"/>
      <c r="H23" s="632"/>
      <c r="I23" s="632"/>
      <c r="J23" s="632"/>
      <c r="K23" s="632"/>
      <c r="L23" s="632"/>
      <c r="M23" s="632"/>
      <c r="N23" s="632"/>
      <c r="O23" s="632"/>
      <c r="P23" s="632"/>
      <c r="Q23" s="633"/>
      <c r="R23" s="634">
        <v>1666235</v>
      </c>
      <c r="S23" s="635"/>
      <c r="T23" s="635"/>
      <c r="U23" s="635"/>
      <c r="V23" s="635"/>
      <c r="W23" s="635"/>
      <c r="X23" s="635"/>
      <c r="Y23" s="636"/>
      <c r="Z23" s="672">
        <v>2.7</v>
      </c>
      <c r="AA23" s="672"/>
      <c r="AB23" s="672"/>
      <c r="AC23" s="672"/>
      <c r="AD23" s="673" t="s">
        <v>249</v>
      </c>
      <c r="AE23" s="673"/>
      <c r="AF23" s="673"/>
      <c r="AG23" s="673"/>
      <c r="AH23" s="673"/>
      <c r="AI23" s="673"/>
      <c r="AJ23" s="673"/>
      <c r="AK23" s="673"/>
      <c r="AL23" s="637" t="s">
        <v>238</v>
      </c>
      <c r="AM23" s="638"/>
      <c r="AN23" s="638"/>
      <c r="AO23" s="674"/>
      <c r="AP23" s="631" t="s">
        <v>288</v>
      </c>
      <c r="AQ23" s="711"/>
      <c r="AR23" s="711"/>
      <c r="AS23" s="711"/>
      <c r="AT23" s="711"/>
      <c r="AU23" s="711"/>
      <c r="AV23" s="711"/>
      <c r="AW23" s="711"/>
      <c r="AX23" s="711"/>
      <c r="AY23" s="711"/>
      <c r="AZ23" s="711"/>
      <c r="BA23" s="711"/>
      <c r="BB23" s="711"/>
      <c r="BC23" s="711"/>
      <c r="BD23" s="711"/>
      <c r="BE23" s="711"/>
      <c r="BF23" s="712"/>
      <c r="BG23" s="634">
        <v>839584</v>
      </c>
      <c r="BH23" s="635"/>
      <c r="BI23" s="635"/>
      <c r="BJ23" s="635"/>
      <c r="BK23" s="635"/>
      <c r="BL23" s="635"/>
      <c r="BM23" s="635"/>
      <c r="BN23" s="636"/>
      <c r="BO23" s="672">
        <v>4.4000000000000004</v>
      </c>
      <c r="BP23" s="672"/>
      <c r="BQ23" s="672"/>
      <c r="BR23" s="672"/>
      <c r="BS23" s="673" t="s">
        <v>238</v>
      </c>
      <c r="BT23" s="673"/>
      <c r="BU23" s="673"/>
      <c r="BV23" s="673"/>
      <c r="BW23" s="673"/>
      <c r="BX23" s="673"/>
      <c r="BY23" s="673"/>
      <c r="BZ23" s="673"/>
      <c r="CA23" s="673"/>
      <c r="CB23" s="713"/>
      <c r="CD23" s="686" t="s">
        <v>226</v>
      </c>
      <c r="CE23" s="687"/>
      <c r="CF23" s="687"/>
      <c r="CG23" s="687"/>
      <c r="CH23" s="687"/>
      <c r="CI23" s="687"/>
      <c r="CJ23" s="687"/>
      <c r="CK23" s="687"/>
      <c r="CL23" s="687"/>
      <c r="CM23" s="687"/>
      <c r="CN23" s="687"/>
      <c r="CO23" s="687"/>
      <c r="CP23" s="687"/>
      <c r="CQ23" s="688"/>
      <c r="CR23" s="686" t="s">
        <v>289</v>
      </c>
      <c r="CS23" s="687"/>
      <c r="CT23" s="687"/>
      <c r="CU23" s="687"/>
      <c r="CV23" s="687"/>
      <c r="CW23" s="687"/>
      <c r="CX23" s="687"/>
      <c r="CY23" s="688"/>
      <c r="CZ23" s="686" t="s">
        <v>290</v>
      </c>
      <c r="DA23" s="687"/>
      <c r="DB23" s="687"/>
      <c r="DC23" s="688"/>
      <c r="DD23" s="686" t="s">
        <v>291</v>
      </c>
      <c r="DE23" s="687"/>
      <c r="DF23" s="687"/>
      <c r="DG23" s="687"/>
      <c r="DH23" s="687"/>
      <c r="DI23" s="687"/>
      <c r="DJ23" s="687"/>
      <c r="DK23" s="688"/>
      <c r="DL23" s="724" t="s">
        <v>292</v>
      </c>
      <c r="DM23" s="725"/>
      <c r="DN23" s="725"/>
      <c r="DO23" s="725"/>
      <c r="DP23" s="725"/>
      <c r="DQ23" s="725"/>
      <c r="DR23" s="725"/>
      <c r="DS23" s="725"/>
      <c r="DT23" s="725"/>
      <c r="DU23" s="725"/>
      <c r="DV23" s="726"/>
      <c r="DW23" s="686" t="s">
        <v>293</v>
      </c>
      <c r="DX23" s="687"/>
      <c r="DY23" s="687"/>
      <c r="DZ23" s="687"/>
      <c r="EA23" s="687"/>
      <c r="EB23" s="687"/>
      <c r="EC23" s="688"/>
    </row>
    <row r="24" spans="2:133" ht="11.25" customHeight="1" x14ac:dyDescent="0.2">
      <c r="B24" s="631" t="s">
        <v>294</v>
      </c>
      <c r="C24" s="632"/>
      <c r="D24" s="632"/>
      <c r="E24" s="632"/>
      <c r="F24" s="632"/>
      <c r="G24" s="632"/>
      <c r="H24" s="632"/>
      <c r="I24" s="632"/>
      <c r="J24" s="632"/>
      <c r="K24" s="632"/>
      <c r="L24" s="632"/>
      <c r="M24" s="632"/>
      <c r="N24" s="632"/>
      <c r="O24" s="632"/>
      <c r="P24" s="632"/>
      <c r="Q24" s="633"/>
      <c r="R24" s="634" t="s">
        <v>249</v>
      </c>
      <c r="S24" s="635"/>
      <c r="T24" s="635"/>
      <c r="U24" s="635"/>
      <c r="V24" s="635"/>
      <c r="W24" s="635"/>
      <c r="X24" s="635"/>
      <c r="Y24" s="636"/>
      <c r="Z24" s="672" t="s">
        <v>238</v>
      </c>
      <c r="AA24" s="672"/>
      <c r="AB24" s="672"/>
      <c r="AC24" s="672"/>
      <c r="AD24" s="673" t="s">
        <v>238</v>
      </c>
      <c r="AE24" s="673"/>
      <c r="AF24" s="673"/>
      <c r="AG24" s="673"/>
      <c r="AH24" s="673"/>
      <c r="AI24" s="673"/>
      <c r="AJ24" s="673"/>
      <c r="AK24" s="673"/>
      <c r="AL24" s="637" t="s">
        <v>238</v>
      </c>
      <c r="AM24" s="638"/>
      <c r="AN24" s="638"/>
      <c r="AO24" s="674"/>
      <c r="AP24" s="631" t="s">
        <v>295</v>
      </c>
      <c r="AQ24" s="711"/>
      <c r="AR24" s="711"/>
      <c r="AS24" s="711"/>
      <c r="AT24" s="711"/>
      <c r="AU24" s="711"/>
      <c r="AV24" s="711"/>
      <c r="AW24" s="711"/>
      <c r="AX24" s="711"/>
      <c r="AY24" s="711"/>
      <c r="AZ24" s="711"/>
      <c r="BA24" s="711"/>
      <c r="BB24" s="711"/>
      <c r="BC24" s="711"/>
      <c r="BD24" s="711"/>
      <c r="BE24" s="711"/>
      <c r="BF24" s="712"/>
      <c r="BG24" s="634" t="s">
        <v>238</v>
      </c>
      <c r="BH24" s="635"/>
      <c r="BI24" s="635"/>
      <c r="BJ24" s="635"/>
      <c r="BK24" s="635"/>
      <c r="BL24" s="635"/>
      <c r="BM24" s="635"/>
      <c r="BN24" s="636"/>
      <c r="BO24" s="672" t="s">
        <v>238</v>
      </c>
      <c r="BP24" s="672"/>
      <c r="BQ24" s="672"/>
      <c r="BR24" s="672"/>
      <c r="BS24" s="673" t="s">
        <v>249</v>
      </c>
      <c r="BT24" s="673"/>
      <c r="BU24" s="673"/>
      <c r="BV24" s="673"/>
      <c r="BW24" s="673"/>
      <c r="BX24" s="673"/>
      <c r="BY24" s="673"/>
      <c r="BZ24" s="673"/>
      <c r="CA24" s="673"/>
      <c r="CB24" s="713"/>
      <c r="CD24" s="692" t="s">
        <v>296</v>
      </c>
      <c r="CE24" s="693"/>
      <c r="CF24" s="693"/>
      <c r="CG24" s="693"/>
      <c r="CH24" s="693"/>
      <c r="CI24" s="693"/>
      <c r="CJ24" s="693"/>
      <c r="CK24" s="693"/>
      <c r="CL24" s="693"/>
      <c r="CM24" s="693"/>
      <c r="CN24" s="693"/>
      <c r="CO24" s="693"/>
      <c r="CP24" s="693"/>
      <c r="CQ24" s="694"/>
      <c r="CR24" s="689">
        <v>26310350</v>
      </c>
      <c r="CS24" s="690"/>
      <c r="CT24" s="690"/>
      <c r="CU24" s="690"/>
      <c r="CV24" s="690"/>
      <c r="CW24" s="690"/>
      <c r="CX24" s="690"/>
      <c r="CY24" s="715"/>
      <c r="CZ24" s="716">
        <v>43.5</v>
      </c>
      <c r="DA24" s="698"/>
      <c r="DB24" s="698"/>
      <c r="DC24" s="718"/>
      <c r="DD24" s="714">
        <v>17739490</v>
      </c>
      <c r="DE24" s="690"/>
      <c r="DF24" s="690"/>
      <c r="DG24" s="690"/>
      <c r="DH24" s="690"/>
      <c r="DI24" s="690"/>
      <c r="DJ24" s="690"/>
      <c r="DK24" s="715"/>
      <c r="DL24" s="714">
        <v>17692248</v>
      </c>
      <c r="DM24" s="690"/>
      <c r="DN24" s="690"/>
      <c r="DO24" s="690"/>
      <c r="DP24" s="690"/>
      <c r="DQ24" s="690"/>
      <c r="DR24" s="690"/>
      <c r="DS24" s="690"/>
      <c r="DT24" s="690"/>
      <c r="DU24" s="690"/>
      <c r="DV24" s="715"/>
      <c r="DW24" s="716">
        <v>54.1</v>
      </c>
      <c r="DX24" s="698"/>
      <c r="DY24" s="698"/>
      <c r="DZ24" s="698"/>
      <c r="EA24" s="698"/>
      <c r="EB24" s="698"/>
      <c r="EC24" s="717"/>
    </row>
    <row r="25" spans="2:133" ht="11.25" customHeight="1" x14ac:dyDescent="0.2">
      <c r="B25" s="631" t="s">
        <v>297</v>
      </c>
      <c r="C25" s="632"/>
      <c r="D25" s="632"/>
      <c r="E25" s="632"/>
      <c r="F25" s="632"/>
      <c r="G25" s="632"/>
      <c r="H25" s="632"/>
      <c r="I25" s="632"/>
      <c r="J25" s="632"/>
      <c r="K25" s="632"/>
      <c r="L25" s="632"/>
      <c r="M25" s="632"/>
      <c r="N25" s="632"/>
      <c r="O25" s="632"/>
      <c r="P25" s="632"/>
      <c r="Q25" s="633"/>
      <c r="R25" s="634">
        <v>34443764</v>
      </c>
      <c r="S25" s="635"/>
      <c r="T25" s="635"/>
      <c r="U25" s="635"/>
      <c r="V25" s="635"/>
      <c r="W25" s="635"/>
      <c r="X25" s="635"/>
      <c r="Y25" s="636"/>
      <c r="Z25" s="672">
        <v>55.3</v>
      </c>
      <c r="AA25" s="672"/>
      <c r="AB25" s="672"/>
      <c r="AC25" s="672"/>
      <c r="AD25" s="673">
        <v>31937945</v>
      </c>
      <c r="AE25" s="673"/>
      <c r="AF25" s="673"/>
      <c r="AG25" s="673"/>
      <c r="AH25" s="673"/>
      <c r="AI25" s="673"/>
      <c r="AJ25" s="673"/>
      <c r="AK25" s="673"/>
      <c r="AL25" s="637">
        <v>100</v>
      </c>
      <c r="AM25" s="638"/>
      <c r="AN25" s="638"/>
      <c r="AO25" s="674"/>
      <c r="AP25" s="631" t="s">
        <v>298</v>
      </c>
      <c r="AQ25" s="711"/>
      <c r="AR25" s="711"/>
      <c r="AS25" s="711"/>
      <c r="AT25" s="711"/>
      <c r="AU25" s="711"/>
      <c r="AV25" s="711"/>
      <c r="AW25" s="711"/>
      <c r="AX25" s="711"/>
      <c r="AY25" s="711"/>
      <c r="AZ25" s="711"/>
      <c r="BA25" s="711"/>
      <c r="BB25" s="711"/>
      <c r="BC25" s="711"/>
      <c r="BD25" s="711"/>
      <c r="BE25" s="711"/>
      <c r="BF25" s="712"/>
      <c r="BG25" s="634" t="s">
        <v>238</v>
      </c>
      <c r="BH25" s="635"/>
      <c r="BI25" s="635"/>
      <c r="BJ25" s="635"/>
      <c r="BK25" s="635"/>
      <c r="BL25" s="635"/>
      <c r="BM25" s="635"/>
      <c r="BN25" s="636"/>
      <c r="BO25" s="672" t="s">
        <v>249</v>
      </c>
      <c r="BP25" s="672"/>
      <c r="BQ25" s="672"/>
      <c r="BR25" s="672"/>
      <c r="BS25" s="673" t="s">
        <v>238</v>
      </c>
      <c r="BT25" s="673"/>
      <c r="BU25" s="673"/>
      <c r="BV25" s="673"/>
      <c r="BW25" s="673"/>
      <c r="BX25" s="673"/>
      <c r="BY25" s="673"/>
      <c r="BZ25" s="673"/>
      <c r="CA25" s="673"/>
      <c r="CB25" s="713"/>
      <c r="CD25" s="631" t="s">
        <v>299</v>
      </c>
      <c r="CE25" s="632"/>
      <c r="CF25" s="632"/>
      <c r="CG25" s="632"/>
      <c r="CH25" s="632"/>
      <c r="CI25" s="632"/>
      <c r="CJ25" s="632"/>
      <c r="CK25" s="632"/>
      <c r="CL25" s="632"/>
      <c r="CM25" s="632"/>
      <c r="CN25" s="632"/>
      <c r="CO25" s="632"/>
      <c r="CP25" s="632"/>
      <c r="CQ25" s="633"/>
      <c r="CR25" s="634">
        <v>6800978</v>
      </c>
      <c r="CS25" s="647"/>
      <c r="CT25" s="647"/>
      <c r="CU25" s="647"/>
      <c r="CV25" s="647"/>
      <c r="CW25" s="647"/>
      <c r="CX25" s="647"/>
      <c r="CY25" s="648"/>
      <c r="CZ25" s="637">
        <v>11.2</v>
      </c>
      <c r="DA25" s="649"/>
      <c r="DB25" s="649"/>
      <c r="DC25" s="650"/>
      <c r="DD25" s="640">
        <v>6301908</v>
      </c>
      <c r="DE25" s="647"/>
      <c r="DF25" s="647"/>
      <c r="DG25" s="647"/>
      <c r="DH25" s="647"/>
      <c r="DI25" s="647"/>
      <c r="DJ25" s="647"/>
      <c r="DK25" s="648"/>
      <c r="DL25" s="640">
        <v>6254666</v>
      </c>
      <c r="DM25" s="647"/>
      <c r="DN25" s="647"/>
      <c r="DO25" s="647"/>
      <c r="DP25" s="647"/>
      <c r="DQ25" s="647"/>
      <c r="DR25" s="647"/>
      <c r="DS25" s="647"/>
      <c r="DT25" s="647"/>
      <c r="DU25" s="647"/>
      <c r="DV25" s="648"/>
      <c r="DW25" s="637">
        <v>19.100000000000001</v>
      </c>
      <c r="DX25" s="649"/>
      <c r="DY25" s="649"/>
      <c r="DZ25" s="649"/>
      <c r="EA25" s="649"/>
      <c r="EB25" s="649"/>
      <c r="EC25" s="661"/>
    </row>
    <row r="26" spans="2:133" ht="11.25" customHeight="1" x14ac:dyDescent="0.2">
      <c r="B26" s="631" t="s">
        <v>300</v>
      </c>
      <c r="C26" s="632"/>
      <c r="D26" s="632"/>
      <c r="E26" s="632"/>
      <c r="F26" s="632"/>
      <c r="G26" s="632"/>
      <c r="H26" s="632"/>
      <c r="I26" s="632"/>
      <c r="J26" s="632"/>
      <c r="K26" s="632"/>
      <c r="L26" s="632"/>
      <c r="M26" s="632"/>
      <c r="N26" s="632"/>
      <c r="O26" s="632"/>
      <c r="P26" s="632"/>
      <c r="Q26" s="633"/>
      <c r="R26" s="634">
        <v>10204</v>
      </c>
      <c r="S26" s="635"/>
      <c r="T26" s="635"/>
      <c r="U26" s="635"/>
      <c r="V26" s="635"/>
      <c r="W26" s="635"/>
      <c r="X26" s="635"/>
      <c r="Y26" s="636"/>
      <c r="Z26" s="672">
        <v>0</v>
      </c>
      <c r="AA26" s="672"/>
      <c r="AB26" s="672"/>
      <c r="AC26" s="672"/>
      <c r="AD26" s="673">
        <v>10204</v>
      </c>
      <c r="AE26" s="673"/>
      <c r="AF26" s="673"/>
      <c r="AG26" s="673"/>
      <c r="AH26" s="673"/>
      <c r="AI26" s="673"/>
      <c r="AJ26" s="673"/>
      <c r="AK26" s="673"/>
      <c r="AL26" s="637">
        <v>0</v>
      </c>
      <c r="AM26" s="638"/>
      <c r="AN26" s="638"/>
      <c r="AO26" s="674"/>
      <c r="AP26" s="631" t="s">
        <v>301</v>
      </c>
      <c r="AQ26" s="711"/>
      <c r="AR26" s="711"/>
      <c r="AS26" s="711"/>
      <c r="AT26" s="711"/>
      <c r="AU26" s="711"/>
      <c r="AV26" s="711"/>
      <c r="AW26" s="711"/>
      <c r="AX26" s="711"/>
      <c r="AY26" s="711"/>
      <c r="AZ26" s="711"/>
      <c r="BA26" s="711"/>
      <c r="BB26" s="711"/>
      <c r="BC26" s="711"/>
      <c r="BD26" s="711"/>
      <c r="BE26" s="711"/>
      <c r="BF26" s="712"/>
      <c r="BG26" s="634" t="s">
        <v>249</v>
      </c>
      <c r="BH26" s="635"/>
      <c r="BI26" s="635"/>
      <c r="BJ26" s="635"/>
      <c r="BK26" s="635"/>
      <c r="BL26" s="635"/>
      <c r="BM26" s="635"/>
      <c r="BN26" s="636"/>
      <c r="BO26" s="672" t="s">
        <v>249</v>
      </c>
      <c r="BP26" s="672"/>
      <c r="BQ26" s="672"/>
      <c r="BR26" s="672"/>
      <c r="BS26" s="673" t="s">
        <v>249</v>
      </c>
      <c r="BT26" s="673"/>
      <c r="BU26" s="673"/>
      <c r="BV26" s="673"/>
      <c r="BW26" s="673"/>
      <c r="BX26" s="673"/>
      <c r="BY26" s="673"/>
      <c r="BZ26" s="673"/>
      <c r="CA26" s="673"/>
      <c r="CB26" s="713"/>
      <c r="CD26" s="631" t="s">
        <v>302</v>
      </c>
      <c r="CE26" s="632"/>
      <c r="CF26" s="632"/>
      <c r="CG26" s="632"/>
      <c r="CH26" s="632"/>
      <c r="CI26" s="632"/>
      <c r="CJ26" s="632"/>
      <c r="CK26" s="632"/>
      <c r="CL26" s="632"/>
      <c r="CM26" s="632"/>
      <c r="CN26" s="632"/>
      <c r="CO26" s="632"/>
      <c r="CP26" s="632"/>
      <c r="CQ26" s="633"/>
      <c r="CR26" s="634">
        <v>3984933</v>
      </c>
      <c r="CS26" s="635"/>
      <c r="CT26" s="635"/>
      <c r="CU26" s="635"/>
      <c r="CV26" s="635"/>
      <c r="CW26" s="635"/>
      <c r="CX26" s="635"/>
      <c r="CY26" s="636"/>
      <c r="CZ26" s="637">
        <v>6.6</v>
      </c>
      <c r="DA26" s="649"/>
      <c r="DB26" s="649"/>
      <c r="DC26" s="650"/>
      <c r="DD26" s="640">
        <v>3485863</v>
      </c>
      <c r="DE26" s="635"/>
      <c r="DF26" s="635"/>
      <c r="DG26" s="635"/>
      <c r="DH26" s="635"/>
      <c r="DI26" s="635"/>
      <c r="DJ26" s="635"/>
      <c r="DK26" s="636"/>
      <c r="DL26" s="640" t="s">
        <v>249</v>
      </c>
      <c r="DM26" s="635"/>
      <c r="DN26" s="635"/>
      <c r="DO26" s="635"/>
      <c r="DP26" s="635"/>
      <c r="DQ26" s="635"/>
      <c r="DR26" s="635"/>
      <c r="DS26" s="635"/>
      <c r="DT26" s="635"/>
      <c r="DU26" s="635"/>
      <c r="DV26" s="636"/>
      <c r="DW26" s="637" t="s">
        <v>238</v>
      </c>
      <c r="DX26" s="649"/>
      <c r="DY26" s="649"/>
      <c r="DZ26" s="649"/>
      <c r="EA26" s="649"/>
      <c r="EB26" s="649"/>
      <c r="EC26" s="661"/>
    </row>
    <row r="27" spans="2:133" ht="11.25" customHeight="1" x14ac:dyDescent="0.2">
      <c r="B27" s="631" t="s">
        <v>303</v>
      </c>
      <c r="C27" s="632"/>
      <c r="D27" s="632"/>
      <c r="E27" s="632"/>
      <c r="F27" s="632"/>
      <c r="G27" s="632"/>
      <c r="H27" s="632"/>
      <c r="I27" s="632"/>
      <c r="J27" s="632"/>
      <c r="K27" s="632"/>
      <c r="L27" s="632"/>
      <c r="M27" s="632"/>
      <c r="N27" s="632"/>
      <c r="O27" s="632"/>
      <c r="P27" s="632"/>
      <c r="Q27" s="633"/>
      <c r="R27" s="634">
        <v>108131</v>
      </c>
      <c r="S27" s="635"/>
      <c r="T27" s="635"/>
      <c r="U27" s="635"/>
      <c r="V27" s="635"/>
      <c r="W27" s="635"/>
      <c r="X27" s="635"/>
      <c r="Y27" s="636"/>
      <c r="Z27" s="672">
        <v>0.2</v>
      </c>
      <c r="AA27" s="672"/>
      <c r="AB27" s="672"/>
      <c r="AC27" s="672"/>
      <c r="AD27" s="673" t="s">
        <v>238</v>
      </c>
      <c r="AE27" s="673"/>
      <c r="AF27" s="673"/>
      <c r="AG27" s="673"/>
      <c r="AH27" s="673"/>
      <c r="AI27" s="673"/>
      <c r="AJ27" s="673"/>
      <c r="AK27" s="673"/>
      <c r="AL27" s="637" t="s">
        <v>238</v>
      </c>
      <c r="AM27" s="638"/>
      <c r="AN27" s="638"/>
      <c r="AO27" s="674"/>
      <c r="AP27" s="631" t="s">
        <v>304</v>
      </c>
      <c r="AQ27" s="632"/>
      <c r="AR27" s="632"/>
      <c r="AS27" s="632"/>
      <c r="AT27" s="632"/>
      <c r="AU27" s="632"/>
      <c r="AV27" s="632"/>
      <c r="AW27" s="632"/>
      <c r="AX27" s="632"/>
      <c r="AY27" s="632"/>
      <c r="AZ27" s="632"/>
      <c r="BA27" s="632"/>
      <c r="BB27" s="632"/>
      <c r="BC27" s="632"/>
      <c r="BD27" s="632"/>
      <c r="BE27" s="632"/>
      <c r="BF27" s="633"/>
      <c r="BG27" s="634">
        <v>18977288</v>
      </c>
      <c r="BH27" s="635"/>
      <c r="BI27" s="635"/>
      <c r="BJ27" s="635"/>
      <c r="BK27" s="635"/>
      <c r="BL27" s="635"/>
      <c r="BM27" s="635"/>
      <c r="BN27" s="636"/>
      <c r="BO27" s="672">
        <v>100</v>
      </c>
      <c r="BP27" s="672"/>
      <c r="BQ27" s="672"/>
      <c r="BR27" s="672"/>
      <c r="BS27" s="673">
        <v>451</v>
      </c>
      <c r="BT27" s="673"/>
      <c r="BU27" s="673"/>
      <c r="BV27" s="673"/>
      <c r="BW27" s="673"/>
      <c r="BX27" s="673"/>
      <c r="BY27" s="673"/>
      <c r="BZ27" s="673"/>
      <c r="CA27" s="673"/>
      <c r="CB27" s="713"/>
      <c r="CD27" s="631" t="s">
        <v>305</v>
      </c>
      <c r="CE27" s="632"/>
      <c r="CF27" s="632"/>
      <c r="CG27" s="632"/>
      <c r="CH27" s="632"/>
      <c r="CI27" s="632"/>
      <c r="CJ27" s="632"/>
      <c r="CK27" s="632"/>
      <c r="CL27" s="632"/>
      <c r="CM27" s="632"/>
      <c r="CN27" s="632"/>
      <c r="CO27" s="632"/>
      <c r="CP27" s="632"/>
      <c r="CQ27" s="633"/>
      <c r="CR27" s="634">
        <v>11825018</v>
      </c>
      <c r="CS27" s="647"/>
      <c r="CT27" s="647"/>
      <c r="CU27" s="647"/>
      <c r="CV27" s="647"/>
      <c r="CW27" s="647"/>
      <c r="CX27" s="647"/>
      <c r="CY27" s="648"/>
      <c r="CZ27" s="637">
        <v>19.5</v>
      </c>
      <c r="DA27" s="649"/>
      <c r="DB27" s="649"/>
      <c r="DC27" s="650"/>
      <c r="DD27" s="640">
        <v>3989306</v>
      </c>
      <c r="DE27" s="647"/>
      <c r="DF27" s="647"/>
      <c r="DG27" s="647"/>
      <c r="DH27" s="647"/>
      <c r="DI27" s="647"/>
      <c r="DJ27" s="647"/>
      <c r="DK27" s="648"/>
      <c r="DL27" s="640">
        <v>3989306</v>
      </c>
      <c r="DM27" s="647"/>
      <c r="DN27" s="647"/>
      <c r="DO27" s="647"/>
      <c r="DP27" s="647"/>
      <c r="DQ27" s="647"/>
      <c r="DR27" s="647"/>
      <c r="DS27" s="647"/>
      <c r="DT27" s="647"/>
      <c r="DU27" s="647"/>
      <c r="DV27" s="648"/>
      <c r="DW27" s="637">
        <v>12.2</v>
      </c>
      <c r="DX27" s="649"/>
      <c r="DY27" s="649"/>
      <c r="DZ27" s="649"/>
      <c r="EA27" s="649"/>
      <c r="EB27" s="649"/>
      <c r="EC27" s="661"/>
    </row>
    <row r="28" spans="2:133" ht="11.25" customHeight="1" x14ac:dyDescent="0.2">
      <c r="B28" s="631" t="s">
        <v>306</v>
      </c>
      <c r="C28" s="632"/>
      <c r="D28" s="632"/>
      <c r="E28" s="632"/>
      <c r="F28" s="632"/>
      <c r="G28" s="632"/>
      <c r="H28" s="632"/>
      <c r="I28" s="632"/>
      <c r="J28" s="632"/>
      <c r="K28" s="632"/>
      <c r="L28" s="632"/>
      <c r="M28" s="632"/>
      <c r="N28" s="632"/>
      <c r="O28" s="632"/>
      <c r="P28" s="632"/>
      <c r="Q28" s="633"/>
      <c r="R28" s="634">
        <v>458018</v>
      </c>
      <c r="S28" s="635"/>
      <c r="T28" s="635"/>
      <c r="U28" s="635"/>
      <c r="V28" s="635"/>
      <c r="W28" s="635"/>
      <c r="X28" s="635"/>
      <c r="Y28" s="636"/>
      <c r="Z28" s="672">
        <v>0.7</v>
      </c>
      <c r="AA28" s="672"/>
      <c r="AB28" s="672"/>
      <c r="AC28" s="672"/>
      <c r="AD28" s="673" t="s">
        <v>249</v>
      </c>
      <c r="AE28" s="673"/>
      <c r="AF28" s="673"/>
      <c r="AG28" s="673"/>
      <c r="AH28" s="673"/>
      <c r="AI28" s="673"/>
      <c r="AJ28" s="673"/>
      <c r="AK28" s="673"/>
      <c r="AL28" s="637" t="s">
        <v>249</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307</v>
      </c>
      <c r="CE28" s="632"/>
      <c r="CF28" s="632"/>
      <c r="CG28" s="632"/>
      <c r="CH28" s="632"/>
      <c r="CI28" s="632"/>
      <c r="CJ28" s="632"/>
      <c r="CK28" s="632"/>
      <c r="CL28" s="632"/>
      <c r="CM28" s="632"/>
      <c r="CN28" s="632"/>
      <c r="CO28" s="632"/>
      <c r="CP28" s="632"/>
      <c r="CQ28" s="633"/>
      <c r="CR28" s="634">
        <v>7684354</v>
      </c>
      <c r="CS28" s="635"/>
      <c r="CT28" s="635"/>
      <c r="CU28" s="635"/>
      <c r="CV28" s="635"/>
      <c r="CW28" s="635"/>
      <c r="CX28" s="635"/>
      <c r="CY28" s="636"/>
      <c r="CZ28" s="637">
        <v>12.7</v>
      </c>
      <c r="DA28" s="649"/>
      <c r="DB28" s="649"/>
      <c r="DC28" s="650"/>
      <c r="DD28" s="640">
        <v>7448276</v>
      </c>
      <c r="DE28" s="635"/>
      <c r="DF28" s="635"/>
      <c r="DG28" s="635"/>
      <c r="DH28" s="635"/>
      <c r="DI28" s="635"/>
      <c r="DJ28" s="635"/>
      <c r="DK28" s="636"/>
      <c r="DL28" s="640">
        <v>7448276</v>
      </c>
      <c r="DM28" s="635"/>
      <c r="DN28" s="635"/>
      <c r="DO28" s="635"/>
      <c r="DP28" s="635"/>
      <c r="DQ28" s="635"/>
      <c r="DR28" s="635"/>
      <c r="DS28" s="635"/>
      <c r="DT28" s="635"/>
      <c r="DU28" s="635"/>
      <c r="DV28" s="636"/>
      <c r="DW28" s="637">
        <v>22.8</v>
      </c>
      <c r="DX28" s="649"/>
      <c r="DY28" s="649"/>
      <c r="DZ28" s="649"/>
      <c r="EA28" s="649"/>
      <c r="EB28" s="649"/>
      <c r="EC28" s="661"/>
    </row>
    <row r="29" spans="2:133" ht="11.25" customHeight="1" x14ac:dyDescent="0.2">
      <c r="B29" s="631" t="s">
        <v>308</v>
      </c>
      <c r="C29" s="632"/>
      <c r="D29" s="632"/>
      <c r="E29" s="632"/>
      <c r="F29" s="632"/>
      <c r="G29" s="632"/>
      <c r="H29" s="632"/>
      <c r="I29" s="632"/>
      <c r="J29" s="632"/>
      <c r="K29" s="632"/>
      <c r="L29" s="632"/>
      <c r="M29" s="632"/>
      <c r="N29" s="632"/>
      <c r="O29" s="632"/>
      <c r="P29" s="632"/>
      <c r="Q29" s="633"/>
      <c r="R29" s="634">
        <v>56329</v>
      </c>
      <c r="S29" s="635"/>
      <c r="T29" s="635"/>
      <c r="U29" s="635"/>
      <c r="V29" s="635"/>
      <c r="W29" s="635"/>
      <c r="X29" s="635"/>
      <c r="Y29" s="636"/>
      <c r="Z29" s="672">
        <v>0.1</v>
      </c>
      <c r="AA29" s="672"/>
      <c r="AB29" s="672"/>
      <c r="AC29" s="672"/>
      <c r="AD29" s="673" t="s">
        <v>249</v>
      </c>
      <c r="AE29" s="673"/>
      <c r="AF29" s="673"/>
      <c r="AG29" s="673"/>
      <c r="AH29" s="673"/>
      <c r="AI29" s="673"/>
      <c r="AJ29" s="673"/>
      <c r="AK29" s="673"/>
      <c r="AL29" s="637" t="s">
        <v>249</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309</v>
      </c>
      <c r="CE29" s="654"/>
      <c r="CF29" s="631" t="s">
        <v>72</v>
      </c>
      <c r="CG29" s="632"/>
      <c r="CH29" s="632"/>
      <c r="CI29" s="632"/>
      <c r="CJ29" s="632"/>
      <c r="CK29" s="632"/>
      <c r="CL29" s="632"/>
      <c r="CM29" s="632"/>
      <c r="CN29" s="632"/>
      <c r="CO29" s="632"/>
      <c r="CP29" s="632"/>
      <c r="CQ29" s="633"/>
      <c r="CR29" s="634">
        <v>7684354</v>
      </c>
      <c r="CS29" s="647"/>
      <c r="CT29" s="647"/>
      <c r="CU29" s="647"/>
      <c r="CV29" s="647"/>
      <c r="CW29" s="647"/>
      <c r="CX29" s="647"/>
      <c r="CY29" s="648"/>
      <c r="CZ29" s="637">
        <v>12.7</v>
      </c>
      <c r="DA29" s="649"/>
      <c r="DB29" s="649"/>
      <c r="DC29" s="650"/>
      <c r="DD29" s="640">
        <v>7448276</v>
      </c>
      <c r="DE29" s="647"/>
      <c r="DF29" s="647"/>
      <c r="DG29" s="647"/>
      <c r="DH29" s="647"/>
      <c r="DI29" s="647"/>
      <c r="DJ29" s="647"/>
      <c r="DK29" s="648"/>
      <c r="DL29" s="640">
        <v>7448276</v>
      </c>
      <c r="DM29" s="647"/>
      <c r="DN29" s="647"/>
      <c r="DO29" s="647"/>
      <c r="DP29" s="647"/>
      <c r="DQ29" s="647"/>
      <c r="DR29" s="647"/>
      <c r="DS29" s="647"/>
      <c r="DT29" s="647"/>
      <c r="DU29" s="647"/>
      <c r="DV29" s="648"/>
      <c r="DW29" s="637">
        <v>22.8</v>
      </c>
      <c r="DX29" s="649"/>
      <c r="DY29" s="649"/>
      <c r="DZ29" s="649"/>
      <c r="EA29" s="649"/>
      <c r="EB29" s="649"/>
      <c r="EC29" s="661"/>
    </row>
    <row r="30" spans="2:133" ht="11.25" customHeight="1" x14ac:dyDescent="0.2">
      <c r="B30" s="631" t="s">
        <v>310</v>
      </c>
      <c r="C30" s="632"/>
      <c r="D30" s="632"/>
      <c r="E30" s="632"/>
      <c r="F30" s="632"/>
      <c r="G30" s="632"/>
      <c r="H30" s="632"/>
      <c r="I30" s="632"/>
      <c r="J30" s="632"/>
      <c r="K30" s="632"/>
      <c r="L30" s="632"/>
      <c r="M30" s="632"/>
      <c r="N30" s="632"/>
      <c r="O30" s="632"/>
      <c r="P30" s="632"/>
      <c r="Q30" s="633"/>
      <c r="R30" s="634">
        <v>10939189</v>
      </c>
      <c r="S30" s="635"/>
      <c r="T30" s="635"/>
      <c r="U30" s="635"/>
      <c r="V30" s="635"/>
      <c r="W30" s="635"/>
      <c r="X30" s="635"/>
      <c r="Y30" s="636"/>
      <c r="Z30" s="672">
        <v>17.5</v>
      </c>
      <c r="AA30" s="672"/>
      <c r="AB30" s="672"/>
      <c r="AC30" s="672"/>
      <c r="AD30" s="673" t="s">
        <v>238</v>
      </c>
      <c r="AE30" s="673"/>
      <c r="AF30" s="673"/>
      <c r="AG30" s="673"/>
      <c r="AH30" s="673"/>
      <c r="AI30" s="673"/>
      <c r="AJ30" s="673"/>
      <c r="AK30" s="673"/>
      <c r="AL30" s="637" t="s">
        <v>238</v>
      </c>
      <c r="AM30" s="638"/>
      <c r="AN30" s="638"/>
      <c r="AO30" s="674"/>
      <c r="AP30" s="686" t="s">
        <v>226</v>
      </c>
      <c r="AQ30" s="687"/>
      <c r="AR30" s="687"/>
      <c r="AS30" s="687"/>
      <c r="AT30" s="687"/>
      <c r="AU30" s="687"/>
      <c r="AV30" s="687"/>
      <c r="AW30" s="687"/>
      <c r="AX30" s="687"/>
      <c r="AY30" s="687"/>
      <c r="AZ30" s="687"/>
      <c r="BA30" s="687"/>
      <c r="BB30" s="687"/>
      <c r="BC30" s="687"/>
      <c r="BD30" s="687"/>
      <c r="BE30" s="687"/>
      <c r="BF30" s="688"/>
      <c r="BG30" s="686" t="s">
        <v>311</v>
      </c>
      <c r="BH30" s="704"/>
      <c r="BI30" s="704"/>
      <c r="BJ30" s="704"/>
      <c r="BK30" s="704"/>
      <c r="BL30" s="704"/>
      <c r="BM30" s="704"/>
      <c r="BN30" s="704"/>
      <c r="BO30" s="704"/>
      <c r="BP30" s="704"/>
      <c r="BQ30" s="705"/>
      <c r="BR30" s="686" t="s">
        <v>312</v>
      </c>
      <c r="BS30" s="704"/>
      <c r="BT30" s="704"/>
      <c r="BU30" s="704"/>
      <c r="BV30" s="704"/>
      <c r="BW30" s="704"/>
      <c r="BX30" s="704"/>
      <c r="BY30" s="704"/>
      <c r="BZ30" s="704"/>
      <c r="CA30" s="704"/>
      <c r="CB30" s="705"/>
      <c r="CD30" s="655"/>
      <c r="CE30" s="656"/>
      <c r="CF30" s="631" t="s">
        <v>313</v>
      </c>
      <c r="CG30" s="632"/>
      <c r="CH30" s="632"/>
      <c r="CI30" s="632"/>
      <c r="CJ30" s="632"/>
      <c r="CK30" s="632"/>
      <c r="CL30" s="632"/>
      <c r="CM30" s="632"/>
      <c r="CN30" s="632"/>
      <c r="CO30" s="632"/>
      <c r="CP30" s="632"/>
      <c r="CQ30" s="633"/>
      <c r="CR30" s="634">
        <v>7363829</v>
      </c>
      <c r="CS30" s="635"/>
      <c r="CT30" s="635"/>
      <c r="CU30" s="635"/>
      <c r="CV30" s="635"/>
      <c r="CW30" s="635"/>
      <c r="CX30" s="635"/>
      <c r="CY30" s="636"/>
      <c r="CZ30" s="637">
        <v>12.2</v>
      </c>
      <c r="DA30" s="649"/>
      <c r="DB30" s="649"/>
      <c r="DC30" s="650"/>
      <c r="DD30" s="640">
        <v>7128406</v>
      </c>
      <c r="DE30" s="635"/>
      <c r="DF30" s="635"/>
      <c r="DG30" s="635"/>
      <c r="DH30" s="635"/>
      <c r="DI30" s="635"/>
      <c r="DJ30" s="635"/>
      <c r="DK30" s="636"/>
      <c r="DL30" s="640">
        <v>7128406</v>
      </c>
      <c r="DM30" s="635"/>
      <c r="DN30" s="635"/>
      <c r="DO30" s="635"/>
      <c r="DP30" s="635"/>
      <c r="DQ30" s="635"/>
      <c r="DR30" s="635"/>
      <c r="DS30" s="635"/>
      <c r="DT30" s="635"/>
      <c r="DU30" s="635"/>
      <c r="DV30" s="636"/>
      <c r="DW30" s="637">
        <v>21.8</v>
      </c>
      <c r="DX30" s="649"/>
      <c r="DY30" s="649"/>
      <c r="DZ30" s="649"/>
      <c r="EA30" s="649"/>
      <c r="EB30" s="649"/>
      <c r="EC30" s="661"/>
    </row>
    <row r="31" spans="2:133" ht="11.25" customHeight="1" x14ac:dyDescent="0.2">
      <c r="B31" s="701" t="s">
        <v>314</v>
      </c>
      <c r="C31" s="702"/>
      <c r="D31" s="702"/>
      <c r="E31" s="702"/>
      <c r="F31" s="702"/>
      <c r="G31" s="702"/>
      <c r="H31" s="702"/>
      <c r="I31" s="702"/>
      <c r="J31" s="702"/>
      <c r="K31" s="702"/>
      <c r="L31" s="702"/>
      <c r="M31" s="702"/>
      <c r="N31" s="702"/>
      <c r="O31" s="702"/>
      <c r="P31" s="702"/>
      <c r="Q31" s="703"/>
      <c r="R31" s="634" t="s">
        <v>249</v>
      </c>
      <c r="S31" s="635"/>
      <c r="T31" s="635"/>
      <c r="U31" s="635"/>
      <c r="V31" s="635"/>
      <c r="W31" s="635"/>
      <c r="X31" s="635"/>
      <c r="Y31" s="636"/>
      <c r="Z31" s="672" t="s">
        <v>249</v>
      </c>
      <c r="AA31" s="672"/>
      <c r="AB31" s="672"/>
      <c r="AC31" s="672"/>
      <c r="AD31" s="673" t="s">
        <v>238</v>
      </c>
      <c r="AE31" s="673"/>
      <c r="AF31" s="673"/>
      <c r="AG31" s="673"/>
      <c r="AH31" s="673"/>
      <c r="AI31" s="673"/>
      <c r="AJ31" s="673"/>
      <c r="AK31" s="673"/>
      <c r="AL31" s="637" t="s">
        <v>238</v>
      </c>
      <c r="AM31" s="638"/>
      <c r="AN31" s="638"/>
      <c r="AO31" s="674"/>
      <c r="AP31" s="706" t="s">
        <v>315</v>
      </c>
      <c r="AQ31" s="707"/>
      <c r="AR31" s="707"/>
      <c r="AS31" s="707"/>
      <c r="AT31" s="708" t="s">
        <v>316</v>
      </c>
      <c r="AU31" s="212"/>
      <c r="AV31" s="212"/>
      <c r="AW31" s="212"/>
      <c r="AX31" s="692" t="s">
        <v>191</v>
      </c>
      <c r="AY31" s="693"/>
      <c r="AZ31" s="693"/>
      <c r="BA31" s="693"/>
      <c r="BB31" s="693"/>
      <c r="BC31" s="693"/>
      <c r="BD31" s="693"/>
      <c r="BE31" s="693"/>
      <c r="BF31" s="694"/>
      <c r="BG31" s="696">
        <v>99.7</v>
      </c>
      <c r="BH31" s="697"/>
      <c r="BI31" s="697"/>
      <c r="BJ31" s="697"/>
      <c r="BK31" s="697"/>
      <c r="BL31" s="697"/>
      <c r="BM31" s="698">
        <v>98.9</v>
      </c>
      <c r="BN31" s="697"/>
      <c r="BO31" s="697"/>
      <c r="BP31" s="697"/>
      <c r="BQ31" s="699"/>
      <c r="BR31" s="696">
        <v>99.7</v>
      </c>
      <c r="BS31" s="697"/>
      <c r="BT31" s="697"/>
      <c r="BU31" s="697"/>
      <c r="BV31" s="697"/>
      <c r="BW31" s="697"/>
      <c r="BX31" s="698">
        <v>98.7</v>
      </c>
      <c r="BY31" s="697"/>
      <c r="BZ31" s="697"/>
      <c r="CA31" s="697"/>
      <c r="CB31" s="699"/>
      <c r="CD31" s="655"/>
      <c r="CE31" s="656"/>
      <c r="CF31" s="631" t="s">
        <v>317</v>
      </c>
      <c r="CG31" s="632"/>
      <c r="CH31" s="632"/>
      <c r="CI31" s="632"/>
      <c r="CJ31" s="632"/>
      <c r="CK31" s="632"/>
      <c r="CL31" s="632"/>
      <c r="CM31" s="632"/>
      <c r="CN31" s="632"/>
      <c r="CO31" s="632"/>
      <c r="CP31" s="632"/>
      <c r="CQ31" s="633"/>
      <c r="CR31" s="634">
        <v>320525</v>
      </c>
      <c r="CS31" s="647"/>
      <c r="CT31" s="647"/>
      <c r="CU31" s="647"/>
      <c r="CV31" s="647"/>
      <c r="CW31" s="647"/>
      <c r="CX31" s="647"/>
      <c r="CY31" s="648"/>
      <c r="CZ31" s="637">
        <v>0.5</v>
      </c>
      <c r="DA31" s="649"/>
      <c r="DB31" s="649"/>
      <c r="DC31" s="650"/>
      <c r="DD31" s="640">
        <v>319870</v>
      </c>
      <c r="DE31" s="647"/>
      <c r="DF31" s="647"/>
      <c r="DG31" s="647"/>
      <c r="DH31" s="647"/>
      <c r="DI31" s="647"/>
      <c r="DJ31" s="647"/>
      <c r="DK31" s="648"/>
      <c r="DL31" s="640">
        <v>319870</v>
      </c>
      <c r="DM31" s="647"/>
      <c r="DN31" s="647"/>
      <c r="DO31" s="647"/>
      <c r="DP31" s="647"/>
      <c r="DQ31" s="647"/>
      <c r="DR31" s="647"/>
      <c r="DS31" s="647"/>
      <c r="DT31" s="647"/>
      <c r="DU31" s="647"/>
      <c r="DV31" s="648"/>
      <c r="DW31" s="637">
        <v>1</v>
      </c>
      <c r="DX31" s="649"/>
      <c r="DY31" s="649"/>
      <c r="DZ31" s="649"/>
      <c r="EA31" s="649"/>
      <c r="EB31" s="649"/>
      <c r="EC31" s="661"/>
    </row>
    <row r="32" spans="2:133" ht="11.25" customHeight="1" x14ac:dyDescent="0.2">
      <c r="B32" s="631" t="s">
        <v>318</v>
      </c>
      <c r="C32" s="632"/>
      <c r="D32" s="632"/>
      <c r="E32" s="632"/>
      <c r="F32" s="632"/>
      <c r="G32" s="632"/>
      <c r="H32" s="632"/>
      <c r="I32" s="632"/>
      <c r="J32" s="632"/>
      <c r="K32" s="632"/>
      <c r="L32" s="632"/>
      <c r="M32" s="632"/>
      <c r="N32" s="632"/>
      <c r="O32" s="632"/>
      <c r="P32" s="632"/>
      <c r="Q32" s="633"/>
      <c r="R32" s="634">
        <v>4128670</v>
      </c>
      <c r="S32" s="635"/>
      <c r="T32" s="635"/>
      <c r="U32" s="635"/>
      <c r="V32" s="635"/>
      <c r="W32" s="635"/>
      <c r="X32" s="635"/>
      <c r="Y32" s="636"/>
      <c r="Z32" s="672">
        <v>6.6</v>
      </c>
      <c r="AA32" s="672"/>
      <c r="AB32" s="672"/>
      <c r="AC32" s="672"/>
      <c r="AD32" s="673" t="s">
        <v>238</v>
      </c>
      <c r="AE32" s="673"/>
      <c r="AF32" s="673"/>
      <c r="AG32" s="673"/>
      <c r="AH32" s="673"/>
      <c r="AI32" s="673"/>
      <c r="AJ32" s="673"/>
      <c r="AK32" s="673"/>
      <c r="AL32" s="637" t="s">
        <v>238</v>
      </c>
      <c r="AM32" s="638"/>
      <c r="AN32" s="638"/>
      <c r="AO32" s="674"/>
      <c r="AP32" s="675"/>
      <c r="AQ32" s="676"/>
      <c r="AR32" s="676"/>
      <c r="AS32" s="676"/>
      <c r="AT32" s="709"/>
      <c r="AU32" s="208" t="s">
        <v>319</v>
      </c>
      <c r="AX32" s="631" t="s">
        <v>320</v>
      </c>
      <c r="AY32" s="632"/>
      <c r="AZ32" s="632"/>
      <c r="BA32" s="632"/>
      <c r="BB32" s="632"/>
      <c r="BC32" s="632"/>
      <c r="BD32" s="632"/>
      <c r="BE32" s="632"/>
      <c r="BF32" s="633"/>
      <c r="BG32" s="700">
        <v>99.6</v>
      </c>
      <c r="BH32" s="647"/>
      <c r="BI32" s="647"/>
      <c r="BJ32" s="647"/>
      <c r="BK32" s="647"/>
      <c r="BL32" s="647"/>
      <c r="BM32" s="638">
        <v>98.9</v>
      </c>
      <c r="BN32" s="647"/>
      <c r="BO32" s="647"/>
      <c r="BP32" s="647"/>
      <c r="BQ32" s="670"/>
      <c r="BR32" s="700">
        <v>99.7</v>
      </c>
      <c r="BS32" s="647"/>
      <c r="BT32" s="647"/>
      <c r="BU32" s="647"/>
      <c r="BV32" s="647"/>
      <c r="BW32" s="647"/>
      <c r="BX32" s="638">
        <v>98.9</v>
      </c>
      <c r="BY32" s="647"/>
      <c r="BZ32" s="647"/>
      <c r="CA32" s="647"/>
      <c r="CB32" s="670"/>
      <c r="CD32" s="657"/>
      <c r="CE32" s="658"/>
      <c r="CF32" s="631" t="s">
        <v>321</v>
      </c>
      <c r="CG32" s="632"/>
      <c r="CH32" s="632"/>
      <c r="CI32" s="632"/>
      <c r="CJ32" s="632"/>
      <c r="CK32" s="632"/>
      <c r="CL32" s="632"/>
      <c r="CM32" s="632"/>
      <c r="CN32" s="632"/>
      <c r="CO32" s="632"/>
      <c r="CP32" s="632"/>
      <c r="CQ32" s="633"/>
      <c r="CR32" s="634" t="s">
        <v>249</v>
      </c>
      <c r="CS32" s="635"/>
      <c r="CT32" s="635"/>
      <c r="CU32" s="635"/>
      <c r="CV32" s="635"/>
      <c r="CW32" s="635"/>
      <c r="CX32" s="635"/>
      <c r="CY32" s="636"/>
      <c r="CZ32" s="637" t="s">
        <v>249</v>
      </c>
      <c r="DA32" s="649"/>
      <c r="DB32" s="649"/>
      <c r="DC32" s="650"/>
      <c r="DD32" s="640" t="s">
        <v>238</v>
      </c>
      <c r="DE32" s="635"/>
      <c r="DF32" s="635"/>
      <c r="DG32" s="635"/>
      <c r="DH32" s="635"/>
      <c r="DI32" s="635"/>
      <c r="DJ32" s="635"/>
      <c r="DK32" s="636"/>
      <c r="DL32" s="640" t="s">
        <v>238</v>
      </c>
      <c r="DM32" s="635"/>
      <c r="DN32" s="635"/>
      <c r="DO32" s="635"/>
      <c r="DP32" s="635"/>
      <c r="DQ32" s="635"/>
      <c r="DR32" s="635"/>
      <c r="DS32" s="635"/>
      <c r="DT32" s="635"/>
      <c r="DU32" s="635"/>
      <c r="DV32" s="636"/>
      <c r="DW32" s="637" t="s">
        <v>249</v>
      </c>
      <c r="DX32" s="649"/>
      <c r="DY32" s="649"/>
      <c r="DZ32" s="649"/>
      <c r="EA32" s="649"/>
      <c r="EB32" s="649"/>
      <c r="EC32" s="661"/>
    </row>
    <row r="33" spans="2:133" ht="11.25" customHeight="1" x14ac:dyDescent="0.2">
      <c r="B33" s="631" t="s">
        <v>322</v>
      </c>
      <c r="C33" s="632"/>
      <c r="D33" s="632"/>
      <c r="E33" s="632"/>
      <c r="F33" s="632"/>
      <c r="G33" s="632"/>
      <c r="H33" s="632"/>
      <c r="I33" s="632"/>
      <c r="J33" s="632"/>
      <c r="K33" s="632"/>
      <c r="L33" s="632"/>
      <c r="M33" s="632"/>
      <c r="N33" s="632"/>
      <c r="O33" s="632"/>
      <c r="P33" s="632"/>
      <c r="Q33" s="633"/>
      <c r="R33" s="634">
        <v>101030</v>
      </c>
      <c r="S33" s="635"/>
      <c r="T33" s="635"/>
      <c r="U33" s="635"/>
      <c r="V33" s="635"/>
      <c r="W33" s="635"/>
      <c r="X33" s="635"/>
      <c r="Y33" s="636"/>
      <c r="Z33" s="672">
        <v>0.2</v>
      </c>
      <c r="AA33" s="672"/>
      <c r="AB33" s="672"/>
      <c r="AC33" s="672"/>
      <c r="AD33" s="673" t="s">
        <v>249</v>
      </c>
      <c r="AE33" s="673"/>
      <c r="AF33" s="673"/>
      <c r="AG33" s="673"/>
      <c r="AH33" s="673"/>
      <c r="AI33" s="673"/>
      <c r="AJ33" s="673"/>
      <c r="AK33" s="673"/>
      <c r="AL33" s="637" t="s">
        <v>249</v>
      </c>
      <c r="AM33" s="638"/>
      <c r="AN33" s="638"/>
      <c r="AO33" s="674"/>
      <c r="AP33" s="677"/>
      <c r="AQ33" s="678"/>
      <c r="AR33" s="678"/>
      <c r="AS33" s="678"/>
      <c r="AT33" s="710"/>
      <c r="AU33" s="213"/>
      <c r="AV33" s="213"/>
      <c r="AW33" s="213"/>
      <c r="AX33" s="615" t="s">
        <v>323</v>
      </c>
      <c r="AY33" s="616"/>
      <c r="AZ33" s="616"/>
      <c r="BA33" s="616"/>
      <c r="BB33" s="616"/>
      <c r="BC33" s="616"/>
      <c r="BD33" s="616"/>
      <c r="BE33" s="616"/>
      <c r="BF33" s="617"/>
      <c r="BG33" s="695">
        <v>99.8</v>
      </c>
      <c r="BH33" s="619"/>
      <c r="BI33" s="619"/>
      <c r="BJ33" s="619"/>
      <c r="BK33" s="619"/>
      <c r="BL33" s="619"/>
      <c r="BM33" s="665">
        <v>98.8</v>
      </c>
      <c r="BN33" s="619"/>
      <c r="BO33" s="619"/>
      <c r="BP33" s="619"/>
      <c r="BQ33" s="682"/>
      <c r="BR33" s="695">
        <v>99.8</v>
      </c>
      <c r="BS33" s="619"/>
      <c r="BT33" s="619"/>
      <c r="BU33" s="619"/>
      <c r="BV33" s="619"/>
      <c r="BW33" s="619"/>
      <c r="BX33" s="665">
        <v>98.5</v>
      </c>
      <c r="BY33" s="619"/>
      <c r="BZ33" s="619"/>
      <c r="CA33" s="619"/>
      <c r="CB33" s="682"/>
      <c r="CD33" s="631" t="s">
        <v>324</v>
      </c>
      <c r="CE33" s="632"/>
      <c r="CF33" s="632"/>
      <c r="CG33" s="632"/>
      <c r="CH33" s="632"/>
      <c r="CI33" s="632"/>
      <c r="CJ33" s="632"/>
      <c r="CK33" s="632"/>
      <c r="CL33" s="632"/>
      <c r="CM33" s="632"/>
      <c r="CN33" s="632"/>
      <c r="CO33" s="632"/>
      <c r="CP33" s="632"/>
      <c r="CQ33" s="633"/>
      <c r="CR33" s="634">
        <v>22358123</v>
      </c>
      <c r="CS33" s="647"/>
      <c r="CT33" s="647"/>
      <c r="CU33" s="647"/>
      <c r="CV33" s="647"/>
      <c r="CW33" s="647"/>
      <c r="CX33" s="647"/>
      <c r="CY33" s="648"/>
      <c r="CZ33" s="637">
        <v>36.9</v>
      </c>
      <c r="DA33" s="649"/>
      <c r="DB33" s="649"/>
      <c r="DC33" s="650"/>
      <c r="DD33" s="640">
        <v>17918181</v>
      </c>
      <c r="DE33" s="647"/>
      <c r="DF33" s="647"/>
      <c r="DG33" s="647"/>
      <c r="DH33" s="647"/>
      <c r="DI33" s="647"/>
      <c r="DJ33" s="647"/>
      <c r="DK33" s="648"/>
      <c r="DL33" s="640">
        <v>13363843</v>
      </c>
      <c r="DM33" s="647"/>
      <c r="DN33" s="647"/>
      <c r="DO33" s="647"/>
      <c r="DP33" s="647"/>
      <c r="DQ33" s="647"/>
      <c r="DR33" s="647"/>
      <c r="DS33" s="647"/>
      <c r="DT33" s="647"/>
      <c r="DU33" s="647"/>
      <c r="DV33" s="648"/>
      <c r="DW33" s="637">
        <v>40.9</v>
      </c>
      <c r="DX33" s="649"/>
      <c r="DY33" s="649"/>
      <c r="DZ33" s="649"/>
      <c r="EA33" s="649"/>
      <c r="EB33" s="649"/>
      <c r="EC33" s="661"/>
    </row>
    <row r="34" spans="2:133" ht="11.25" customHeight="1" x14ac:dyDescent="0.2">
      <c r="B34" s="631" t="s">
        <v>325</v>
      </c>
      <c r="C34" s="632"/>
      <c r="D34" s="632"/>
      <c r="E34" s="632"/>
      <c r="F34" s="632"/>
      <c r="G34" s="632"/>
      <c r="H34" s="632"/>
      <c r="I34" s="632"/>
      <c r="J34" s="632"/>
      <c r="K34" s="632"/>
      <c r="L34" s="632"/>
      <c r="M34" s="632"/>
      <c r="N34" s="632"/>
      <c r="O34" s="632"/>
      <c r="P34" s="632"/>
      <c r="Q34" s="633"/>
      <c r="R34" s="634">
        <v>522128</v>
      </c>
      <c r="S34" s="635"/>
      <c r="T34" s="635"/>
      <c r="U34" s="635"/>
      <c r="V34" s="635"/>
      <c r="W34" s="635"/>
      <c r="X34" s="635"/>
      <c r="Y34" s="636"/>
      <c r="Z34" s="672">
        <v>0.8</v>
      </c>
      <c r="AA34" s="672"/>
      <c r="AB34" s="672"/>
      <c r="AC34" s="672"/>
      <c r="AD34" s="673" t="s">
        <v>238</v>
      </c>
      <c r="AE34" s="673"/>
      <c r="AF34" s="673"/>
      <c r="AG34" s="673"/>
      <c r="AH34" s="673"/>
      <c r="AI34" s="673"/>
      <c r="AJ34" s="673"/>
      <c r="AK34" s="673"/>
      <c r="AL34" s="637" t="s">
        <v>238</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326</v>
      </c>
      <c r="CE34" s="632"/>
      <c r="CF34" s="632"/>
      <c r="CG34" s="632"/>
      <c r="CH34" s="632"/>
      <c r="CI34" s="632"/>
      <c r="CJ34" s="632"/>
      <c r="CK34" s="632"/>
      <c r="CL34" s="632"/>
      <c r="CM34" s="632"/>
      <c r="CN34" s="632"/>
      <c r="CO34" s="632"/>
      <c r="CP34" s="632"/>
      <c r="CQ34" s="633"/>
      <c r="CR34" s="634">
        <v>8096049</v>
      </c>
      <c r="CS34" s="635"/>
      <c r="CT34" s="635"/>
      <c r="CU34" s="635"/>
      <c r="CV34" s="635"/>
      <c r="CW34" s="635"/>
      <c r="CX34" s="635"/>
      <c r="CY34" s="636"/>
      <c r="CZ34" s="637">
        <v>13.4</v>
      </c>
      <c r="DA34" s="649"/>
      <c r="DB34" s="649"/>
      <c r="DC34" s="650"/>
      <c r="DD34" s="640">
        <v>5643870</v>
      </c>
      <c r="DE34" s="635"/>
      <c r="DF34" s="635"/>
      <c r="DG34" s="635"/>
      <c r="DH34" s="635"/>
      <c r="DI34" s="635"/>
      <c r="DJ34" s="635"/>
      <c r="DK34" s="636"/>
      <c r="DL34" s="640">
        <v>4704611</v>
      </c>
      <c r="DM34" s="635"/>
      <c r="DN34" s="635"/>
      <c r="DO34" s="635"/>
      <c r="DP34" s="635"/>
      <c r="DQ34" s="635"/>
      <c r="DR34" s="635"/>
      <c r="DS34" s="635"/>
      <c r="DT34" s="635"/>
      <c r="DU34" s="635"/>
      <c r="DV34" s="636"/>
      <c r="DW34" s="637">
        <v>14.4</v>
      </c>
      <c r="DX34" s="649"/>
      <c r="DY34" s="649"/>
      <c r="DZ34" s="649"/>
      <c r="EA34" s="649"/>
      <c r="EB34" s="649"/>
      <c r="EC34" s="661"/>
    </row>
    <row r="35" spans="2:133" ht="11.25" customHeight="1" x14ac:dyDescent="0.2">
      <c r="B35" s="631" t="s">
        <v>327</v>
      </c>
      <c r="C35" s="632"/>
      <c r="D35" s="632"/>
      <c r="E35" s="632"/>
      <c r="F35" s="632"/>
      <c r="G35" s="632"/>
      <c r="H35" s="632"/>
      <c r="I35" s="632"/>
      <c r="J35" s="632"/>
      <c r="K35" s="632"/>
      <c r="L35" s="632"/>
      <c r="M35" s="632"/>
      <c r="N35" s="632"/>
      <c r="O35" s="632"/>
      <c r="P35" s="632"/>
      <c r="Q35" s="633"/>
      <c r="R35" s="634">
        <v>1421875</v>
      </c>
      <c r="S35" s="635"/>
      <c r="T35" s="635"/>
      <c r="U35" s="635"/>
      <c r="V35" s="635"/>
      <c r="W35" s="635"/>
      <c r="X35" s="635"/>
      <c r="Y35" s="636"/>
      <c r="Z35" s="672">
        <v>2.2999999999999998</v>
      </c>
      <c r="AA35" s="672"/>
      <c r="AB35" s="672"/>
      <c r="AC35" s="672"/>
      <c r="AD35" s="673" t="s">
        <v>238</v>
      </c>
      <c r="AE35" s="673"/>
      <c r="AF35" s="673"/>
      <c r="AG35" s="673"/>
      <c r="AH35" s="673"/>
      <c r="AI35" s="673"/>
      <c r="AJ35" s="673"/>
      <c r="AK35" s="673"/>
      <c r="AL35" s="637" t="s">
        <v>249</v>
      </c>
      <c r="AM35" s="638"/>
      <c r="AN35" s="638"/>
      <c r="AO35" s="674"/>
      <c r="AP35" s="216"/>
      <c r="AQ35" s="686" t="s">
        <v>328</v>
      </c>
      <c r="AR35" s="687"/>
      <c r="AS35" s="687"/>
      <c r="AT35" s="687"/>
      <c r="AU35" s="687"/>
      <c r="AV35" s="687"/>
      <c r="AW35" s="687"/>
      <c r="AX35" s="687"/>
      <c r="AY35" s="687"/>
      <c r="AZ35" s="687"/>
      <c r="BA35" s="687"/>
      <c r="BB35" s="687"/>
      <c r="BC35" s="687"/>
      <c r="BD35" s="687"/>
      <c r="BE35" s="687"/>
      <c r="BF35" s="688"/>
      <c r="BG35" s="686" t="s">
        <v>329</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330</v>
      </c>
      <c r="CE35" s="632"/>
      <c r="CF35" s="632"/>
      <c r="CG35" s="632"/>
      <c r="CH35" s="632"/>
      <c r="CI35" s="632"/>
      <c r="CJ35" s="632"/>
      <c r="CK35" s="632"/>
      <c r="CL35" s="632"/>
      <c r="CM35" s="632"/>
      <c r="CN35" s="632"/>
      <c r="CO35" s="632"/>
      <c r="CP35" s="632"/>
      <c r="CQ35" s="633"/>
      <c r="CR35" s="634">
        <v>235997</v>
      </c>
      <c r="CS35" s="647"/>
      <c r="CT35" s="647"/>
      <c r="CU35" s="647"/>
      <c r="CV35" s="647"/>
      <c r="CW35" s="647"/>
      <c r="CX35" s="647"/>
      <c r="CY35" s="648"/>
      <c r="CZ35" s="637">
        <v>0.4</v>
      </c>
      <c r="DA35" s="649"/>
      <c r="DB35" s="649"/>
      <c r="DC35" s="650"/>
      <c r="DD35" s="640">
        <v>203816</v>
      </c>
      <c r="DE35" s="647"/>
      <c r="DF35" s="647"/>
      <c r="DG35" s="647"/>
      <c r="DH35" s="647"/>
      <c r="DI35" s="647"/>
      <c r="DJ35" s="647"/>
      <c r="DK35" s="648"/>
      <c r="DL35" s="640">
        <v>198691</v>
      </c>
      <c r="DM35" s="647"/>
      <c r="DN35" s="647"/>
      <c r="DO35" s="647"/>
      <c r="DP35" s="647"/>
      <c r="DQ35" s="647"/>
      <c r="DR35" s="647"/>
      <c r="DS35" s="647"/>
      <c r="DT35" s="647"/>
      <c r="DU35" s="647"/>
      <c r="DV35" s="648"/>
      <c r="DW35" s="637">
        <v>0.6</v>
      </c>
      <c r="DX35" s="649"/>
      <c r="DY35" s="649"/>
      <c r="DZ35" s="649"/>
      <c r="EA35" s="649"/>
      <c r="EB35" s="649"/>
      <c r="EC35" s="661"/>
    </row>
    <row r="36" spans="2:133" ht="11.25" customHeight="1" x14ac:dyDescent="0.2">
      <c r="B36" s="631" t="s">
        <v>331</v>
      </c>
      <c r="C36" s="632"/>
      <c r="D36" s="632"/>
      <c r="E36" s="632"/>
      <c r="F36" s="632"/>
      <c r="G36" s="632"/>
      <c r="H36" s="632"/>
      <c r="I36" s="632"/>
      <c r="J36" s="632"/>
      <c r="K36" s="632"/>
      <c r="L36" s="632"/>
      <c r="M36" s="632"/>
      <c r="N36" s="632"/>
      <c r="O36" s="632"/>
      <c r="P36" s="632"/>
      <c r="Q36" s="633"/>
      <c r="R36" s="634">
        <v>2174465</v>
      </c>
      <c r="S36" s="635"/>
      <c r="T36" s="635"/>
      <c r="U36" s="635"/>
      <c r="V36" s="635"/>
      <c r="W36" s="635"/>
      <c r="X36" s="635"/>
      <c r="Y36" s="636"/>
      <c r="Z36" s="672">
        <v>3.5</v>
      </c>
      <c r="AA36" s="672"/>
      <c r="AB36" s="672"/>
      <c r="AC36" s="672"/>
      <c r="AD36" s="673" t="s">
        <v>238</v>
      </c>
      <c r="AE36" s="673"/>
      <c r="AF36" s="673"/>
      <c r="AG36" s="673"/>
      <c r="AH36" s="673"/>
      <c r="AI36" s="673"/>
      <c r="AJ36" s="673"/>
      <c r="AK36" s="673"/>
      <c r="AL36" s="637" t="s">
        <v>238</v>
      </c>
      <c r="AM36" s="638"/>
      <c r="AN36" s="638"/>
      <c r="AO36" s="674"/>
      <c r="AP36" s="216"/>
      <c r="AQ36" s="683" t="s">
        <v>332</v>
      </c>
      <c r="AR36" s="684"/>
      <c r="AS36" s="684"/>
      <c r="AT36" s="684"/>
      <c r="AU36" s="684"/>
      <c r="AV36" s="684"/>
      <c r="AW36" s="684"/>
      <c r="AX36" s="684"/>
      <c r="AY36" s="685"/>
      <c r="AZ36" s="689">
        <v>6739361</v>
      </c>
      <c r="BA36" s="690"/>
      <c r="BB36" s="690"/>
      <c r="BC36" s="690"/>
      <c r="BD36" s="690"/>
      <c r="BE36" s="690"/>
      <c r="BF36" s="691"/>
      <c r="BG36" s="692" t="s">
        <v>333</v>
      </c>
      <c r="BH36" s="693"/>
      <c r="BI36" s="693"/>
      <c r="BJ36" s="693"/>
      <c r="BK36" s="693"/>
      <c r="BL36" s="693"/>
      <c r="BM36" s="693"/>
      <c r="BN36" s="693"/>
      <c r="BO36" s="693"/>
      <c r="BP36" s="693"/>
      <c r="BQ36" s="693"/>
      <c r="BR36" s="693"/>
      <c r="BS36" s="693"/>
      <c r="BT36" s="693"/>
      <c r="BU36" s="694"/>
      <c r="BV36" s="689">
        <v>14784</v>
      </c>
      <c r="BW36" s="690"/>
      <c r="BX36" s="690"/>
      <c r="BY36" s="690"/>
      <c r="BZ36" s="690"/>
      <c r="CA36" s="690"/>
      <c r="CB36" s="691"/>
      <c r="CD36" s="631" t="s">
        <v>334</v>
      </c>
      <c r="CE36" s="632"/>
      <c r="CF36" s="632"/>
      <c r="CG36" s="632"/>
      <c r="CH36" s="632"/>
      <c r="CI36" s="632"/>
      <c r="CJ36" s="632"/>
      <c r="CK36" s="632"/>
      <c r="CL36" s="632"/>
      <c r="CM36" s="632"/>
      <c r="CN36" s="632"/>
      <c r="CO36" s="632"/>
      <c r="CP36" s="632"/>
      <c r="CQ36" s="633"/>
      <c r="CR36" s="634">
        <v>8945771</v>
      </c>
      <c r="CS36" s="635"/>
      <c r="CT36" s="635"/>
      <c r="CU36" s="635"/>
      <c r="CV36" s="635"/>
      <c r="CW36" s="635"/>
      <c r="CX36" s="635"/>
      <c r="CY36" s="636"/>
      <c r="CZ36" s="637">
        <v>14.8</v>
      </c>
      <c r="DA36" s="649"/>
      <c r="DB36" s="649"/>
      <c r="DC36" s="650"/>
      <c r="DD36" s="640">
        <v>8047396</v>
      </c>
      <c r="DE36" s="635"/>
      <c r="DF36" s="635"/>
      <c r="DG36" s="635"/>
      <c r="DH36" s="635"/>
      <c r="DI36" s="635"/>
      <c r="DJ36" s="635"/>
      <c r="DK36" s="636"/>
      <c r="DL36" s="640">
        <v>5606530</v>
      </c>
      <c r="DM36" s="635"/>
      <c r="DN36" s="635"/>
      <c r="DO36" s="635"/>
      <c r="DP36" s="635"/>
      <c r="DQ36" s="635"/>
      <c r="DR36" s="635"/>
      <c r="DS36" s="635"/>
      <c r="DT36" s="635"/>
      <c r="DU36" s="635"/>
      <c r="DV36" s="636"/>
      <c r="DW36" s="637">
        <v>17.100000000000001</v>
      </c>
      <c r="DX36" s="649"/>
      <c r="DY36" s="649"/>
      <c r="DZ36" s="649"/>
      <c r="EA36" s="649"/>
      <c r="EB36" s="649"/>
      <c r="EC36" s="661"/>
    </row>
    <row r="37" spans="2:133" ht="11.25" customHeight="1" x14ac:dyDescent="0.2">
      <c r="B37" s="631" t="s">
        <v>335</v>
      </c>
      <c r="C37" s="632"/>
      <c r="D37" s="632"/>
      <c r="E37" s="632"/>
      <c r="F37" s="632"/>
      <c r="G37" s="632"/>
      <c r="H37" s="632"/>
      <c r="I37" s="632"/>
      <c r="J37" s="632"/>
      <c r="K37" s="632"/>
      <c r="L37" s="632"/>
      <c r="M37" s="632"/>
      <c r="N37" s="632"/>
      <c r="O37" s="632"/>
      <c r="P37" s="632"/>
      <c r="Q37" s="633"/>
      <c r="R37" s="634">
        <v>682120</v>
      </c>
      <c r="S37" s="635"/>
      <c r="T37" s="635"/>
      <c r="U37" s="635"/>
      <c r="V37" s="635"/>
      <c r="W37" s="635"/>
      <c r="X37" s="635"/>
      <c r="Y37" s="636"/>
      <c r="Z37" s="672">
        <v>1.1000000000000001</v>
      </c>
      <c r="AA37" s="672"/>
      <c r="AB37" s="672"/>
      <c r="AC37" s="672"/>
      <c r="AD37" s="673">
        <v>102</v>
      </c>
      <c r="AE37" s="673"/>
      <c r="AF37" s="673"/>
      <c r="AG37" s="673"/>
      <c r="AH37" s="673"/>
      <c r="AI37" s="673"/>
      <c r="AJ37" s="673"/>
      <c r="AK37" s="673"/>
      <c r="AL37" s="637">
        <v>0</v>
      </c>
      <c r="AM37" s="638"/>
      <c r="AN37" s="638"/>
      <c r="AO37" s="674"/>
      <c r="AQ37" s="667" t="s">
        <v>336</v>
      </c>
      <c r="AR37" s="668"/>
      <c r="AS37" s="668"/>
      <c r="AT37" s="668"/>
      <c r="AU37" s="668"/>
      <c r="AV37" s="668"/>
      <c r="AW37" s="668"/>
      <c r="AX37" s="668"/>
      <c r="AY37" s="669"/>
      <c r="AZ37" s="634">
        <v>1870317</v>
      </c>
      <c r="BA37" s="635"/>
      <c r="BB37" s="635"/>
      <c r="BC37" s="635"/>
      <c r="BD37" s="647"/>
      <c r="BE37" s="647"/>
      <c r="BF37" s="670"/>
      <c r="BG37" s="631" t="s">
        <v>337</v>
      </c>
      <c r="BH37" s="632"/>
      <c r="BI37" s="632"/>
      <c r="BJ37" s="632"/>
      <c r="BK37" s="632"/>
      <c r="BL37" s="632"/>
      <c r="BM37" s="632"/>
      <c r="BN37" s="632"/>
      <c r="BO37" s="632"/>
      <c r="BP37" s="632"/>
      <c r="BQ37" s="632"/>
      <c r="BR37" s="632"/>
      <c r="BS37" s="632"/>
      <c r="BT37" s="632"/>
      <c r="BU37" s="633"/>
      <c r="BV37" s="634">
        <v>-10765</v>
      </c>
      <c r="BW37" s="635"/>
      <c r="BX37" s="635"/>
      <c r="BY37" s="635"/>
      <c r="BZ37" s="635"/>
      <c r="CA37" s="635"/>
      <c r="CB37" s="671"/>
      <c r="CD37" s="631" t="s">
        <v>338</v>
      </c>
      <c r="CE37" s="632"/>
      <c r="CF37" s="632"/>
      <c r="CG37" s="632"/>
      <c r="CH37" s="632"/>
      <c r="CI37" s="632"/>
      <c r="CJ37" s="632"/>
      <c r="CK37" s="632"/>
      <c r="CL37" s="632"/>
      <c r="CM37" s="632"/>
      <c r="CN37" s="632"/>
      <c r="CO37" s="632"/>
      <c r="CP37" s="632"/>
      <c r="CQ37" s="633"/>
      <c r="CR37" s="634">
        <v>2082579</v>
      </c>
      <c r="CS37" s="647"/>
      <c r="CT37" s="647"/>
      <c r="CU37" s="647"/>
      <c r="CV37" s="647"/>
      <c r="CW37" s="647"/>
      <c r="CX37" s="647"/>
      <c r="CY37" s="648"/>
      <c r="CZ37" s="637">
        <v>3.4</v>
      </c>
      <c r="DA37" s="649"/>
      <c r="DB37" s="649"/>
      <c r="DC37" s="650"/>
      <c r="DD37" s="640">
        <v>2082579</v>
      </c>
      <c r="DE37" s="647"/>
      <c r="DF37" s="647"/>
      <c r="DG37" s="647"/>
      <c r="DH37" s="647"/>
      <c r="DI37" s="647"/>
      <c r="DJ37" s="647"/>
      <c r="DK37" s="648"/>
      <c r="DL37" s="640">
        <v>1908405</v>
      </c>
      <c r="DM37" s="647"/>
      <c r="DN37" s="647"/>
      <c r="DO37" s="647"/>
      <c r="DP37" s="647"/>
      <c r="DQ37" s="647"/>
      <c r="DR37" s="647"/>
      <c r="DS37" s="647"/>
      <c r="DT37" s="647"/>
      <c r="DU37" s="647"/>
      <c r="DV37" s="648"/>
      <c r="DW37" s="637">
        <v>5.8</v>
      </c>
      <c r="DX37" s="649"/>
      <c r="DY37" s="649"/>
      <c r="DZ37" s="649"/>
      <c r="EA37" s="649"/>
      <c r="EB37" s="649"/>
      <c r="EC37" s="661"/>
    </row>
    <row r="38" spans="2:133" ht="11.25" customHeight="1" x14ac:dyDescent="0.2">
      <c r="B38" s="631" t="s">
        <v>339</v>
      </c>
      <c r="C38" s="632"/>
      <c r="D38" s="632"/>
      <c r="E38" s="632"/>
      <c r="F38" s="632"/>
      <c r="G38" s="632"/>
      <c r="H38" s="632"/>
      <c r="I38" s="632"/>
      <c r="J38" s="632"/>
      <c r="K38" s="632"/>
      <c r="L38" s="632"/>
      <c r="M38" s="632"/>
      <c r="N38" s="632"/>
      <c r="O38" s="632"/>
      <c r="P38" s="632"/>
      <c r="Q38" s="633"/>
      <c r="R38" s="634">
        <v>7295200</v>
      </c>
      <c r="S38" s="635"/>
      <c r="T38" s="635"/>
      <c r="U38" s="635"/>
      <c r="V38" s="635"/>
      <c r="W38" s="635"/>
      <c r="X38" s="635"/>
      <c r="Y38" s="636"/>
      <c r="Z38" s="672">
        <v>11.7</v>
      </c>
      <c r="AA38" s="672"/>
      <c r="AB38" s="672"/>
      <c r="AC38" s="672"/>
      <c r="AD38" s="673" t="s">
        <v>249</v>
      </c>
      <c r="AE38" s="673"/>
      <c r="AF38" s="673"/>
      <c r="AG38" s="673"/>
      <c r="AH38" s="673"/>
      <c r="AI38" s="673"/>
      <c r="AJ38" s="673"/>
      <c r="AK38" s="673"/>
      <c r="AL38" s="637" t="s">
        <v>249</v>
      </c>
      <c r="AM38" s="638"/>
      <c r="AN38" s="638"/>
      <c r="AO38" s="674"/>
      <c r="AQ38" s="667" t="s">
        <v>340</v>
      </c>
      <c r="AR38" s="668"/>
      <c r="AS38" s="668"/>
      <c r="AT38" s="668"/>
      <c r="AU38" s="668"/>
      <c r="AV38" s="668"/>
      <c r="AW38" s="668"/>
      <c r="AX38" s="668"/>
      <c r="AY38" s="669"/>
      <c r="AZ38" s="634">
        <v>1069356</v>
      </c>
      <c r="BA38" s="635"/>
      <c r="BB38" s="635"/>
      <c r="BC38" s="635"/>
      <c r="BD38" s="647"/>
      <c r="BE38" s="647"/>
      <c r="BF38" s="670"/>
      <c r="BG38" s="631" t="s">
        <v>341</v>
      </c>
      <c r="BH38" s="632"/>
      <c r="BI38" s="632"/>
      <c r="BJ38" s="632"/>
      <c r="BK38" s="632"/>
      <c r="BL38" s="632"/>
      <c r="BM38" s="632"/>
      <c r="BN38" s="632"/>
      <c r="BO38" s="632"/>
      <c r="BP38" s="632"/>
      <c r="BQ38" s="632"/>
      <c r="BR38" s="632"/>
      <c r="BS38" s="632"/>
      <c r="BT38" s="632"/>
      <c r="BU38" s="633"/>
      <c r="BV38" s="634">
        <v>12415</v>
      </c>
      <c r="BW38" s="635"/>
      <c r="BX38" s="635"/>
      <c r="BY38" s="635"/>
      <c r="BZ38" s="635"/>
      <c r="CA38" s="635"/>
      <c r="CB38" s="671"/>
      <c r="CD38" s="631" t="s">
        <v>342</v>
      </c>
      <c r="CE38" s="632"/>
      <c r="CF38" s="632"/>
      <c r="CG38" s="632"/>
      <c r="CH38" s="632"/>
      <c r="CI38" s="632"/>
      <c r="CJ38" s="632"/>
      <c r="CK38" s="632"/>
      <c r="CL38" s="632"/>
      <c r="CM38" s="632"/>
      <c r="CN38" s="632"/>
      <c r="CO38" s="632"/>
      <c r="CP38" s="632"/>
      <c r="CQ38" s="633"/>
      <c r="CR38" s="634">
        <v>3611938</v>
      </c>
      <c r="CS38" s="635"/>
      <c r="CT38" s="635"/>
      <c r="CU38" s="635"/>
      <c r="CV38" s="635"/>
      <c r="CW38" s="635"/>
      <c r="CX38" s="635"/>
      <c r="CY38" s="636"/>
      <c r="CZ38" s="637">
        <v>6</v>
      </c>
      <c r="DA38" s="649"/>
      <c r="DB38" s="649"/>
      <c r="DC38" s="650"/>
      <c r="DD38" s="640">
        <v>2906771</v>
      </c>
      <c r="DE38" s="635"/>
      <c r="DF38" s="635"/>
      <c r="DG38" s="635"/>
      <c r="DH38" s="635"/>
      <c r="DI38" s="635"/>
      <c r="DJ38" s="635"/>
      <c r="DK38" s="636"/>
      <c r="DL38" s="640">
        <v>2854011</v>
      </c>
      <c r="DM38" s="635"/>
      <c r="DN38" s="635"/>
      <c r="DO38" s="635"/>
      <c r="DP38" s="635"/>
      <c r="DQ38" s="635"/>
      <c r="DR38" s="635"/>
      <c r="DS38" s="635"/>
      <c r="DT38" s="635"/>
      <c r="DU38" s="635"/>
      <c r="DV38" s="636"/>
      <c r="DW38" s="637">
        <v>8.6999999999999993</v>
      </c>
      <c r="DX38" s="649"/>
      <c r="DY38" s="649"/>
      <c r="DZ38" s="649"/>
      <c r="EA38" s="649"/>
      <c r="EB38" s="649"/>
      <c r="EC38" s="661"/>
    </row>
    <row r="39" spans="2:133" ht="11.25" customHeight="1" x14ac:dyDescent="0.2">
      <c r="B39" s="631" t="s">
        <v>343</v>
      </c>
      <c r="C39" s="632"/>
      <c r="D39" s="632"/>
      <c r="E39" s="632"/>
      <c r="F39" s="632"/>
      <c r="G39" s="632"/>
      <c r="H39" s="632"/>
      <c r="I39" s="632"/>
      <c r="J39" s="632"/>
      <c r="K39" s="632"/>
      <c r="L39" s="632"/>
      <c r="M39" s="632"/>
      <c r="N39" s="632"/>
      <c r="O39" s="632"/>
      <c r="P39" s="632"/>
      <c r="Q39" s="633"/>
      <c r="R39" s="634" t="s">
        <v>238</v>
      </c>
      <c r="S39" s="635"/>
      <c r="T39" s="635"/>
      <c r="U39" s="635"/>
      <c r="V39" s="635"/>
      <c r="W39" s="635"/>
      <c r="X39" s="635"/>
      <c r="Y39" s="636"/>
      <c r="Z39" s="672" t="s">
        <v>238</v>
      </c>
      <c r="AA39" s="672"/>
      <c r="AB39" s="672"/>
      <c r="AC39" s="672"/>
      <c r="AD39" s="673" t="s">
        <v>238</v>
      </c>
      <c r="AE39" s="673"/>
      <c r="AF39" s="673"/>
      <c r="AG39" s="673"/>
      <c r="AH39" s="673"/>
      <c r="AI39" s="673"/>
      <c r="AJ39" s="673"/>
      <c r="AK39" s="673"/>
      <c r="AL39" s="637" t="s">
        <v>249</v>
      </c>
      <c r="AM39" s="638"/>
      <c r="AN39" s="638"/>
      <c r="AO39" s="674"/>
      <c r="AQ39" s="667" t="s">
        <v>344</v>
      </c>
      <c r="AR39" s="668"/>
      <c r="AS39" s="668"/>
      <c r="AT39" s="668"/>
      <c r="AU39" s="668"/>
      <c r="AV39" s="668"/>
      <c r="AW39" s="668"/>
      <c r="AX39" s="668"/>
      <c r="AY39" s="669"/>
      <c r="AZ39" s="634">
        <v>187750</v>
      </c>
      <c r="BA39" s="635"/>
      <c r="BB39" s="635"/>
      <c r="BC39" s="635"/>
      <c r="BD39" s="647"/>
      <c r="BE39" s="647"/>
      <c r="BF39" s="670"/>
      <c r="BG39" s="631" t="s">
        <v>345</v>
      </c>
      <c r="BH39" s="632"/>
      <c r="BI39" s="632"/>
      <c r="BJ39" s="632"/>
      <c r="BK39" s="632"/>
      <c r="BL39" s="632"/>
      <c r="BM39" s="632"/>
      <c r="BN39" s="632"/>
      <c r="BO39" s="632"/>
      <c r="BP39" s="632"/>
      <c r="BQ39" s="632"/>
      <c r="BR39" s="632"/>
      <c r="BS39" s="632"/>
      <c r="BT39" s="632"/>
      <c r="BU39" s="633"/>
      <c r="BV39" s="634">
        <v>18727</v>
      </c>
      <c r="BW39" s="635"/>
      <c r="BX39" s="635"/>
      <c r="BY39" s="635"/>
      <c r="BZ39" s="635"/>
      <c r="CA39" s="635"/>
      <c r="CB39" s="671"/>
      <c r="CD39" s="631" t="s">
        <v>346</v>
      </c>
      <c r="CE39" s="632"/>
      <c r="CF39" s="632"/>
      <c r="CG39" s="632"/>
      <c r="CH39" s="632"/>
      <c r="CI39" s="632"/>
      <c r="CJ39" s="632"/>
      <c r="CK39" s="632"/>
      <c r="CL39" s="632"/>
      <c r="CM39" s="632"/>
      <c r="CN39" s="632"/>
      <c r="CO39" s="632"/>
      <c r="CP39" s="632"/>
      <c r="CQ39" s="633"/>
      <c r="CR39" s="634">
        <v>1427118</v>
      </c>
      <c r="CS39" s="647"/>
      <c r="CT39" s="647"/>
      <c r="CU39" s="647"/>
      <c r="CV39" s="647"/>
      <c r="CW39" s="647"/>
      <c r="CX39" s="647"/>
      <c r="CY39" s="648"/>
      <c r="CZ39" s="637">
        <v>2.4</v>
      </c>
      <c r="DA39" s="649"/>
      <c r="DB39" s="649"/>
      <c r="DC39" s="650"/>
      <c r="DD39" s="640">
        <v>1116328</v>
      </c>
      <c r="DE39" s="647"/>
      <c r="DF39" s="647"/>
      <c r="DG39" s="647"/>
      <c r="DH39" s="647"/>
      <c r="DI39" s="647"/>
      <c r="DJ39" s="647"/>
      <c r="DK39" s="648"/>
      <c r="DL39" s="640" t="s">
        <v>249</v>
      </c>
      <c r="DM39" s="647"/>
      <c r="DN39" s="647"/>
      <c r="DO39" s="647"/>
      <c r="DP39" s="647"/>
      <c r="DQ39" s="647"/>
      <c r="DR39" s="647"/>
      <c r="DS39" s="647"/>
      <c r="DT39" s="647"/>
      <c r="DU39" s="647"/>
      <c r="DV39" s="648"/>
      <c r="DW39" s="637" t="s">
        <v>249</v>
      </c>
      <c r="DX39" s="649"/>
      <c r="DY39" s="649"/>
      <c r="DZ39" s="649"/>
      <c r="EA39" s="649"/>
      <c r="EB39" s="649"/>
      <c r="EC39" s="661"/>
    </row>
    <row r="40" spans="2:133" ht="11.25" customHeight="1" x14ac:dyDescent="0.2">
      <c r="B40" s="631" t="s">
        <v>347</v>
      </c>
      <c r="C40" s="632"/>
      <c r="D40" s="632"/>
      <c r="E40" s="632"/>
      <c r="F40" s="632"/>
      <c r="G40" s="632"/>
      <c r="H40" s="632"/>
      <c r="I40" s="632"/>
      <c r="J40" s="632"/>
      <c r="K40" s="632"/>
      <c r="L40" s="632"/>
      <c r="M40" s="632"/>
      <c r="N40" s="632"/>
      <c r="O40" s="632"/>
      <c r="P40" s="632"/>
      <c r="Q40" s="633"/>
      <c r="R40" s="634">
        <v>760500</v>
      </c>
      <c r="S40" s="635"/>
      <c r="T40" s="635"/>
      <c r="U40" s="635"/>
      <c r="V40" s="635"/>
      <c r="W40" s="635"/>
      <c r="X40" s="635"/>
      <c r="Y40" s="636"/>
      <c r="Z40" s="672">
        <v>1.2</v>
      </c>
      <c r="AA40" s="672"/>
      <c r="AB40" s="672"/>
      <c r="AC40" s="672"/>
      <c r="AD40" s="673" t="s">
        <v>249</v>
      </c>
      <c r="AE40" s="673"/>
      <c r="AF40" s="673"/>
      <c r="AG40" s="673"/>
      <c r="AH40" s="673"/>
      <c r="AI40" s="673"/>
      <c r="AJ40" s="673"/>
      <c r="AK40" s="673"/>
      <c r="AL40" s="637" t="s">
        <v>249</v>
      </c>
      <c r="AM40" s="638"/>
      <c r="AN40" s="638"/>
      <c r="AO40" s="674"/>
      <c r="AQ40" s="667" t="s">
        <v>348</v>
      </c>
      <c r="AR40" s="668"/>
      <c r="AS40" s="668"/>
      <c r="AT40" s="668"/>
      <c r="AU40" s="668"/>
      <c r="AV40" s="668"/>
      <c r="AW40" s="668"/>
      <c r="AX40" s="668"/>
      <c r="AY40" s="669"/>
      <c r="AZ40" s="634">
        <v>548</v>
      </c>
      <c r="BA40" s="635"/>
      <c r="BB40" s="635"/>
      <c r="BC40" s="635"/>
      <c r="BD40" s="647"/>
      <c r="BE40" s="647"/>
      <c r="BF40" s="670"/>
      <c r="BG40" s="675" t="s">
        <v>349</v>
      </c>
      <c r="BH40" s="676"/>
      <c r="BI40" s="676"/>
      <c r="BJ40" s="676"/>
      <c r="BK40" s="676"/>
      <c r="BL40" s="217"/>
      <c r="BM40" s="632" t="s">
        <v>350</v>
      </c>
      <c r="BN40" s="632"/>
      <c r="BO40" s="632"/>
      <c r="BP40" s="632"/>
      <c r="BQ40" s="632"/>
      <c r="BR40" s="632"/>
      <c r="BS40" s="632"/>
      <c r="BT40" s="632"/>
      <c r="BU40" s="633"/>
      <c r="BV40" s="634">
        <v>106</v>
      </c>
      <c r="BW40" s="635"/>
      <c r="BX40" s="635"/>
      <c r="BY40" s="635"/>
      <c r="BZ40" s="635"/>
      <c r="CA40" s="635"/>
      <c r="CB40" s="671"/>
      <c r="CD40" s="631" t="s">
        <v>351</v>
      </c>
      <c r="CE40" s="632"/>
      <c r="CF40" s="632"/>
      <c r="CG40" s="632"/>
      <c r="CH40" s="632"/>
      <c r="CI40" s="632"/>
      <c r="CJ40" s="632"/>
      <c r="CK40" s="632"/>
      <c r="CL40" s="632"/>
      <c r="CM40" s="632"/>
      <c r="CN40" s="632"/>
      <c r="CO40" s="632"/>
      <c r="CP40" s="632"/>
      <c r="CQ40" s="633"/>
      <c r="CR40" s="634">
        <v>41250</v>
      </c>
      <c r="CS40" s="635"/>
      <c r="CT40" s="635"/>
      <c r="CU40" s="635"/>
      <c r="CV40" s="635"/>
      <c r="CW40" s="635"/>
      <c r="CX40" s="635"/>
      <c r="CY40" s="636"/>
      <c r="CZ40" s="637">
        <v>0.1</v>
      </c>
      <c r="DA40" s="649"/>
      <c r="DB40" s="649"/>
      <c r="DC40" s="650"/>
      <c r="DD40" s="640" t="s">
        <v>238</v>
      </c>
      <c r="DE40" s="635"/>
      <c r="DF40" s="635"/>
      <c r="DG40" s="635"/>
      <c r="DH40" s="635"/>
      <c r="DI40" s="635"/>
      <c r="DJ40" s="635"/>
      <c r="DK40" s="636"/>
      <c r="DL40" s="640" t="s">
        <v>249</v>
      </c>
      <c r="DM40" s="635"/>
      <c r="DN40" s="635"/>
      <c r="DO40" s="635"/>
      <c r="DP40" s="635"/>
      <c r="DQ40" s="635"/>
      <c r="DR40" s="635"/>
      <c r="DS40" s="635"/>
      <c r="DT40" s="635"/>
      <c r="DU40" s="635"/>
      <c r="DV40" s="636"/>
      <c r="DW40" s="637" t="s">
        <v>249</v>
      </c>
      <c r="DX40" s="649"/>
      <c r="DY40" s="649"/>
      <c r="DZ40" s="649"/>
      <c r="EA40" s="649"/>
      <c r="EB40" s="649"/>
      <c r="EC40" s="661"/>
    </row>
    <row r="41" spans="2:133" ht="11.25" customHeight="1" x14ac:dyDescent="0.2">
      <c r="B41" s="615" t="s">
        <v>352</v>
      </c>
      <c r="C41" s="616"/>
      <c r="D41" s="616"/>
      <c r="E41" s="616"/>
      <c r="F41" s="616"/>
      <c r="G41" s="616"/>
      <c r="H41" s="616"/>
      <c r="I41" s="616"/>
      <c r="J41" s="616"/>
      <c r="K41" s="616"/>
      <c r="L41" s="616"/>
      <c r="M41" s="616"/>
      <c r="N41" s="616"/>
      <c r="O41" s="616"/>
      <c r="P41" s="616"/>
      <c r="Q41" s="617"/>
      <c r="R41" s="618">
        <v>62341123</v>
      </c>
      <c r="S41" s="659"/>
      <c r="T41" s="659"/>
      <c r="U41" s="659"/>
      <c r="V41" s="659"/>
      <c r="W41" s="659"/>
      <c r="X41" s="659"/>
      <c r="Y41" s="662"/>
      <c r="Z41" s="663">
        <v>100</v>
      </c>
      <c r="AA41" s="663"/>
      <c r="AB41" s="663"/>
      <c r="AC41" s="663"/>
      <c r="AD41" s="664">
        <v>31948251</v>
      </c>
      <c r="AE41" s="664"/>
      <c r="AF41" s="664"/>
      <c r="AG41" s="664"/>
      <c r="AH41" s="664"/>
      <c r="AI41" s="664"/>
      <c r="AJ41" s="664"/>
      <c r="AK41" s="664"/>
      <c r="AL41" s="621">
        <v>100</v>
      </c>
      <c r="AM41" s="665"/>
      <c r="AN41" s="665"/>
      <c r="AO41" s="666"/>
      <c r="AQ41" s="667" t="s">
        <v>353</v>
      </c>
      <c r="AR41" s="668"/>
      <c r="AS41" s="668"/>
      <c r="AT41" s="668"/>
      <c r="AU41" s="668"/>
      <c r="AV41" s="668"/>
      <c r="AW41" s="668"/>
      <c r="AX41" s="668"/>
      <c r="AY41" s="669"/>
      <c r="AZ41" s="634">
        <v>731614</v>
      </c>
      <c r="BA41" s="635"/>
      <c r="BB41" s="635"/>
      <c r="BC41" s="635"/>
      <c r="BD41" s="647"/>
      <c r="BE41" s="647"/>
      <c r="BF41" s="670"/>
      <c r="BG41" s="675"/>
      <c r="BH41" s="676"/>
      <c r="BI41" s="676"/>
      <c r="BJ41" s="676"/>
      <c r="BK41" s="676"/>
      <c r="BL41" s="217"/>
      <c r="BM41" s="632" t="s">
        <v>354</v>
      </c>
      <c r="BN41" s="632"/>
      <c r="BO41" s="632"/>
      <c r="BP41" s="632"/>
      <c r="BQ41" s="632"/>
      <c r="BR41" s="632"/>
      <c r="BS41" s="632"/>
      <c r="BT41" s="632"/>
      <c r="BU41" s="633"/>
      <c r="BV41" s="634" t="s">
        <v>249</v>
      </c>
      <c r="BW41" s="635"/>
      <c r="BX41" s="635"/>
      <c r="BY41" s="635"/>
      <c r="BZ41" s="635"/>
      <c r="CA41" s="635"/>
      <c r="CB41" s="671"/>
      <c r="CD41" s="631" t="s">
        <v>355</v>
      </c>
      <c r="CE41" s="632"/>
      <c r="CF41" s="632"/>
      <c r="CG41" s="632"/>
      <c r="CH41" s="632"/>
      <c r="CI41" s="632"/>
      <c r="CJ41" s="632"/>
      <c r="CK41" s="632"/>
      <c r="CL41" s="632"/>
      <c r="CM41" s="632"/>
      <c r="CN41" s="632"/>
      <c r="CO41" s="632"/>
      <c r="CP41" s="632"/>
      <c r="CQ41" s="633"/>
      <c r="CR41" s="634" t="s">
        <v>249</v>
      </c>
      <c r="CS41" s="647"/>
      <c r="CT41" s="647"/>
      <c r="CU41" s="647"/>
      <c r="CV41" s="647"/>
      <c r="CW41" s="647"/>
      <c r="CX41" s="647"/>
      <c r="CY41" s="648"/>
      <c r="CZ41" s="637" t="s">
        <v>249</v>
      </c>
      <c r="DA41" s="649"/>
      <c r="DB41" s="649"/>
      <c r="DC41" s="650"/>
      <c r="DD41" s="640" t="s">
        <v>249</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356</v>
      </c>
      <c r="AR42" s="680"/>
      <c r="AS42" s="680"/>
      <c r="AT42" s="680"/>
      <c r="AU42" s="680"/>
      <c r="AV42" s="680"/>
      <c r="AW42" s="680"/>
      <c r="AX42" s="680"/>
      <c r="AY42" s="681"/>
      <c r="AZ42" s="618">
        <v>2879776</v>
      </c>
      <c r="BA42" s="659"/>
      <c r="BB42" s="659"/>
      <c r="BC42" s="659"/>
      <c r="BD42" s="619"/>
      <c r="BE42" s="619"/>
      <c r="BF42" s="682"/>
      <c r="BG42" s="677"/>
      <c r="BH42" s="678"/>
      <c r="BI42" s="678"/>
      <c r="BJ42" s="678"/>
      <c r="BK42" s="678"/>
      <c r="BL42" s="218"/>
      <c r="BM42" s="616" t="s">
        <v>357</v>
      </c>
      <c r="BN42" s="616"/>
      <c r="BO42" s="616"/>
      <c r="BP42" s="616"/>
      <c r="BQ42" s="616"/>
      <c r="BR42" s="616"/>
      <c r="BS42" s="616"/>
      <c r="BT42" s="616"/>
      <c r="BU42" s="617"/>
      <c r="BV42" s="618">
        <v>400</v>
      </c>
      <c r="BW42" s="659"/>
      <c r="BX42" s="659"/>
      <c r="BY42" s="659"/>
      <c r="BZ42" s="659"/>
      <c r="CA42" s="659"/>
      <c r="CB42" s="660"/>
      <c r="CD42" s="631" t="s">
        <v>358</v>
      </c>
      <c r="CE42" s="632"/>
      <c r="CF42" s="632"/>
      <c r="CG42" s="632"/>
      <c r="CH42" s="632"/>
      <c r="CI42" s="632"/>
      <c r="CJ42" s="632"/>
      <c r="CK42" s="632"/>
      <c r="CL42" s="632"/>
      <c r="CM42" s="632"/>
      <c r="CN42" s="632"/>
      <c r="CO42" s="632"/>
      <c r="CP42" s="632"/>
      <c r="CQ42" s="633"/>
      <c r="CR42" s="634">
        <v>11875769</v>
      </c>
      <c r="CS42" s="647"/>
      <c r="CT42" s="647"/>
      <c r="CU42" s="647"/>
      <c r="CV42" s="647"/>
      <c r="CW42" s="647"/>
      <c r="CX42" s="647"/>
      <c r="CY42" s="648"/>
      <c r="CZ42" s="637">
        <v>19.600000000000001</v>
      </c>
      <c r="DA42" s="649"/>
      <c r="DB42" s="649"/>
      <c r="DC42" s="650"/>
      <c r="DD42" s="640">
        <v>2215307</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359</v>
      </c>
      <c r="CD43" s="631" t="s">
        <v>360</v>
      </c>
      <c r="CE43" s="632"/>
      <c r="CF43" s="632"/>
      <c r="CG43" s="632"/>
      <c r="CH43" s="632"/>
      <c r="CI43" s="632"/>
      <c r="CJ43" s="632"/>
      <c r="CK43" s="632"/>
      <c r="CL43" s="632"/>
      <c r="CM43" s="632"/>
      <c r="CN43" s="632"/>
      <c r="CO43" s="632"/>
      <c r="CP43" s="632"/>
      <c r="CQ43" s="633"/>
      <c r="CR43" s="634">
        <v>195000</v>
      </c>
      <c r="CS43" s="647"/>
      <c r="CT43" s="647"/>
      <c r="CU43" s="647"/>
      <c r="CV43" s="647"/>
      <c r="CW43" s="647"/>
      <c r="CX43" s="647"/>
      <c r="CY43" s="648"/>
      <c r="CZ43" s="637">
        <v>0.3</v>
      </c>
      <c r="DA43" s="649"/>
      <c r="DB43" s="649"/>
      <c r="DC43" s="650"/>
      <c r="DD43" s="640">
        <v>195000</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361</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309</v>
      </c>
      <c r="CE44" s="654"/>
      <c r="CF44" s="631" t="s">
        <v>362</v>
      </c>
      <c r="CG44" s="632"/>
      <c r="CH44" s="632"/>
      <c r="CI44" s="632"/>
      <c r="CJ44" s="632"/>
      <c r="CK44" s="632"/>
      <c r="CL44" s="632"/>
      <c r="CM44" s="632"/>
      <c r="CN44" s="632"/>
      <c r="CO44" s="632"/>
      <c r="CP44" s="632"/>
      <c r="CQ44" s="633"/>
      <c r="CR44" s="634">
        <v>11133367</v>
      </c>
      <c r="CS44" s="635"/>
      <c r="CT44" s="635"/>
      <c r="CU44" s="635"/>
      <c r="CV44" s="635"/>
      <c r="CW44" s="635"/>
      <c r="CX44" s="635"/>
      <c r="CY44" s="636"/>
      <c r="CZ44" s="637">
        <v>18.399999999999999</v>
      </c>
      <c r="DA44" s="638"/>
      <c r="DB44" s="638"/>
      <c r="DC44" s="639"/>
      <c r="DD44" s="640">
        <v>1988809</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363</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364</v>
      </c>
      <c r="CG45" s="632"/>
      <c r="CH45" s="632"/>
      <c r="CI45" s="632"/>
      <c r="CJ45" s="632"/>
      <c r="CK45" s="632"/>
      <c r="CL45" s="632"/>
      <c r="CM45" s="632"/>
      <c r="CN45" s="632"/>
      <c r="CO45" s="632"/>
      <c r="CP45" s="632"/>
      <c r="CQ45" s="633"/>
      <c r="CR45" s="634">
        <v>5270118</v>
      </c>
      <c r="CS45" s="647"/>
      <c r="CT45" s="647"/>
      <c r="CU45" s="647"/>
      <c r="CV45" s="647"/>
      <c r="CW45" s="647"/>
      <c r="CX45" s="647"/>
      <c r="CY45" s="648"/>
      <c r="CZ45" s="637">
        <v>8.6999999999999993</v>
      </c>
      <c r="DA45" s="649"/>
      <c r="DB45" s="649"/>
      <c r="DC45" s="650"/>
      <c r="DD45" s="640">
        <v>264685</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365</v>
      </c>
      <c r="CG46" s="632"/>
      <c r="CH46" s="632"/>
      <c r="CI46" s="632"/>
      <c r="CJ46" s="632"/>
      <c r="CK46" s="632"/>
      <c r="CL46" s="632"/>
      <c r="CM46" s="632"/>
      <c r="CN46" s="632"/>
      <c r="CO46" s="632"/>
      <c r="CP46" s="632"/>
      <c r="CQ46" s="633"/>
      <c r="CR46" s="634">
        <v>5530114</v>
      </c>
      <c r="CS46" s="635"/>
      <c r="CT46" s="635"/>
      <c r="CU46" s="635"/>
      <c r="CV46" s="635"/>
      <c r="CW46" s="635"/>
      <c r="CX46" s="635"/>
      <c r="CY46" s="636"/>
      <c r="CZ46" s="637">
        <v>9.1</v>
      </c>
      <c r="DA46" s="638"/>
      <c r="DB46" s="638"/>
      <c r="DC46" s="639"/>
      <c r="DD46" s="640">
        <v>1628996</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366</v>
      </c>
      <c r="CG47" s="632"/>
      <c r="CH47" s="632"/>
      <c r="CI47" s="632"/>
      <c r="CJ47" s="632"/>
      <c r="CK47" s="632"/>
      <c r="CL47" s="632"/>
      <c r="CM47" s="632"/>
      <c r="CN47" s="632"/>
      <c r="CO47" s="632"/>
      <c r="CP47" s="632"/>
      <c r="CQ47" s="633"/>
      <c r="CR47" s="634">
        <v>742402</v>
      </c>
      <c r="CS47" s="647"/>
      <c r="CT47" s="647"/>
      <c r="CU47" s="647"/>
      <c r="CV47" s="647"/>
      <c r="CW47" s="647"/>
      <c r="CX47" s="647"/>
      <c r="CY47" s="648"/>
      <c r="CZ47" s="637">
        <v>1.2</v>
      </c>
      <c r="DA47" s="649"/>
      <c r="DB47" s="649"/>
      <c r="DC47" s="650"/>
      <c r="DD47" s="640">
        <v>226498</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1" x14ac:dyDescent="0.2">
      <c r="B48" s="219"/>
      <c r="CD48" s="657"/>
      <c r="CE48" s="658"/>
      <c r="CF48" s="631" t="s">
        <v>367</v>
      </c>
      <c r="CG48" s="632"/>
      <c r="CH48" s="632"/>
      <c r="CI48" s="632"/>
      <c r="CJ48" s="632"/>
      <c r="CK48" s="632"/>
      <c r="CL48" s="632"/>
      <c r="CM48" s="632"/>
      <c r="CN48" s="632"/>
      <c r="CO48" s="632"/>
      <c r="CP48" s="632"/>
      <c r="CQ48" s="633"/>
      <c r="CR48" s="634" t="s">
        <v>238</v>
      </c>
      <c r="CS48" s="635"/>
      <c r="CT48" s="635"/>
      <c r="CU48" s="635"/>
      <c r="CV48" s="635"/>
      <c r="CW48" s="635"/>
      <c r="CX48" s="635"/>
      <c r="CY48" s="636"/>
      <c r="CZ48" s="637" t="s">
        <v>249</v>
      </c>
      <c r="DA48" s="638"/>
      <c r="DB48" s="638"/>
      <c r="DC48" s="639"/>
      <c r="DD48" s="640" t="s">
        <v>249</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368</v>
      </c>
      <c r="CE49" s="616"/>
      <c r="CF49" s="616"/>
      <c r="CG49" s="616"/>
      <c r="CH49" s="616"/>
      <c r="CI49" s="616"/>
      <c r="CJ49" s="616"/>
      <c r="CK49" s="616"/>
      <c r="CL49" s="616"/>
      <c r="CM49" s="616"/>
      <c r="CN49" s="616"/>
      <c r="CO49" s="616"/>
      <c r="CP49" s="616"/>
      <c r="CQ49" s="617"/>
      <c r="CR49" s="618">
        <v>60544242</v>
      </c>
      <c r="CS49" s="619"/>
      <c r="CT49" s="619"/>
      <c r="CU49" s="619"/>
      <c r="CV49" s="619"/>
      <c r="CW49" s="619"/>
      <c r="CX49" s="619"/>
      <c r="CY49" s="620"/>
      <c r="CZ49" s="621">
        <v>100</v>
      </c>
      <c r="DA49" s="622"/>
      <c r="DB49" s="622"/>
      <c r="DC49" s="623"/>
      <c r="DD49" s="624">
        <v>37872978</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brlWnqzW/oCkftWg1EdSDnmQICUTulMqkENIW0rzoEWLuDZhfVg68IKdJUVmMeuOHE/clPH/ruImrr7LLOFZng==" saltValue="goA61b2p/wKO8tj1ovGP1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369</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370</v>
      </c>
      <c r="DK2" s="1105"/>
      <c r="DL2" s="1105"/>
      <c r="DM2" s="1105"/>
      <c r="DN2" s="1105"/>
      <c r="DO2" s="1106"/>
      <c r="DP2" s="222"/>
      <c r="DQ2" s="1104" t="s">
        <v>371</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2" t="s">
        <v>372</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373</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08" t="s">
        <v>374</v>
      </c>
      <c r="B5" s="1009"/>
      <c r="C5" s="1009"/>
      <c r="D5" s="1009"/>
      <c r="E5" s="1009"/>
      <c r="F5" s="1009"/>
      <c r="G5" s="1009"/>
      <c r="H5" s="1009"/>
      <c r="I5" s="1009"/>
      <c r="J5" s="1009"/>
      <c r="K5" s="1009"/>
      <c r="L5" s="1009"/>
      <c r="M5" s="1009"/>
      <c r="N5" s="1009"/>
      <c r="O5" s="1009"/>
      <c r="P5" s="1010"/>
      <c r="Q5" s="1014" t="s">
        <v>375</v>
      </c>
      <c r="R5" s="1015"/>
      <c r="S5" s="1015"/>
      <c r="T5" s="1015"/>
      <c r="U5" s="1016"/>
      <c r="V5" s="1014" t="s">
        <v>376</v>
      </c>
      <c r="W5" s="1015"/>
      <c r="X5" s="1015"/>
      <c r="Y5" s="1015"/>
      <c r="Z5" s="1016"/>
      <c r="AA5" s="1014" t="s">
        <v>377</v>
      </c>
      <c r="AB5" s="1015"/>
      <c r="AC5" s="1015"/>
      <c r="AD5" s="1015"/>
      <c r="AE5" s="1015"/>
      <c r="AF5" s="1107" t="s">
        <v>378</v>
      </c>
      <c r="AG5" s="1015"/>
      <c r="AH5" s="1015"/>
      <c r="AI5" s="1015"/>
      <c r="AJ5" s="1028"/>
      <c r="AK5" s="1015" t="s">
        <v>379</v>
      </c>
      <c r="AL5" s="1015"/>
      <c r="AM5" s="1015"/>
      <c r="AN5" s="1015"/>
      <c r="AO5" s="1016"/>
      <c r="AP5" s="1014" t="s">
        <v>380</v>
      </c>
      <c r="AQ5" s="1015"/>
      <c r="AR5" s="1015"/>
      <c r="AS5" s="1015"/>
      <c r="AT5" s="1016"/>
      <c r="AU5" s="1014" t="s">
        <v>381</v>
      </c>
      <c r="AV5" s="1015"/>
      <c r="AW5" s="1015"/>
      <c r="AX5" s="1015"/>
      <c r="AY5" s="1028"/>
      <c r="AZ5" s="226"/>
      <c r="BA5" s="226"/>
      <c r="BB5" s="226"/>
      <c r="BC5" s="226"/>
      <c r="BD5" s="226"/>
      <c r="BE5" s="227"/>
      <c r="BF5" s="227"/>
      <c r="BG5" s="227"/>
      <c r="BH5" s="227"/>
      <c r="BI5" s="227"/>
      <c r="BJ5" s="227"/>
      <c r="BK5" s="227"/>
      <c r="BL5" s="227"/>
      <c r="BM5" s="227"/>
      <c r="BN5" s="227"/>
      <c r="BO5" s="227"/>
      <c r="BP5" s="227"/>
      <c r="BQ5" s="1008" t="s">
        <v>382</v>
      </c>
      <c r="BR5" s="1009"/>
      <c r="BS5" s="1009"/>
      <c r="BT5" s="1009"/>
      <c r="BU5" s="1009"/>
      <c r="BV5" s="1009"/>
      <c r="BW5" s="1009"/>
      <c r="BX5" s="1009"/>
      <c r="BY5" s="1009"/>
      <c r="BZ5" s="1009"/>
      <c r="CA5" s="1009"/>
      <c r="CB5" s="1009"/>
      <c r="CC5" s="1009"/>
      <c r="CD5" s="1009"/>
      <c r="CE5" s="1009"/>
      <c r="CF5" s="1009"/>
      <c r="CG5" s="1010"/>
      <c r="CH5" s="1014" t="s">
        <v>383</v>
      </c>
      <c r="CI5" s="1015"/>
      <c r="CJ5" s="1015"/>
      <c r="CK5" s="1015"/>
      <c r="CL5" s="1016"/>
      <c r="CM5" s="1014" t="s">
        <v>384</v>
      </c>
      <c r="CN5" s="1015"/>
      <c r="CO5" s="1015"/>
      <c r="CP5" s="1015"/>
      <c r="CQ5" s="1016"/>
      <c r="CR5" s="1014" t="s">
        <v>385</v>
      </c>
      <c r="CS5" s="1015"/>
      <c r="CT5" s="1015"/>
      <c r="CU5" s="1015"/>
      <c r="CV5" s="1016"/>
      <c r="CW5" s="1014" t="s">
        <v>386</v>
      </c>
      <c r="CX5" s="1015"/>
      <c r="CY5" s="1015"/>
      <c r="CZ5" s="1015"/>
      <c r="DA5" s="1016"/>
      <c r="DB5" s="1014" t="s">
        <v>387</v>
      </c>
      <c r="DC5" s="1015"/>
      <c r="DD5" s="1015"/>
      <c r="DE5" s="1015"/>
      <c r="DF5" s="1016"/>
      <c r="DG5" s="1097" t="s">
        <v>388</v>
      </c>
      <c r="DH5" s="1098"/>
      <c r="DI5" s="1098"/>
      <c r="DJ5" s="1098"/>
      <c r="DK5" s="1099"/>
      <c r="DL5" s="1097" t="s">
        <v>389</v>
      </c>
      <c r="DM5" s="1098"/>
      <c r="DN5" s="1098"/>
      <c r="DO5" s="1098"/>
      <c r="DP5" s="1099"/>
      <c r="DQ5" s="1014" t="s">
        <v>390</v>
      </c>
      <c r="DR5" s="1015"/>
      <c r="DS5" s="1015"/>
      <c r="DT5" s="1015"/>
      <c r="DU5" s="1016"/>
      <c r="DV5" s="1014" t="s">
        <v>381</v>
      </c>
      <c r="DW5" s="1015"/>
      <c r="DX5" s="1015"/>
      <c r="DY5" s="1015"/>
      <c r="DZ5" s="1028"/>
      <c r="EA5" s="228"/>
    </row>
    <row r="6" spans="1:131" s="229"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2">
      <c r="A7" s="230">
        <v>1</v>
      </c>
      <c r="B7" s="1060" t="s">
        <v>391</v>
      </c>
      <c r="C7" s="1061"/>
      <c r="D7" s="1061"/>
      <c r="E7" s="1061"/>
      <c r="F7" s="1061"/>
      <c r="G7" s="1061"/>
      <c r="H7" s="1061"/>
      <c r="I7" s="1061"/>
      <c r="J7" s="1061"/>
      <c r="K7" s="1061"/>
      <c r="L7" s="1061"/>
      <c r="M7" s="1061"/>
      <c r="N7" s="1061"/>
      <c r="O7" s="1061"/>
      <c r="P7" s="1062"/>
      <c r="Q7" s="1115">
        <v>62199</v>
      </c>
      <c r="R7" s="1116"/>
      <c r="S7" s="1116"/>
      <c r="T7" s="1116"/>
      <c r="U7" s="1116"/>
      <c r="V7" s="1116">
        <v>60402</v>
      </c>
      <c r="W7" s="1116"/>
      <c r="X7" s="1116"/>
      <c r="Y7" s="1116"/>
      <c r="Z7" s="1116"/>
      <c r="AA7" s="1116">
        <f>Q7-V7</f>
        <v>1797</v>
      </c>
      <c r="AB7" s="1116"/>
      <c r="AC7" s="1116"/>
      <c r="AD7" s="1116"/>
      <c r="AE7" s="1117"/>
      <c r="AF7" s="1118">
        <v>1207</v>
      </c>
      <c r="AG7" s="1119"/>
      <c r="AH7" s="1119"/>
      <c r="AI7" s="1119"/>
      <c r="AJ7" s="1120"/>
      <c r="AK7" s="1121">
        <v>1422</v>
      </c>
      <c r="AL7" s="1122"/>
      <c r="AM7" s="1122"/>
      <c r="AN7" s="1122"/>
      <c r="AO7" s="1122"/>
      <c r="AP7" s="1122">
        <v>84128</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t="s">
        <v>584</v>
      </c>
      <c r="BT7" s="1113"/>
      <c r="BU7" s="1113"/>
      <c r="BV7" s="1113"/>
      <c r="BW7" s="1113"/>
      <c r="BX7" s="1113"/>
      <c r="BY7" s="1113"/>
      <c r="BZ7" s="1113"/>
      <c r="CA7" s="1113"/>
      <c r="CB7" s="1113"/>
      <c r="CC7" s="1113"/>
      <c r="CD7" s="1113"/>
      <c r="CE7" s="1113"/>
      <c r="CF7" s="1113"/>
      <c r="CG7" s="1125"/>
      <c r="CH7" s="1109">
        <v>8</v>
      </c>
      <c r="CI7" s="1110"/>
      <c r="CJ7" s="1110"/>
      <c r="CK7" s="1110"/>
      <c r="CL7" s="1111"/>
      <c r="CM7" s="1109">
        <v>115</v>
      </c>
      <c r="CN7" s="1110"/>
      <c r="CO7" s="1110"/>
      <c r="CP7" s="1110"/>
      <c r="CQ7" s="1111"/>
      <c r="CR7" s="1109">
        <v>10</v>
      </c>
      <c r="CS7" s="1110"/>
      <c r="CT7" s="1110"/>
      <c r="CU7" s="1110"/>
      <c r="CV7" s="1111"/>
      <c r="CW7" s="1109">
        <v>9</v>
      </c>
      <c r="CX7" s="1110"/>
      <c r="CY7" s="1110"/>
      <c r="CZ7" s="1110"/>
      <c r="DA7" s="1111"/>
      <c r="DB7" s="1109" t="s">
        <v>520</v>
      </c>
      <c r="DC7" s="1110"/>
      <c r="DD7" s="1110"/>
      <c r="DE7" s="1110"/>
      <c r="DF7" s="1111"/>
      <c r="DG7" s="1109">
        <v>2274</v>
      </c>
      <c r="DH7" s="1110"/>
      <c r="DI7" s="1110"/>
      <c r="DJ7" s="1110"/>
      <c r="DK7" s="1111"/>
      <c r="DL7" s="1109" t="s">
        <v>520</v>
      </c>
      <c r="DM7" s="1110"/>
      <c r="DN7" s="1110"/>
      <c r="DO7" s="1110"/>
      <c r="DP7" s="1111"/>
      <c r="DQ7" s="1109">
        <v>1743</v>
      </c>
      <c r="DR7" s="1110"/>
      <c r="DS7" s="1110"/>
      <c r="DT7" s="1110"/>
      <c r="DU7" s="1111"/>
      <c r="DV7" s="1112"/>
      <c r="DW7" s="1113"/>
      <c r="DX7" s="1113"/>
      <c r="DY7" s="1113"/>
      <c r="DZ7" s="1114"/>
      <c r="EA7" s="228"/>
    </row>
    <row r="8" spans="1:131" s="229" customFormat="1" ht="26.25" customHeight="1" x14ac:dyDescent="0.2">
      <c r="A8" s="232">
        <v>2</v>
      </c>
      <c r="B8" s="1043" t="s">
        <v>392</v>
      </c>
      <c r="C8" s="1044"/>
      <c r="D8" s="1044"/>
      <c r="E8" s="1044"/>
      <c r="F8" s="1044"/>
      <c r="G8" s="1044"/>
      <c r="H8" s="1044"/>
      <c r="I8" s="1044"/>
      <c r="J8" s="1044"/>
      <c r="K8" s="1044"/>
      <c r="L8" s="1044"/>
      <c r="M8" s="1044"/>
      <c r="N8" s="1044"/>
      <c r="O8" s="1044"/>
      <c r="P8" s="1045"/>
      <c r="Q8" s="1051">
        <v>21</v>
      </c>
      <c r="R8" s="1052"/>
      <c r="S8" s="1052"/>
      <c r="T8" s="1052"/>
      <c r="U8" s="1052"/>
      <c r="V8" s="1052">
        <v>21</v>
      </c>
      <c r="W8" s="1052"/>
      <c r="X8" s="1052"/>
      <c r="Y8" s="1052"/>
      <c r="Z8" s="1052"/>
      <c r="AA8" s="1052">
        <f>Q8-V8</f>
        <v>0</v>
      </c>
      <c r="AB8" s="1052"/>
      <c r="AC8" s="1052"/>
      <c r="AD8" s="1052"/>
      <c r="AE8" s="1053"/>
      <c r="AF8" s="1048" t="s">
        <v>249</v>
      </c>
      <c r="AG8" s="1049"/>
      <c r="AH8" s="1049"/>
      <c r="AI8" s="1049"/>
      <c r="AJ8" s="1050"/>
      <c r="AK8" s="1093" t="s">
        <v>520</v>
      </c>
      <c r="AL8" s="1094"/>
      <c r="AM8" s="1094"/>
      <c r="AN8" s="1094"/>
      <c r="AO8" s="1094"/>
      <c r="AP8" s="1094">
        <v>118</v>
      </c>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t="s">
        <v>585</v>
      </c>
      <c r="BT8" s="1006"/>
      <c r="BU8" s="1006"/>
      <c r="BV8" s="1006"/>
      <c r="BW8" s="1006"/>
      <c r="BX8" s="1006"/>
      <c r="BY8" s="1006"/>
      <c r="BZ8" s="1006"/>
      <c r="CA8" s="1006"/>
      <c r="CB8" s="1006"/>
      <c r="CC8" s="1006"/>
      <c r="CD8" s="1006"/>
      <c r="CE8" s="1006"/>
      <c r="CF8" s="1006"/>
      <c r="CG8" s="1027"/>
      <c r="CH8" s="1002">
        <v>7</v>
      </c>
      <c r="CI8" s="1003"/>
      <c r="CJ8" s="1003"/>
      <c r="CK8" s="1003"/>
      <c r="CL8" s="1004"/>
      <c r="CM8" s="1002">
        <v>47</v>
      </c>
      <c r="CN8" s="1003"/>
      <c r="CO8" s="1003"/>
      <c r="CP8" s="1003"/>
      <c r="CQ8" s="1004"/>
      <c r="CR8" s="1002">
        <v>30</v>
      </c>
      <c r="CS8" s="1003"/>
      <c r="CT8" s="1003"/>
      <c r="CU8" s="1003"/>
      <c r="CV8" s="1004"/>
      <c r="CW8" s="1002" t="s">
        <v>520</v>
      </c>
      <c r="CX8" s="1003"/>
      <c r="CY8" s="1003"/>
      <c r="CZ8" s="1003"/>
      <c r="DA8" s="1004"/>
      <c r="DB8" s="1002" t="s">
        <v>520</v>
      </c>
      <c r="DC8" s="1003"/>
      <c r="DD8" s="1003"/>
      <c r="DE8" s="1003"/>
      <c r="DF8" s="1004"/>
      <c r="DG8" s="1002" t="s">
        <v>520</v>
      </c>
      <c r="DH8" s="1003"/>
      <c r="DI8" s="1003"/>
      <c r="DJ8" s="1003"/>
      <c r="DK8" s="1004"/>
      <c r="DL8" s="1002" t="s">
        <v>520</v>
      </c>
      <c r="DM8" s="1003"/>
      <c r="DN8" s="1003"/>
      <c r="DO8" s="1003"/>
      <c r="DP8" s="1004"/>
      <c r="DQ8" s="1002" t="s">
        <v>520</v>
      </c>
      <c r="DR8" s="1003"/>
      <c r="DS8" s="1003"/>
      <c r="DT8" s="1003"/>
      <c r="DU8" s="1004"/>
      <c r="DV8" s="1005"/>
      <c r="DW8" s="1006"/>
      <c r="DX8" s="1006"/>
      <c r="DY8" s="1006"/>
      <c r="DZ8" s="1007"/>
      <c r="EA8" s="228"/>
    </row>
    <row r="9" spans="1:131" s="229" customFormat="1" ht="26.25" customHeight="1" x14ac:dyDescent="0.2">
      <c r="A9" s="232">
        <v>3</v>
      </c>
      <c r="B9" s="1043" t="s">
        <v>393</v>
      </c>
      <c r="C9" s="1044"/>
      <c r="D9" s="1044"/>
      <c r="E9" s="1044"/>
      <c r="F9" s="1044"/>
      <c r="G9" s="1044"/>
      <c r="H9" s="1044"/>
      <c r="I9" s="1044"/>
      <c r="J9" s="1044"/>
      <c r="K9" s="1044"/>
      <c r="L9" s="1044"/>
      <c r="M9" s="1044"/>
      <c r="N9" s="1044"/>
      <c r="O9" s="1044"/>
      <c r="P9" s="1045"/>
      <c r="Q9" s="1051">
        <v>7</v>
      </c>
      <c r="R9" s="1052"/>
      <c r="S9" s="1052"/>
      <c r="T9" s="1052"/>
      <c r="U9" s="1052"/>
      <c r="V9" s="1052">
        <v>7</v>
      </c>
      <c r="W9" s="1052"/>
      <c r="X9" s="1052"/>
      <c r="Y9" s="1052"/>
      <c r="Z9" s="1052"/>
      <c r="AA9" s="1052">
        <f>Q9-V9</f>
        <v>0</v>
      </c>
      <c r="AB9" s="1052"/>
      <c r="AC9" s="1052"/>
      <c r="AD9" s="1052"/>
      <c r="AE9" s="1053"/>
      <c r="AF9" s="1048" t="s">
        <v>249</v>
      </c>
      <c r="AG9" s="1049"/>
      <c r="AH9" s="1049"/>
      <c r="AI9" s="1049"/>
      <c r="AJ9" s="1050"/>
      <c r="AK9" s="1093" t="s">
        <v>520</v>
      </c>
      <c r="AL9" s="1094"/>
      <c r="AM9" s="1094"/>
      <c r="AN9" s="1094"/>
      <c r="AO9" s="1094"/>
      <c r="AP9" s="1094" t="s">
        <v>520</v>
      </c>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t="s">
        <v>586</v>
      </c>
      <c r="BT9" s="1006"/>
      <c r="BU9" s="1006"/>
      <c r="BV9" s="1006"/>
      <c r="BW9" s="1006"/>
      <c r="BX9" s="1006"/>
      <c r="BY9" s="1006"/>
      <c r="BZ9" s="1006"/>
      <c r="CA9" s="1006"/>
      <c r="CB9" s="1006"/>
      <c r="CC9" s="1006"/>
      <c r="CD9" s="1006"/>
      <c r="CE9" s="1006"/>
      <c r="CF9" s="1006"/>
      <c r="CG9" s="1027"/>
      <c r="CH9" s="1002">
        <v>68</v>
      </c>
      <c r="CI9" s="1003"/>
      <c r="CJ9" s="1003"/>
      <c r="CK9" s="1003"/>
      <c r="CL9" s="1004"/>
      <c r="CM9" s="1002">
        <v>792</v>
      </c>
      <c r="CN9" s="1003"/>
      <c r="CO9" s="1003"/>
      <c r="CP9" s="1003"/>
      <c r="CQ9" s="1004"/>
      <c r="CR9" s="1002">
        <v>150</v>
      </c>
      <c r="CS9" s="1003"/>
      <c r="CT9" s="1003"/>
      <c r="CU9" s="1003"/>
      <c r="CV9" s="1004"/>
      <c r="CW9" s="1002" t="s">
        <v>520</v>
      </c>
      <c r="CX9" s="1003"/>
      <c r="CY9" s="1003"/>
      <c r="CZ9" s="1003"/>
      <c r="DA9" s="1004"/>
      <c r="DB9" s="1002" t="s">
        <v>520</v>
      </c>
      <c r="DC9" s="1003"/>
      <c r="DD9" s="1003"/>
      <c r="DE9" s="1003"/>
      <c r="DF9" s="1004"/>
      <c r="DG9" s="1002" t="s">
        <v>520</v>
      </c>
      <c r="DH9" s="1003"/>
      <c r="DI9" s="1003"/>
      <c r="DJ9" s="1003"/>
      <c r="DK9" s="1004"/>
      <c r="DL9" s="1002" t="s">
        <v>520</v>
      </c>
      <c r="DM9" s="1003"/>
      <c r="DN9" s="1003"/>
      <c r="DO9" s="1003"/>
      <c r="DP9" s="1004"/>
      <c r="DQ9" s="1002" t="s">
        <v>520</v>
      </c>
      <c r="DR9" s="1003"/>
      <c r="DS9" s="1003"/>
      <c r="DT9" s="1003"/>
      <c r="DU9" s="1004"/>
      <c r="DV9" s="1005"/>
      <c r="DW9" s="1006"/>
      <c r="DX9" s="1006"/>
      <c r="DY9" s="1006"/>
      <c r="DZ9" s="1007"/>
      <c r="EA9" s="228"/>
    </row>
    <row r="10" spans="1:131" s="229" customFormat="1" ht="26.25" customHeight="1" x14ac:dyDescent="0.2">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t="s">
        <v>587</v>
      </c>
      <c r="BT10" s="1006"/>
      <c r="BU10" s="1006"/>
      <c r="BV10" s="1006"/>
      <c r="BW10" s="1006"/>
      <c r="BX10" s="1006"/>
      <c r="BY10" s="1006"/>
      <c r="BZ10" s="1006"/>
      <c r="CA10" s="1006"/>
      <c r="CB10" s="1006"/>
      <c r="CC10" s="1006"/>
      <c r="CD10" s="1006"/>
      <c r="CE10" s="1006"/>
      <c r="CF10" s="1006"/>
      <c r="CG10" s="1027"/>
      <c r="CH10" s="1002">
        <v>-1</v>
      </c>
      <c r="CI10" s="1003"/>
      <c r="CJ10" s="1003"/>
      <c r="CK10" s="1003"/>
      <c r="CL10" s="1004"/>
      <c r="CM10" s="1002">
        <v>258</v>
      </c>
      <c r="CN10" s="1003"/>
      <c r="CO10" s="1003"/>
      <c r="CP10" s="1003"/>
      <c r="CQ10" s="1004"/>
      <c r="CR10" s="1002">
        <v>15</v>
      </c>
      <c r="CS10" s="1003"/>
      <c r="CT10" s="1003"/>
      <c r="CU10" s="1003"/>
      <c r="CV10" s="1004"/>
      <c r="CW10" s="1002" t="s">
        <v>520</v>
      </c>
      <c r="CX10" s="1003"/>
      <c r="CY10" s="1003"/>
      <c r="CZ10" s="1003"/>
      <c r="DA10" s="1004"/>
      <c r="DB10" s="1002" t="s">
        <v>520</v>
      </c>
      <c r="DC10" s="1003"/>
      <c r="DD10" s="1003"/>
      <c r="DE10" s="1003"/>
      <c r="DF10" s="1004"/>
      <c r="DG10" s="1002" t="s">
        <v>520</v>
      </c>
      <c r="DH10" s="1003"/>
      <c r="DI10" s="1003"/>
      <c r="DJ10" s="1003"/>
      <c r="DK10" s="1004"/>
      <c r="DL10" s="1002" t="s">
        <v>520</v>
      </c>
      <c r="DM10" s="1003"/>
      <c r="DN10" s="1003"/>
      <c r="DO10" s="1003"/>
      <c r="DP10" s="1004"/>
      <c r="DQ10" s="1002" t="s">
        <v>520</v>
      </c>
      <c r="DR10" s="1003"/>
      <c r="DS10" s="1003"/>
      <c r="DT10" s="1003"/>
      <c r="DU10" s="1004"/>
      <c r="DV10" s="1005"/>
      <c r="DW10" s="1006"/>
      <c r="DX10" s="1006"/>
      <c r="DY10" s="1006"/>
      <c r="DZ10" s="1007"/>
      <c r="EA10" s="228"/>
    </row>
    <row r="11" spans="1:131" s="229" customFormat="1" ht="26.25" customHeight="1" x14ac:dyDescent="0.2">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t="s">
        <v>588</v>
      </c>
      <c r="BT11" s="1006"/>
      <c r="BU11" s="1006"/>
      <c r="BV11" s="1006"/>
      <c r="BW11" s="1006"/>
      <c r="BX11" s="1006"/>
      <c r="BY11" s="1006"/>
      <c r="BZ11" s="1006"/>
      <c r="CA11" s="1006"/>
      <c r="CB11" s="1006"/>
      <c r="CC11" s="1006"/>
      <c r="CD11" s="1006"/>
      <c r="CE11" s="1006"/>
      <c r="CF11" s="1006"/>
      <c r="CG11" s="1027"/>
      <c r="CH11" s="1002">
        <v>3</v>
      </c>
      <c r="CI11" s="1003"/>
      <c r="CJ11" s="1003"/>
      <c r="CK11" s="1003"/>
      <c r="CL11" s="1004"/>
      <c r="CM11" s="1002">
        <v>340</v>
      </c>
      <c r="CN11" s="1003"/>
      <c r="CO11" s="1003"/>
      <c r="CP11" s="1003"/>
      <c r="CQ11" s="1004"/>
      <c r="CR11" s="1002">
        <v>47</v>
      </c>
      <c r="CS11" s="1003"/>
      <c r="CT11" s="1003"/>
      <c r="CU11" s="1003"/>
      <c r="CV11" s="1004"/>
      <c r="CW11" s="1002">
        <v>3</v>
      </c>
      <c r="CX11" s="1003"/>
      <c r="CY11" s="1003"/>
      <c r="CZ11" s="1003"/>
      <c r="DA11" s="1004"/>
      <c r="DB11" s="1002" t="s">
        <v>520</v>
      </c>
      <c r="DC11" s="1003"/>
      <c r="DD11" s="1003"/>
      <c r="DE11" s="1003"/>
      <c r="DF11" s="1004"/>
      <c r="DG11" s="1002" t="s">
        <v>520</v>
      </c>
      <c r="DH11" s="1003"/>
      <c r="DI11" s="1003"/>
      <c r="DJ11" s="1003"/>
      <c r="DK11" s="1004"/>
      <c r="DL11" s="1002" t="s">
        <v>520</v>
      </c>
      <c r="DM11" s="1003"/>
      <c r="DN11" s="1003"/>
      <c r="DO11" s="1003"/>
      <c r="DP11" s="1004"/>
      <c r="DQ11" s="1002" t="s">
        <v>520</v>
      </c>
      <c r="DR11" s="1003"/>
      <c r="DS11" s="1003"/>
      <c r="DT11" s="1003"/>
      <c r="DU11" s="1004"/>
      <c r="DV11" s="1005"/>
      <c r="DW11" s="1006"/>
      <c r="DX11" s="1006"/>
      <c r="DY11" s="1006"/>
      <c r="DZ11" s="1007"/>
      <c r="EA11" s="228"/>
    </row>
    <row r="12" spans="1:131" s="229" customFormat="1" ht="26.25" customHeight="1" x14ac:dyDescent="0.2">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t="s">
        <v>589</v>
      </c>
      <c r="BT12" s="1006"/>
      <c r="BU12" s="1006"/>
      <c r="BV12" s="1006"/>
      <c r="BW12" s="1006"/>
      <c r="BX12" s="1006"/>
      <c r="BY12" s="1006"/>
      <c r="BZ12" s="1006"/>
      <c r="CA12" s="1006"/>
      <c r="CB12" s="1006"/>
      <c r="CC12" s="1006"/>
      <c r="CD12" s="1006"/>
      <c r="CE12" s="1006"/>
      <c r="CF12" s="1006"/>
      <c r="CG12" s="1027"/>
      <c r="CH12" s="1002">
        <v>0</v>
      </c>
      <c r="CI12" s="1003"/>
      <c r="CJ12" s="1003"/>
      <c r="CK12" s="1003"/>
      <c r="CL12" s="1004"/>
      <c r="CM12" s="1002">
        <v>1083</v>
      </c>
      <c r="CN12" s="1003"/>
      <c r="CO12" s="1003"/>
      <c r="CP12" s="1003"/>
      <c r="CQ12" s="1004"/>
      <c r="CR12" s="1002">
        <v>10</v>
      </c>
      <c r="CS12" s="1003"/>
      <c r="CT12" s="1003"/>
      <c r="CU12" s="1003"/>
      <c r="CV12" s="1004"/>
      <c r="CW12" s="1002" t="s">
        <v>520</v>
      </c>
      <c r="CX12" s="1003"/>
      <c r="CY12" s="1003"/>
      <c r="CZ12" s="1003"/>
      <c r="DA12" s="1004"/>
      <c r="DB12" s="1002" t="s">
        <v>520</v>
      </c>
      <c r="DC12" s="1003"/>
      <c r="DD12" s="1003"/>
      <c r="DE12" s="1003"/>
      <c r="DF12" s="1004"/>
      <c r="DG12" s="1002" t="s">
        <v>520</v>
      </c>
      <c r="DH12" s="1003"/>
      <c r="DI12" s="1003"/>
      <c r="DJ12" s="1003"/>
      <c r="DK12" s="1004"/>
      <c r="DL12" s="1002" t="s">
        <v>520</v>
      </c>
      <c r="DM12" s="1003"/>
      <c r="DN12" s="1003"/>
      <c r="DO12" s="1003"/>
      <c r="DP12" s="1004"/>
      <c r="DQ12" s="1002" t="s">
        <v>520</v>
      </c>
      <c r="DR12" s="1003"/>
      <c r="DS12" s="1003"/>
      <c r="DT12" s="1003"/>
      <c r="DU12" s="1004"/>
      <c r="DV12" s="1005"/>
      <c r="DW12" s="1006"/>
      <c r="DX12" s="1006"/>
      <c r="DY12" s="1006"/>
      <c r="DZ12" s="1007"/>
      <c r="EA12" s="228"/>
    </row>
    <row r="13" spans="1:131" s="229" customFormat="1" ht="26.25" customHeight="1" x14ac:dyDescent="0.2">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t="s">
        <v>590</v>
      </c>
      <c r="BT13" s="1006"/>
      <c r="BU13" s="1006"/>
      <c r="BV13" s="1006"/>
      <c r="BW13" s="1006"/>
      <c r="BX13" s="1006"/>
      <c r="BY13" s="1006"/>
      <c r="BZ13" s="1006"/>
      <c r="CA13" s="1006"/>
      <c r="CB13" s="1006"/>
      <c r="CC13" s="1006"/>
      <c r="CD13" s="1006"/>
      <c r="CE13" s="1006"/>
      <c r="CF13" s="1006"/>
      <c r="CG13" s="1027"/>
      <c r="CH13" s="1002">
        <v>-10</v>
      </c>
      <c r="CI13" s="1003"/>
      <c r="CJ13" s="1003"/>
      <c r="CK13" s="1003"/>
      <c r="CL13" s="1004"/>
      <c r="CM13" s="1002">
        <v>1101</v>
      </c>
      <c r="CN13" s="1003"/>
      <c r="CO13" s="1003"/>
      <c r="CP13" s="1003"/>
      <c r="CQ13" s="1004"/>
      <c r="CR13" s="1002">
        <v>1</v>
      </c>
      <c r="CS13" s="1003"/>
      <c r="CT13" s="1003"/>
      <c r="CU13" s="1003"/>
      <c r="CV13" s="1004"/>
      <c r="CW13" s="1002" t="s">
        <v>520</v>
      </c>
      <c r="CX13" s="1003"/>
      <c r="CY13" s="1003"/>
      <c r="CZ13" s="1003"/>
      <c r="DA13" s="1004"/>
      <c r="DB13" s="1002" t="s">
        <v>520</v>
      </c>
      <c r="DC13" s="1003"/>
      <c r="DD13" s="1003"/>
      <c r="DE13" s="1003"/>
      <c r="DF13" s="1004"/>
      <c r="DG13" s="1002" t="s">
        <v>520</v>
      </c>
      <c r="DH13" s="1003"/>
      <c r="DI13" s="1003"/>
      <c r="DJ13" s="1003"/>
      <c r="DK13" s="1004"/>
      <c r="DL13" s="1002" t="s">
        <v>520</v>
      </c>
      <c r="DM13" s="1003"/>
      <c r="DN13" s="1003"/>
      <c r="DO13" s="1003"/>
      <c r="DP13" s="1004"/>
      <c r="DQ13" s="1002" t="s">
        <v>520</v>
      </c>
      <c r="DR13" s="1003"/>
      <c r="DS13" s="1003"/>
      <c r="DT13" s="1003"/>
      <c r="DU13" s="1004"/>
      <c r="DV13" s="1005"/>
      <c r="DW13" s="1006"/>
      <c r="DX13" s="1006"/>
      <c r="DY13" s="1006"/>
      <c r="DZ13" s="1007"/>
      <c r="EA13" s="228"/>
    </row>
    <row r="14" spans="1:131" s="229" customFormat="1" ht="26.25" customHeight="1" x14ac:dyDescent="0.2">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t="s">
        <v>591</v>
      </c>
      <c r="BT14" s="1006"/>
      <c r="BU14" s="1006"/>
      <c r="BV14" s="1006"/>
      <c r="BW14" s="1006"/>
      <c r="BX14" s="1006"/>
      <c r="BY14" s="1006"/>
      <c r="BZ14" s="1006"/>
      <c r="CA14" s="1006"/>
      <c r="CB14" s="1006"/>
      <c r="CC14" s="1006"/>
      <c r="CD14" s="1006"/>
      <c r="CE14" s="1006"/>
      <c r="CF14" s="1006"/>
      <c r="CG14" s="1027"/>
      <c r="CH14" s="1002">
        <v>1</v>
      </c>
      <c r="CI14" s="1003"/>
      <c r="CJ14" s="1003"/>
      <c r="CK14" s="1003"/>
      <c r="CL14" s="1004"/>
      <c r="CM14" s="1002">
        <v>49</v>
      </c>
      <c r="CN14" s="1003"/>
      <c r="CO14" s="1003"/>
      <c r="CP14" s="1003"/>
      <c r="CQ14" s="1004"/>
      <c r="CR14" s="1002">
        <v>13</v>
      </c>
      <c r="CS14" s="1003"/>
      <c r="CT14" s="1003"/>
      <c r="CU14" s="1003"/>
      <c r="CV14" s="1004"/>
      <c r="CW14" s="1002" t="s">
        <v>520</v>
      </c>
      <c r="CX14" s="1003"/>
      <c r="CY14" s="1003"/>
      <c r="CZ14" s="1003"/>
      <c r="DA14" s="1004"/>
      <c r="DB14" s="1002" t="s">
        <v>520</v>
      </c>
      <c r="DC14" s="1003"/>
      <c r="DD14" s="1003"/>
      <c r="DE14" s="1003"/>
      <c r="DF14" s="1004"/>
      <c r="DG14" s="1002" t="s">
        <v>520</v>
      </c>
      <c r="DH14" s="1003"/>
      <c r="DI14" s="1003"/>
      <c r="DJ14" s="1003"/>
      <c r="DK14" s="1004"/>
      <c r="DL14" s="1002" t="s">
        <v>520</v>
      </c>
      <c r="DM14" s="1003"/>
      <c r="DN14" s="1003"/>
      <c r="DO14" s="1003"/>
      <c r="DP14" s="1004"/>
      <c r="DQ14" s="1002" t="s">
        <v>520</v>
      </c>
      <c r="DR14" s="1003"/>
      <c r="DS14" s="1003"/>
      <c r="DT14" s="1003"/>
      <c r="DU14" s="1004"/>
      <c r="DV14" s="1005"/>
      <c r="DW14" s="1006"/>
      <c r="DX14" s="1006"/>
      <c r="DY14" s="1006"/>
      <c r="DZ14" s="1007"/>
      <c r="EA14" s="228"/>
    </row>
    <row r="15" spans="1:131" s="229" customFormat="1" ht="26.25" customHeight="1" x14ac:dyDescent="0.2">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2">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2">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2">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2">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2">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5">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2">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394</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5">
      <c r="A23" s="234" t="s">
        <v>395</v>
      </c>
      <c r="B23" s="950" t="s">
        <v>396</v>
      </c>
      <c r="C23" s="951"/>
      <c r="D23" s="951"/>
      <c r="E23" s="951"/>
      <c r="F23" s="951"/>
      <c r="G23" s="951"/>
      <c r="H23" s="951"/>
      <c r="I23" s="951"/>
      <c r="J23" s="951"/>
      <c r="K23" s="951"/>
      <c r="L23" s="951"/>
      <c r="M23" s="951"/>
      <c r="N23" s="951"/>
      <c r="O23" s="951"/>
      <c r="P23" s="961"/>
      <c r="Q23" s="1080">
        <f>SUM(Q7:U22)</f>
        <v>62227</v>
      </c>
      <c r="R23" s="1074"/>
      <c r="S23" s="1074"/>
      <c r="T23" s="1074"/>
      <c r="U23" s="1074"/>
      <c r="V23" s="1074">
        <f>SUM(V7:Z22)</f>
        <v>60430</v>
      </c>
      <c r="W23" s="1074"/>
      <c r="X23" s="1074"/>
      <c r="Y23" s="1074"/>
      <c r="Z23" s="1074"/>
      <c r="AA23" s="1074">
        <f>SUM(AA7:AE22)</f>
        <v>1797</v>
      </c>
      <c r="AB23" s="1074"/>
      <c r="AC23" s="1074"/>
      <c r="AD23" s="1074"/>
      <c r="AE23" s="1081"/>
      <c r="AF23" s="1082">
        <v>1207</v>
      </c>
      <c r="AG23" s="1074"/>
      <c r="AH23" s="1074"/>
      <c r="AI23" s="1074"/>
      <c r="AJ23" s="1083"/>
      <c r="AK23" s="1084"/>
      <c r="AL23" s="1085"/>
      <c r="AM23" s="1085"/>
      <c r="AN23" s="1085"/>
      <c r="AO23" s="1085"/>
      <c r="AP23" s="1074">
        <f>SUM(AP7:AT22)</f>
        <v>84246</v>
      </c>
      <c r="AQ23" s="1074"/>
      <c r="AR23" s="1074"/>
      <c r="AS23" s="1074"/>
      <c r="AT23" s="1074"/>
      <c r="AU23" s="1075"/>
      <c r="AV23" s="1075"/>
      <c r="AW23" s="1075"/>
      <c r="AX23" s="1075"/>
      <c r="AY23" s="1076"/>
      <c r="AZ23" s="1077" t="s">
        <v>249</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2">
      <c r="A24" s="1073" t="s">
        <v>397</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5">
      <c r="A25" s="1072" t="s">
        <v>398</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374</v>
      </c>
      <c r="B26" s="1009"/>
      <c r="C26" s="1009"/>
      <c r="D26" s="1009"/>
      <c r="E26" s="1009"/>
      <c r="F26" s="1009"/>
      <c r="G26" s="1009"/>
      <c r="H26" s="1009"/>
      <c r="I26" s="1009"/>
      <c r="J26" s="1009"/>
      <c r="K26" s="1009"/>
      <c r="L26" s="1009"/>
      <c r="M26" s="1009"/>
      <c r="N26" s="1009"/>
      <c r="O26" s="1009"/>
      <c r="P26" s="1010"/>
      <c r="Q26" s="1014" t="s">
        <v>399</v>
      </c>
      <c r="R26" s="1015"/>
      <c r="S26" s="1015"/>
      <c r="T26" s="1015"/>
      <c r="U26" s="1016"/>
      <c r="V26" s="1014" t="s">
        <v>400</v>
      </c>
      <c r="W26" s="1015"/>
      <c r="X26" s="1015"/>
      <c r="Y26" s="1015"/>
      <c r="Z26" s="1016"/>
      <c r="AA26" s="1014" t="s">
        <v>401</v>
      </c>
      <c r="AB26" s="1015"/>
      <c r="AC26" s="1015"/>
      <c r="AD26" s="1015"/>
      <c r="AE26" s="1015"/>
      <c r="AF26" s="1068" t="s">
        <v>402</v>
      </c>
      <c r="AG26" s="1021"/>
      <c r="AH26" s="1021"/>
      <c r="AI26" s="1021"/>
      <c r="AJ26" s="1069"/>
      <c r="AK26" s="1015" t="s">
        <v>403</v>
      </c>
      <c r="AL26" s="1015"/>
      <c r="AM26" s="1015"/>
      <c r="AN26" s="1015"/>
      <c r="AO26" s="1016"/>
      <c r="AP26" s="1014" t="s">
        <v>404</v>
      </c>
      <c r="AQ26" s="1015"/>
      <c r="AR26" s="1015"/>
      <c r="AS26" s="1015"/>
      <c r="AT26" s="1016"/>
      <c r="AU26" s="1014" t="s">
        <v>405</v>
      </c>
      <c r="AV26" s="1015"/>
      <c r="AW26" s="1015"/>
      <c r="AX26" s="1015"/>
      <c r="AY26" s="1016"/>
      <c r="AZ26" s="1014" t="s">
        <v>406</v>
      </c>
      <c r="BA26" s="1015"/>
      <c r="BB26" s="1015"/>
      <c r="BC26" s="1015"/>
      <c r="BD26" s="1016"/>
      <c r="BE26" s="1014" t="s">
        <v>381</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6">
        <v>1</v>
      </c>
      <c r="B28" s="1060" t="s">
        <v>407</v>
      </c>
      <c r="C28" s="1061"/>
      <c r="D28" s="1061"/>
      <c r="E28" s="1061"/>
      <c r="F28" s="1061"/>
      <c r="G28" s="1061"/>
      <c r="H28" s="1061"/>
      <c r="I28" s="1061"/>
      <c r="J28" s="1061"/>
      <c r="K28" s="1061"/>
      <c r="L28" s="1061"/>
      <c r="M28" s="1061"/>
      <c r="N28" s="1061"/>
      <c r="O28" s="1061"/>
      <c r="P28" s="1062"/>
      <c r="Q28" s="1063">
        <v>10606</v>
      </c>
      <c r="R28" s="1064"/>
      <c r="S28" s="1064"/>
      <c r="T28" s="1064"/>
      <c r="U28" s="1064"/>
      <c r="V28" s="1064">
        <v>10591</v>
      </c>
      <c r="W28" s="1064"/>
      <c r="X28" s="1064"/>
      <c r="Y28" s="1064"/>
      <c r="Z28" s="1064"/>
      <c r="AA28" s="1064">
        <f t="shared" ref="AA28:AA30" si="0">Q28-V28</f>
        <v>15</v>
      </c>
      <c r="AB28" s="1064"/>
      <c r="AC28" s="1064"/>
      <c r="AD28" s="1064"/>
      <c r="AE28" s="1065"/>
      <c r="AF28" s="1066">
        <v>15</v>
      </c>
      <c r="AG28" s="1064"/>
      <c r="AH28" s="1064"/>
      <c r="AI28" s="1064"/>
      <c r="AJ28" s="1067"/>
      <c r="AK28" s="1055">
        <v>806</v>
      </c>
      <c r="AL28" s="1056"/>
      <c r="AM28" s="1056"/>
      <c r="AN28" s="1056"/>
      <c r="AO28" s="1056"/>
      <c r="AP28" s="1056" t="s">
        <v>520</v>
      </c>
      <c r="AQ28" s="1056"/>
      <c r="AR28" s="1056"/>
      <c r="AS28" s="1056"/>
      <c r="AT28" s="1056"/>
      <c r="AU28" s="1056" t="s">
        <v>520</v>
      </c>
      <c r="AV28" s="1056"/>
      <c r="AW28" s="1056"/>
      <c r="AX28" s="1056"/>
      <c r="AY28" s="1056"/>
      <c r="AZ28" s="1057" t="s">
        <v>520</v>
      </c>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6">
        <v>2</v>
      </c>
      <c r="B29" s="1043" t="s">
        <v>408</v>
      </c>
      <c r="C29" s="1044"/>
      <c r="D29" s="1044"/>
      <c r="E29" s="1044"/>
      <c r="F29" s="1044"/>
      <c r="G29" s="1044"/>
      <c r="H29" s="1044"/>
      <c r="I29" s="1044"/>
      <c r="J29" s="1044"/>
      <c r="K29" s="1044"/>
      <c r="L29" s="1044"/>
      <c r="M29" s="1044"/>
      <c r="N29" s="1044"/>
      <c r="O29" s="1044"/>
      <c r="P29" s="1045"/>
      <c r="Q29" s="1051">
        <v>9953</v>
      </c>
      <c r="R29" s="1052"/>
      <c r="S29" s="1052"/>
      <c r="T29" s="1052"/>
      <c r="U29" s="1052"/>
      <c r="V29" s="1052">
        <v>9682</v>
      </c>
      <c r="W29" s="1052"/>
      <c r="X29" s="1052"/>
      <c r="Y29" s="1052"/>
      <c r="Z29" s="1052"/>
      <c r="AA29" s="1052">
        <f t="shared" si="0"/>
        <v>271</v>
      </c>
      <c r="AB29" s="1052"/>
      <c r="AC29" s="1052"/>
      <c r="AD29" s="1052"/>
      <c r="AE29" s="1053"/>
      <c r="AF29" s="1048">
        <v>271</v>
      </c>
      <c r="AG29" s="1049"/>
      <c r="AH29" s="1049"/>
      <c r="AI29" s="1049"/>
      <c r="AJ29" s="1050"/>
      <c r="AK29" s="993">
        <v>1397</v>
      </c>
      <c r="AL29" s="984"/>
      <c r="AM29" s="984"/>
      <c r="AN29" s="984"/>
      <c r="AO29" s="984"/>
      <c r="AP29" s="984" t="s">
        <v>520</v>
      </c>
      <c r="AQ29" s="984"/>
      <c r="AR29" s="984"/>
      <c r="AS29" s="984"/>
      <c r="AT29" s="984"/>
      <c r="AU29" s="984" t="s">
        <v>520</v>
      </c>
      <c r="AV29" s="984"/>
      <c r="AW29" s="984"/>
      <c r="AX29" s="984"/>
      <c r="AY29" s="984"/>
      <c r="AZ29" s="1054" t="s">
        <v>520</v>
      </c>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6">
        <v>3</v>
      </c>
      <c r="B30" s="1043" t="s">
        <v>409</v>
      </c>
      <c r="C30" s="1044"/>
      <c r="D30" s="1044"/>
      <c r="E30" s="1044"/>
      <c r="F30" s="1044"/>
      <c r="G30" s="1044"/>
      <c r="H30" s="1044"/>
      <c r="I30" s="1044"/>
      <c r="J30" s="1044"/>
      <c r="K30" s="1044"/>
      <c r="L30" s="1044"/>
      <c r="M30" s="1044"/>
      <c r="N30" s="1044"/>
      <c r="O30" s="1044"/>
      <c r="P30" s="1045"/>
      <c r="Q30" s="1051">
        <v>1560</v>
      </c>
      <c r="R30" s="1052"/>
      <c r="S30" s="1052"/>
      <c r="T30" s="1052"/>
      <c r="U30" s="1052"/>
      <c r="V30" s="1052">
        <v>1557</v>
      </c>
      <c r="W30" s="1052"/>
      <c r="X30" s="1052"/>
      <c r="Y30" s="1052"/>
      <c r="Z30" s="1052"/>
      <c r="AA30" s="1052">
        <f t="shared" si="0"/>
        <v>3</v>
      </c>
      <c r="AB30" s="1052"/>
      <c r="AC30" s="1052"/>
      <c r="AD30" s="1052"/>
      <c r="AE30" s="1053"/>
      <c r="AF30" s="1048">
        <v>3</v>
      </c>
      <c r="AG30" s="1049"/>
      <c r="AH30" s="1049"/>
      <c r="AI30" s="1049"/>
      <c r="AJ30" s="1050"/>
      <c r="AK30" s="993">
        <v>337</v>
      </c>
      <c r="AL30" s="984"/>
      <c r="AM30" s="984"/>
      <c r="AN30" s="984"/>
      <c r="AO30" s="984"/>
      <c r="AP30" s="984" t="s">
        <v>520</v>
      </c>
      <c r="AQ30" s="984"/>
      <c r="AR30" s="984"/>
      <c r="AS30" s="984"/>
      <c r="AT30" s="984"/>
      <c r="AU30" s="984" t="s">
        <v>520</v>
      </c>
      <c r="AV30" s="984"/>
      <c r="AW30" s="984"/>
      <c r="AX30" s="984"/>
      <c r="AY30" s="984"/>
      <c r="AZ30" s="1054" t="s">
        <v>520</v>
      </c>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6">
        <v>4</v>
      </c>
      <c r="B31" s="1043" t="s">
        <v>410</v>
      </c>
      <c r="C31" s="1044"/>
      <c r="D31" s="1044"/>
      <c r="E31" s="1044"/>
      <c r="F31" s="1044"/>
      <c r="G31" s="1044"/>
      <c r="H31" s="1044"/>
      <c r="I31" s="1044"/>
      <c r="J31" s="1044"/>
      <c r="K31" s="1044"/>
      <c r="L31" s="1044"/>
      <c r="M31" s="1044"/>
      <c r="N31" s="1044"/>
      <c r="O31" s="1044"/>
      <c r="P31" s="1045"/>
      <c r="Q31" s="1051">
        <v>1665</v>
      </c>
      <c r="R31" s="1052"/>
      <c r="S31" s="1052"/>
      <c r="T31" s="1052"/>
      <c r="U31" s="1052"/>
      <c r="V31" s="1052">
        <v>1528</v>
      </c>
      <c r="W31" s="1052"/>
      <c r="X31" s="1052"/>
      <c r="Y31" s="1052"/>
      <c r="Z31" s="1052"/>
      <c r="AA31" s="1052">
        <f t="shared" ref="AA31:AA35" si="1">Q31-V31</f>
        <v>137</v>
      </c>
      <c r="AB31" s="1052"/>
      <c r="AC31" s="1052"/>
      <c r="AD31" s="1052"/>
      <c r="AE31" s="1053"/>
      <c r="AF31" s="1048">
        <v>1574</v>
      </c>
      <c r="AG31" s="1049"/>
      <c r="AH31" s="1049"/>
      <c r="AI31" s="1049"/>
      <c r="AJ31" s="1050"/>
      <c r="AK31" s="993">
        <v>188</v>
      </c>
      <c r="AL31" s="984"/>
      <c r="AM31" s="984"/>
      <c r="AN31" s="984"/>
      <c r="AO31" s="984"/>
      <c r="AP31" s="984">
        <v>7436</v>
      </c>
      <c r="AQ31" s="984"/>
      <c r="AR31" s="984"/>
      <c r="AS31" s="984"/>
      <c r="AT31" s="984"/>
      <c r="AU31" s="984">
        <v>2119</v>
      </c>
      <c r="AV31" s="984"/>
      <c r="AW31" s="984"/>
      <c r="AX31" s="984"/>
      <c r="AY31" s="984"/>
      <c r="AZ31" s="1054" t="s">
        <v>520</v>
      </c>
      <c r="BA31" s="1054"/>
      <c r="BB31" s="1054"/>
      <c r="BC31" s="1054"/>
      <c r="BD31" s="1054"/>
      <c r="BE31" s="985" t="s">
        <v>411</v>
      </c>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6">
        <v>5</v>
      </c>
      <c r="B32" s="1043" t="s">
        <v>412</v>
      </c>
      <c r="C32" s="1044"/>
      <c r="D32" s="1044"/>
      <c r="E32" s="1044"/>
      <c r="F32" s="1044"/>
      <c r="G32" s="1044"/>
      <c r="H32" s="1044"/>
      <c r="I32" s="1044"/>
      <c r="J32" s="1044"/>
      <c r="K32" s="1044"/>
      <c r="L32" s="1044"/>
      <c r="M32" s="1044"/>
      <c r="N32" s="1044"/>
      <c r="O32" s="1044"/>
      <c r="P32" s="1045"/>
      <c r="Q32" s="1051">
        <v>157</v>
      </c>
      <c r="R32" s="1052"/>
      <c r="S32" s="1052"/>
      <c r="T32" s="1052"/>
      <c r="U32" s="1052"/>
      <c r="V32" s="1052">
        <v>126</v>
      </c>
      <c r="W32" s="1052"/>
      <c r="X32" s="1052"/>
      <c r="Y32" s="1052"/>
      <c r="Z32" s="1052"/>
      <c r="AA32" s="1052">
        <f t="shared" si="1"/>
        <v>31</v>
      </c>
      <c r="AB32" s="1052"/>
      <c r="AC32" s="1052"/>
      <c r="AD32" s="1052"/>
      <c r="AE32" s="1053"/>
      <c r="AF32" s="1048">
        <v>447</v>
      </c>
      <c r="AG32" s="1049"/>
      <c r="AH32" s="1049"/>
      <c r="AI32" s="1049"/>
      <c r="AJ32" s="1050"/>
      <c r="AK32" s="993" t="s">
        <v>520</v>
      </c>
      <c r="AL32" s="984"/>
      <c r="AM32" s="984"/>
      <c r="AN32" s="984"/>
      <c r="AO32" s="984"/>
      <c r="AP32" s="984">
        <v>1550</v>
      </c>
      <c r="AQ32" s="984"/>
      <c r="AR32" s="984"/>
      <c r="AS32" s="984"/>
      <c r="AT32" s="984"/>
      <c r="AU32" s="984" t="s">
        <v>520</v>
      </c>
      <c r="AV32" s="984"/>
      <c r="AW32" s="984"/>
      <c r="AX32" s="984"/>
      <c r="AY32" s="984"/>
      <c r="AZ32" s="1054" t="s">
        <v>520</v>
      </c>
      <c r="BA32" s="1054"/>
      <c r="BB32" s="1054"/>
      <c r="BC32" s="1054"/>
      <c r="BD32" s="1054"/>
      <c r="BE32" s="985" t="s">
        <v>413</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6">
        <v>6</v>
      </c>
      <c r="B33" s="1043" t="s">
        <v>414</v>
      </c>
      <c r="C33" s="1044"/>
      <c r="D33" s="1044"/>
      <c r="E33" s="1044"/>
      <c r="F33" s="1044"/>
      <c r="G33" s="1044"/>
      <c r="H33" s="1044"/>
      <c r="I33" s="1044"/>
      <c r="J33" s="1044"/>
      <c r="K33" s="1044"/>
      <c r="L33" s="1044"/>
      <c r="M33" s="1044"/>
      <c r="N33" s="1044"/>
      <c r="O33" s="1044"/>
      <c r="P33" s="1045"/>
      <c r="Q33" s="1051">
        <v>4117</v>
      </c>
      <c r="R33" s="1052"/>
      <c r="S33" s="1052"/>
      <c r="T33" s="1052"/>
      <c r="U33" s="1052"/>
      <c r="V33" s="1052">
        <v>4138</v>
      </c>
      <c r="W33" s="1052"/>
      <c r="X33" s="1052"/>
      <c r="Y33" s="1052"/>
      <c r="Z33" s="1052"/>
      <c r="AA33" s="1052">
        <f t="shared" si="1"/>
        <v>-21</v>
      </c>
      <c r="AB33" s="1052"/>
      <c r="AC33" s="1052"/>
      <c r="AD33" s="1052"/>
      <c r="AE33" s="1053"/>
      <c r="AF33" s="1048">
        <v>1384</v>
      </c>
      <c r="AG33" s="1049"/>
      <c r="AH33" s="1049"/>
      <c r="AI33" s="1049"/>
      <c r="AJ33" s="1050"/>
      <c r="AK33" s="993">
        <v>1870</v>
      </c>
      <c r="AL33" s="984"/>
      <c r="AM33" s="984"/>
      <c r="AN33" s="984"/>
      <c r="AO33" s="984"/>
      <c r="AP33" s="984">
        <v>35821</v>
      </c>
      <c r="AQ33" s="984"/>
      <c r="AR33" s="984"/>
      <c r="AS33" s="984"/>
      <c r="AT33" s="984"/>
      <c r="AU33" s="984">
        <v>19701</v>
      </c>
      <c r="AV33" s="984"/>
      <c r="AW33" s="984"/>
      <c r="AX33" s="984"/>
      <c r="AY33" s="984"/>
      <c r="AZ33" s="1054" t="s">
        <v>520</v>
      </c>
      <c r="BA33" s="1054"/>
      <c r="BB33" s="1054"/>
      <c r="BC33" s="1054"/>
      <c r="BD33" s="1054"/>
      <c r="BE33" s="985" t="s">
        <v>413</v>
      </c>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6">
        <v>7</v>
      </c>
      <c r="B34" s="1043" t="s">
        <v>415</v>
      </c>
      <c r="C34" s="1044"/>
      <c r="D34" s="1044"/>
      <c r="E34" s="1044"/>
      <c r="F34" s="1044"/>
      <c r="G34" s="1044"/>
      <c r="H34" s="1044"/>
      <c r="I34" s="1044"/>
      <c r="J34" s="1044"/>
      <c r="K34" s="1044"/>
      <c r="L34" s="1044"/>
      <c r="M34" s="1044"/>
      <c r="N34" s="1044"/>
      <c r="O34" s="1044"/>
      <c r="P34" s="1045"/>
      <c r="Q34" s="1051">
        <v>6</v>
      </c>
      <c r="R34" s="1052"/>
      <c r="S34" s="1052"/>
      <c r="T34" s="1052"/>
      <c r="U34" s="1052"/>
      <c r="V34" s="1052">
        <v>6</v>
      </c>
      <c r="W34" s="1052"/>
      <c r="X34" s="1052"/>
      <c r="Y34" s="1052"/>
      <c r="Z34" s="1052"/>
      <c r="AA34" s="1052">
        <f t="shared" si="1"/>
        <v>0</v>
      </c>
      <c r="AB34" s="1052"/>
      <c r="AC34" s="1052"/>
      <c r="AD34" s="1052"/>
      <c r="AE34" s="1053"/>
      <c r="AF34" s="1048" t="s">
        <v>249</v>
      </c>
      <c r="AG34" s="1049"/>
      <c r="AH34" s="1049"/>
      <c r="AI34" s="1049"/>
      <c r="AJ34" s="1050"/>
      <c r="AK34" s="993">
        <v>1</v>
      </c>
      <c r="AL34" s="984"/>
      <c r="AM34" s="984"/>
      <c r="AN34" s="984"/>
      <c r="AO34" s="984"/>
      <c r="AP34" s="984" t="s">
        <v>520</v>
      </c>
      <c r="AQ34" s="984"/>
      <c r="AR34" s="984"/>
      <c r="AS34" s="984"/>
      <c r="AT34" s="984"/>
      <c r="AU34" s="984" t="s">
        <v>520</v>
      </c>
      <c r="AV34" s="984"/>
      <c r="AW34" s="984"/>
      <c r="AX34" s="984"/>
      <c r="AY34" s="984"/>
      <c r="AZ34" s="1054" t="s">
        <v>520</v>
      </c>
      <c r="BA34" s="1054"/>
      <c r="BB34" s="1054"/>
      <c r="BC34" s="1054"/>
      <c r="BD34" s="1054"/>
      <c r="BE34" s="985" t="s">
        <v>416</v>
      </c>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6">
        <v>8</v>
      </c>
      <c r="B35" s="1043" t="s">
        <v>417</v>
      </c>
      <c r="C35" s="1044"/>
      <c r="D35" s="1044"/>
      <c r="E35" s="1044"/>
      <c r="F35" s="1044"/>
      <c r="G35" s="1044"/>
      <c r="H35" s="1044"/>
      <c r="I35" s="1044"/>
      <c r="J35" s="1044"/>
      <c r="K35" s="1044"/>
      <c r="L35" s="1044"/>
      <c r="M35" s="1044"/>
      <c r="N35" s="1044"/>
      <c r="O35" s="1044"/>
      <c r="P35" s="1045"/>
      <c r="Q35" s="1051">
        <v>2771</v>
      </c>
      <c r="R35" s="1052"/>
      <c r="S35" s="1052"/>
      <c r="T35" s="1052"/>
      <c r="U35" s="1052"/>
      <c r="V35" s="1052">
        <v>2771</v>
      </c>
      <c r="W35" s="1052"/>
      <c r="X35" s="1052"/>
      <c r="Y35" s="1052"/>
      <c r="Z35" s="1052"/>
      <c r="AA35" s="1052">
        <f t="shared" si="1"/>
        <v>0</v>
      </c>
      <c r="AB35" s="1052"/>
      <c r="AC35" s="1052"/>
      <c r="AD35" s="1052"/>
      <c r="AE35" s="1053"/>
      <c r="AF35" s="1048" t="s">
        <v>249</v>
      </c>
      <c r="AG35" s="1049"/>
      <c r="AH35" s="1049"/>
      <c r="AI35" s="1049"/>
      <c r="AJ35" s="1050"/>
      <c r="AK35" s="993" t="s">
        <v>520</v>
      </c>
      <c r="AL35" s="984"/>
      <c r="AM35" s="984"/>
      <c r="AN35" s="984"/>
      <c r="AO35" s="984"/>
      <c r="AP35" s="984">
        <v>2098</v>
      </c>
      <c r="AQ35" s="984"/>
      <c r="AR35" s="984"/>
      <c r="AS35" s="984"/>
      <c r="AT35" s="984"/>
      <c r="AU35" s="984" t="s">
        <v>520</v>
      </c>
      <c r="AV35" s="984"/>
      <c r="AW35" s="984"/>
      <c r="AX35" s="984"/>
      <c r="AY35" s="984"/>
      <c r="AZ35" s="1054" t="s">
        <v>520</v>
      </c>
      <c r="BA35" s="1054"/>
      <c r="BB35" s="1054"/>
      <c r="BC35" s="1054"/>
      <c r="BD35" s="1054"/>
      <c r="BE35" s="985" t="s">
        <v>416</v>
      </c>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418</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4" t="s">
        <v>395</v>
      </c>
      <c r="B63" s="950" t="s">
        <v>419</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3694</v>
      </c>
      <c r="AG63" s="972"/>
      <c r="AH63" s="972"/>
      <c r="AI63" s="972"/>
      <c r="AJ63" s="1035"/>
      <c r="AK63" s="1036"/>
      <c r="AL63" s="976"/>
      <c r="AM63" s="976"/>
      <c r="AN63" s="976"/>
      <c r="AO63" s="976"/>
      <c r="AP63" s="972">
        <f>SUM(AP28:AT62)</f>
        <v>46905</v>
      </c>
      <c r="AQ63" s="972"/>
      <c r="AR63" s="972"/>
      <c r="AS63" s="972"/>
      <c r="AT63" s="972"/>
      <c r="AU63" s="972">
        <f>SUM(AU28:AY62)</f>
        <v>21820</v>
      </c>
      <c r="AV63" s="972"/>
      <c r="AW63" s="972"/>
      <c r="AX63" s="972"/>
      <c r="AY63" s="972"/>
      <c r="AZ63" s="1030"/>
      <c r="BA63" s="1030"/>
      <c r="BB63" s="1030"/>
      <c r="BC63" s="1030"/>
      <c r="BD63" s="1030"/>
      <c r="BE63" s="973"/>
      <c r="BF63" s="973"/>
      <c r="BG63" s="973"/>
      <c r="BH63" s="973"/>
      <c r="BI63" s="974"/>
      <c r="BJ63" s="1031" t="s">
        <v>249</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420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421</v>
      </c>
      <c r="B66" s="1009"/>
      <c r="C66" s="1009"/>
      <c r="D66" s="1009"/>
      <c r="E66" s="1009"/>
      <c r="F66" s="1009"/>
      <c r="G66" s="1009"/>
      <c r="H66" s="1009"/>
      <c r="I66" s="1009"/>
      <c r="J66" s="1009"/>
      <c r="K66" s="1009"/>
      <c r="L66" s="1009"/>
      <c r="M66" s="1009"/>
      <c r="N66" s="1009"/>
      <c r="O66" s="1009"/>
      <c r="P66" s="1010"/>
      <c r="Q66" s="1014" t="s">
        <v>399</v>
      </c>
      <c r="R66" s="1015"/>
      <c r="S66" s="1015"/>
      <c r="T66" s="1015"/>
      <c r="U66" s="1016"/>
      <c r="V66" s="1014" t="s">
        <v>422</v>
      </c>
      <c r="W66" s="1015"/>
      <c r="X66" s="1015"/>
      <c r="Y66" s="1015"/>
      <c r="Z66" s="1016"/>
      <c r="AA66" s="1014" t="s">
        <v>423</v>
      </c>
      <c r="AB66" s="1015"/>
      <c r="AC66" s="1015"/>
      <c r="AD66" s="1015"/>
      <c r="AE66" s="1016"/>
      <c r="AF66" s="1020" t="s">
        <v>424</v>
      </c>
      <c r="AG66" s="1021"/>
      <c r="AH66" s="1021"/>
      <c r="AI66" s="1021"/>
      <c r="AJ66" s="1022"/>
      <c r="AK66" s="1014" t="s">
        <v>403</v>
      </c>
      <c r="AL66" s="1009"/>
      <c r="AM66" s="1009"/>
      <c r="AN66" s="1009"/>
      <c r="AO66" s="1010"/>
      <c r="AP66" s="1014" t="s">
        <v>425</v>
      </c>
      <c r="AQ66" s="1015"/>
      <c r="AR66" s="1015"/>
      <c r="AS66" s="1015"/>
      <c r="AT66" s="1016"/>
      <c r="AU66" s="1014" t="s">
        <v>426</v>
      </c>
      <c r="AV66" s="1015"/>
      <c r="AW66" s="1015"/>
      <c r="AX66" s="1015"/>
      <c r="AY66" s="1016"/>
      <c r="AZ66" s="1014" t="s">
        <v>381</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998" t="s">
        <v>592</v>
      </c>
      <c r="C68" s="999"/>
      <c r="D68" s="999"/>
      <c r="E68" s="999"/>
      <c r="F68" s="999"/>
      <c r="G68" s="999"/>
      <c r="H68" s="999"/>
      <c r="I68" s="999"/>
      <c r="J68" s="999"/>
      <c r="K68" s="999"/>
      <c r="L68" s="999"/>
      <c r="M68" s="999"/>
      <c r="N68" s="999"/>
      <c r="O68" s="999"/>
      <c r="P68" s="1000"/>
      <c r="Q68" s="1001">
        <v>114</v>
      </c>
      <c r="R68" s="995"/>
      <c r="S68" s="995"/>
      <c r="T68" s="995"/>
      <c r="U68" s="995"/>
      <c r="V68" s="995">
        <v>108</v>
      </c>
      <c r="W68" s="995"/>
      <c r="X68" s="995"/>
      <c r="Y68" s="995"/>
      <c r="Z68" s="995"/>
      <c r="AA68" s="995">
        <f t="shared" ref="AA68:AA77" si="2">Q68-V68</f>
        <v>6</v>
      </c>
      <c r="AB68" s="995"/>
      <c r="AC68" s="995"/>
      <c r="AD68" s="995"/>
      <c r="AE68" s="995"/>
      <c r="AF68" s="995">
        <v>6</v>
      </c>
      <c r="AG68" s="995"/>
      <c r="AH68" s="995"/>
      <c r="AI68" s="995"/>
      <c r="AJ68" s="995"/>
      <c r="AK68" s="995" t="s">
        <v>520</v>
      </c>
      <c r="AL68" s="995"/>
      <c r="AM68" s="995"/>
      <c r="AN68" s="995"/>
      <c r="AO68" s="995"/>
      <c r="AP68" s="995" t="s">
        <v>520</v>
      </c>
      <c r="AQ68" s="995"/>
      <c r="AR68" s="995"/>
      <c r="AS68" s="995"/>
      <c r="AT68" s="995"/>
      <c r="AU68" s="995" t="s">
        <v>520</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87" t="s">
        <v>593</v>
      </c>
      <c r="C69" s="988"/>
      <c r="D69" s="988"/>
      <c r="E69" s="988"/>
      <c r="F69" s="988"/>
      <c r="G69" s="988"/>
      <c r="H69" s="988"/>
      <c r="I69" s="988"/>
      <c r="J69" s="988"/>
      <c r="K69" s="988"/>
      <c r="L69" s="988"/>
      <c r="M69" s="988"/>
      <c r="N69" s="988"/>
      <c r="O69" s="988"/>
      <c r="P69" s="989"/>
      <c r="Q69" s="990">
        <v>3849</v>
      </c>
      <c r="R69" s="984"/>
      <c r="S69" s="984"/>
      <c r="T69" s="984"/>
      <c r="U69" s="984"/>
      <c r="V69" s="984">
        <v>3725</v>
      </c>
      <c r="W69" s="984"/>
      <c r="X69" s="984"/>
      <c r="Y69" s="984"/>
      <c r="Z69" s="984"/>
      <c r="AA69" s="984">
        <f t="shared" si="2"/>
        <v>124</v>
      </c>
      <c r="AB69" s="984"/>
      <c r="AC69" s="984"/>
      <c r="AD69" s="984"/>
      <c r="AE69" s="984"/>
      <c r="AF69" s="984">
        <v>121</v>
      </c>
      <c r="AG69" s="984"/>
      <c r="AH69" s="984"/>
      <c r="AI69" s="984"/>
      <c r="AJ69" s="984"/>
      <c r="AK69" s="984" t="s">
        <v>520</v>
      </c>
      <c r="AL69" s="984"/>
      <c r="AM69" s="984"/>
      <c r="AN69" s="984"/>
      <c r="AO69" s="984"/>
      <c r="AP69" s="984">
        <v>5030</v>
      </c>
      <c r="AQ69" s="984"/>
      <c r="AR69" s="984"/>
      <c r="AS69" s="984"/>
      <c r="AT69" s="984"/>
      <c r="AU69" s="984">
        <v>3212</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87" t="s">
        <v>594</v>
      </c>
      <c r="C70" s="988"/>
      <c r="D70" s="988"/>
      <c r="E70" s="988"/>
      <c r="F70" s="988"/>
      <c r="G70" s="988"/>
      <c r="H70" s="988"/>
      <c r="I70" s="988"/>
      <c r="J70" s="988"/>
      <c r="K70" s="988"/>
      <c r="L70" s="988"/>
      <c r="M70" s="988"/>
      <c r="N70" s="988"/>
      <c r="O70" s="988"/>
      <c r="P70" s="989"/>
      <c r="Q70" s="990">
        <v>11623</v>
      </c>
      <c r="R70" s="984"/>
      <c r="S70" s="984"/>
      <c r="T70" s="984"/>
      <c r="U70" s="984"/>
      <c r="V70" s="984">
        <v>11020</v>
      </c>
      <c r="W70" s="984"/>
      <c r="X70" s="984"/>
      <c r="Y70" s="984"/>
      <c r="Z70" s="984"/>
      <c r="AA70" s="984">
        <f t="shared" si="2"/>
        <v>603</v>
      </c>
      <c r="AB70" s="984"/>
      <c r="AC70" s="984"/>
      <c r="AD70" s="984"/>
      <c r="AE70" s="984"/>
      <c r="AF70" s="984">
        <v>3439</v>
      </c>
      <c r="AG70" s="984"/>
      <c r="AH70" s="984"/>
      <c r="AI70" s="984"/>
      <c r="AJ70" s="984"/>
      <c r="AK70" s="984" t="s">
        <v>520</v>
      </c>
      <c r="AL70" s="984"/>
      <c r="AM70" s="984"/>
      <c r="AN70" s="984"/>
      <c r="AO70" s="984"/>
      <c r="AP70" s="984">
        <v>9835</v>
      </c>
      <c r="AQ70" s="984"/>
      <c r="AR70" s="984"/>
      <c r="AS70" s="984"/>
      <c r="AT70" s="984"/>
      <c r="AU70" s="984">
        <v>3675</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t="s">
        <v>595</v>
      </c>
      <c r="C71" s="988"/>
      <c r="D71" s="988"/>
      <c r="E71" s="988"/>
      <c r="F71" s="988"/>
      <c r="G71" s="988"/>
      <c r="H71" s="988"/>
      <c r="I71" s="988"/>
      <c r="J71" s="988"/>
      <c r="K71" s="988"/>
      <c r="L71" s="988"/>
      <c r="M71" s="988"/>
      <c r="N71" s="988"/>
      <c r="O71" s="988"/>
      <c r="P71" s="989"/>
      <c r="Q71" s="990">
        <v>3197</v>
      </c>
      <c r="R71" s="984"/>
      <c r="S71" s="984"/>
      <c r="T71" s="984"/>
      <c r="U71" s="984"/>
      <c r="V71" s="984">
        <v>3212</v>
      </c>
      <c r="W71" s="984"/>
      <c r="X71" s="984"/>
      <c r="Y71" s="984"/>
      <c r="Z71" s="984"/>
      <c r="AA71" s="984">
        <f t="shared" si="2"/>
        <v>-15</v>
      </c>
      <c r="AB71" s="984"/>
      <c r="AC71" s="984"/>
      <c r="AD71" s="984"/>
      <c r="AE71" s="984"/>
      <c r="AF71" s="984">
        <v>9</v>
      </c>
      <c r="AG71" s="984"/>
      <c r="AH71" s="984"/>
      <c r="AI71" s="984"/>
      <c r="AJ71" s="984"/>
      <c r="AK71" s="984" t="s">
        <v>520</v>
      </c>
      <c r="AL71" s="984"/>
      <c r="AM71" s="984"/>
      <c r="AN71" s="984"/>
      <c r="AO71" s="984"/>
      <c r="AP71" s="984">
        <v>2577</v>
      </c>
      <c r="AQ71" s="984"/>
      <c r="AR71" s="984"/>
      <c r="AS71" s="984"/>
      <c r="AT71" s="984"/>
      <c r="AU71" s="984">
        <v>1095</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t="s">
        <v>596</v>
      </c>
      <c r="C72" s="988"/>
      <c r="D72" s="988"/>
      <c r="E72" s="988"/>
      <c r="F72" s="988"/>
      <c r="G72" s="988"/>
      <c r="H72" s="988"/>
      <c r="I72" s="988"/>
      <c r="J72" s="988"/>
      <c r="K72" s="988"/>
      <c r="L72" s="988"/>
      <c r="M72" s="988"/>
      <c r="N72" s="988"/>
      <c r="O72" s="988"/>
      <c r="P72" s="989"/>
      <c r="Q72" s="990">
        <v>5</v>
      </c>
      <c r="R72" s="984"/>
      <c r="S72" s="984"/>
      <c r="T72" s="984"/>
      <c r="U72" s="984"/>
      <c r="V72" s="984">
        <v>1</v>
      </c>
      <c r="W72" s="984"/>
      <c r="X72" s="984"/>
      <c r="Y72" s="984"/>
      <c r="Z72" s="984"/>
      <c r="AA72" s="984">
        <f t="shared" si="2"/>
        <v>4</v>
      </c>
      <c r="AB72" s="984"/>
      <c r="AC72" s="984"/>
      <c r="AD72" s="984"/>
      <c r="AE72" s="984"/>
      <c r="AF72" s="984">
        <v>4</v>
      </c>
      <c r="AG72" s="984"/>
      <c r="AH72" s="984"/>
      <c r="AI72" s="984"/>
      <c r="AJ72" s="984"/>
      <c r="AK72" s="984" t="s">
        <v>520</v>
      </c>
      <c r="AL72" s="984"/>
      <c r="AM72" s="984"/>
      <c r="AN72" s="984"/>
      <c r="AO72" s="984"/>
      <c r="AP72" s="984" t="s">
        <v>520</v>
      </c>
      <c r="AQ72" s="984"/>
      <c r="AR72" s="984"/>
      <c r="AS72" s="984"/>
      <c r="AT72" s="984"/>
      <c r="AU72" s="984" t="s">
        <v>520</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t="s">
        <v>597</v>
      </c>
      <c r="C73" s="988"/>
      <c r="D73" s="988"/>
      <c r="E73" s="988"/>
      <c r="F73" s="988"/>
      <c r="G73" s="988"/>
      <c r="H73" s="988"/>
      <c r="I73" s="988"/>
      <c r="J73" s="988"/>
      <c r="K73" s="988"/>
      <c r="L73" s="988"/>
      <c r="M73" s="988"/>
      <c r="N73" s="988"/>
      <c r="O73" s="988"/>
      <c r="P73" s="989"/>
      <c r="Q73" s="990">
        <v>558</v>
      </c>
      <c r="R73" s="984"/>
      <c r="S73" s="984"/>
      <c r="T73" s="984"/>
      <c r="U73" s="984"/>
      <c r="V73" s="984">
        <v>541</v>
      </c>
      <c r="W73" s="984"/>
      <c r="X73" s="984"/>
      <c r="Y73" s="984"/>
      <c r="Z73" s="984"/>
      <c r="AA73" s="984">
        <f t="shared" si="2"/>
        <v>17</v>
      </c>
      <c r="AB73" s="984"/>
      <c r="AC73" s="984"/>
      <c r="AD73" s="984"/>
      <c r="AE73" s="984"/>
      <c r="AF73" s="984">
        <v>17</v>
      </c>
      <c r="AG73" s="984"/>
      <c r="AH73" s="984"/>
      <c r="AI73" s="984"/>
      <c r="AJ73" s="984"/>
      <c r="AK73" s="984" t="s">
        <v>520</v>
      </c>
      <c r="AL73" s="984"/>
      <c r="AM73" s="984"/>
      <c r="AN73" s="984"/>
      <c r="AO73" s="984"/>
      <c r="AP73" s="984" t="s">
        <v>520</v>
      </c>
      <c r="AQ73" s="984"/>
      <c r="AR73" s="984"/>
      <c r="AS73" s="984"/>
      <c r="AT73" s="984"/>
      <c r="AU73" s="984" t="s">
        <v>520</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t="s">
        <v>598</v>
      </c>
      <c r="C74" s="988"/>
      <c r="D74" s="988"/>
      <c r="E74" s="988"/>
      <c r="F74" s="988"/>
      <c r="G74" s="988"/>
      <c r="H74" s="988"/>
      <c r="I74" s="988"/>
      <c r="J74" s="988"/>
      <c r="K74" s="988"/>
      <c r="L74" s="988"/>
      <c r="M74" s="988"/>
      <c r="N74" s="988"/>
      <c r="O74" s="988"/>
      <c r="P74" s="989"/>
      <c r="Q74" s="990">
        <v>166845</v>
      </c>
      <c r="R74" s="984"/>
      <c r="S74" s="984"/>
      <c r="T74" s="984"/>
      <c r="U74" s="984"/>
      <c r="V74" s="984">
        <v>165315</v>
      </c>
      <c r="W74" s="984"/>
      <c r="X74" s="984"/>
      <c r="Y74" s="984"/>
      <c r="Z74" s="984"/>
      <c r="AA74" s="984">
        <f t="shared" si="2"/>
        <v>1530</v>
      </c>
      <c r="AB74" s="984"/>
      <c r="AC74" s="984"/>
      <c r="AD74" s="984"/>
      <c r="AE74" s="984"/>
      <c r="AF74" s="984">
        <v>1530</v>
      </c>
      <c r="AG74" s="984"/>
      <c r="AH74" s="984"/>
      <c r="AI74" s="984"/>
      <c r="AJ74" s="984"/>
      <c r="AK74" s="984" t="s">
        <v>520</v>
      </c>
      <c r="AL74" s="984"/>
      <c r="AM74" s="984"/>
      <c r="AN74" s="984"/>
      <c r="AO74" s="984"/>
      <c r="AP74" s="984" t="s">
        <v>520</v>
      </c>
      <c r="AQ74" s="984"/>
      <c r="AR74" s="984"/>
      <c r="AS74" s="984"/>
      <c r="AT74" s="984"/>
      <c r="AU74" s="984" t="s">
        <v>520</v>
      </c>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t="s">
        <v>599</v>
      </c>
      <c r="C75" s="988"/>
      <c r="D75" s="988"/>
      <c r="E75" s="988"/>
      <c r="F75" s="988"/>
      <c r="G75" s="988"/>
      <c r="H75" s="988"/>
      <c r="I75" s="988"/>
      <c r="J75" s="988"/>
      <c r="K75" s="988"/>
      <c r="L75" s="988"/>
      <c r="M75" s="988"/>
      <c r="N75" s="988"/>
      <c r="O75" s="988"/>
      <c r="P75" s="989"/>
      <c r="Q75" s="991">
        <v>3355</v>
      </c>
      <c r="R75" s="992"/>
      <c r="S75" s="992"/>
      <c r="T75" s="992"/>
      <c r="U75" s="993"/>
      <c r="V75" s="994">
        <v>2832</v>
      </c>
      <c r="W75" s="992"/>
      <c r="X75" s="992"/>
      <c r="Y75" s="992"/>
      <c r="Z75" s="993"/>
      <c r="AA75" s="994">
        <f t="shared" si="2"/>
        <v>523</v>
      </c>
      <c r="AB75" s="992"/>
      <c r="AC75" s="992"/>
      <c r="AD75" s="992"/>
      <c r="AE75" s="993"/>
      <c r="AF75" s="994">
        <v>523</v>
      </c>
      <c r="AG75" s="992"/>
      <c r="AH75" s="992"/>
      <c r="AI75" s="992"/>
      <c r="AJ75" s="993"/>
      <c r="AK75" s="994" t="s">
        <v>520</v>
      </c>
      <c r="AL75" s="992"/>
      <c r="AM75" s="992"/>
      <c r="AN75" s="992"/>
      <c r="AO75" s="993"/>
      <c r="AP75" s="994" t="s">
        <v>520</v>
      </c>
      <c r="AQ75" s="992"/>
      <c r="AR75" s="992"/>
      <c r="AS75" s="992"/>
      <c r="AT75" s="993"/>
      <c r="AU75" s="994" t="s">
        <v>520</v>
      </c>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87" t="s">
        <v>600</v>
      </c>
      <c r="C76" s="988"/>
      <c r="D76" s="988"/>
      <c r="E76" s="988"/>
      <c r="F76" s="988"/>
      <c r="G76" s="988"/>
      <c r="H76" s="988"/>
      <c r="I76" s="988"/>
      <c r="J76" s="988"/>
      <c r="K76" s="988"/>
      <c r="L76" s="988"/>
      <c r="M76" s="988"/>
      <c r="N76" s="988"/>
      <c r="O76" s="988"/>
      <c r="P76" s="989"/>
      <c r="Q76" s="991">
        <v>2</v>
      </c>
      <c r="R76" s="992"/>
      <c r="S76" s="992"/>
      <c r="T76" s="992"/>
      <c r="U76" s="993"/>
      <c r="V76" s="994">
        <v>0</v>
      </c>
      <c r="W76" s="992"/>
      <c r="X76" s="992"/>
      <c r="Y76" s="992"/>
      <c r="Z76" s="993"/>
      <c r="AA76" s="994">
        <f t="shared" si="2"/>
        <v>2</v>
      </c>
      <c r="AB76" s="992"/>
      <c r="AC76" s="992"/>
      <c r="AD76" s="992"/>
      <c r="AE76" s="993"/>
      <c r="AF76" s="994">
        <v>2</v>
      </c>
      <c r="AG76" s="992"/>
      <c r="AH76" s="992"/>
      <c r="AI76" s="992"/>
      <c r="AJ76" s="993"/>
      <c r="AK76" s="994" t="s">
        <v>520</v>
      </c>
      <c r="AL76" s="992"/>
      <c r="AM76" s="992"/>
      <c r="AN76" s="992"/>
      <c r="AO76" s="993"/>
      <c r="AP76" s="994" t="s">
        <v>520</v>
      </c>
      <c r="AQ76" s="992"/>
      <c r="AR76" s="992"/>
      <c r="AS76" s="992"/>
      <c r="AT76" s="993"/>
      <c r="AU76" s="994" t="s">
        <v>520</v>
      </c>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87" t="s">
        <v>601</v>
      </c>
      <c r="C77" s="988"/>
      <c r="D77" s="988"/>
      <c r="E77" s="988"/>
      <c r="F77" s="988"/>
      <c r="G77" s="988"/>
      <c r="H77" s="988"/>
      <c r="I77" s="988"/>
      <c r="J77" s="988"/>
      <c r="K77" s="988"/>
      <c r="L77" s="988"/>
      <c r="M77" s="988"/>
      <c r="N77" s="988"/>
      <c r="O77" s="988"/>
      <c r="P77" s="989"/>
      <c r="Q77" s="991">
        <v>176</v>
      </c>
      <c r="R77" s="992"/>
      <c r="S77" s="992"/>
      <c r="T77" s="992"/>
      <c r="U77" s="993"/>
      <c r="V77" s="994">
        <v>171</v>
      </c>
      <c r="W77" s="992"/>
      <c r="X77" s="992"/>
      <c r="Y77" s="992"/>
      <c r="Z77" s="993"/>
      <c r="AA77" s="994">
        <f t="shared" si="2"/>
        <v>5</v>
      </c>
      <c r="AB77" s="992"/>
      <c r="AC77" s="992"/>
      <c r="AD77" s="992"/>
      <c r="AE77" s="993"/>
      <c r="AF77" s="994">
        <v>5</v>
      </c>
      <c r="AG77" s="992"/>
      <c r="AH77" s="992"/>
      <c r="AI77" s="992"/>
      <c r="AJ77" s="993"/>
      <c r="AK77" s="994" t="s">
        <v>520</v>
      </c>
      <c r="AL77" s="992"/>
      <c r="AM77" s="992"/>
      <c r="AN77" s="992"/>
      <c r="AO77" s="993"/>
      <c r="AP77" s="994" t="s">
        <v>520</v>
      </c>
      <c r="AQ77" s="992"/>
      <c r="AR77" s="992"/>
      <c r="AS77" s="992"/>
      <c r="AT77" s="993"/>
      <c r="AU77" s="994" t="s">
        <v>520</v>
      </c>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395</v>
      </c>
      <c r="B88" s="950" t="s">
        <v>427</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f>SUM(AF68:AJ87)</f>
        <v>5656</v>
      </c>
      <c r="AG88" s="972"/>
      <c r="AH88" s="972"/>
      <c r="AI88" s="972"/>
      <c r="AJ88" s="972"/>
      <c r="AK88" s="976"/>
      <c r="AL88" s="976"/>
      <c r="AM88" s="976"/>
      <c r="AN88" s="976"/>
      <c r="AO88" s="976"/>
      <c r="AP88" s="972">
        <f>SUM(AP68:AT87)</f>
        <v>17442</v>
      </c>
      <c r="AQ88" s="972"/>
      <c r="AR88" s="972"/>
      <c r="AS88" s="972"/>
      <c r="AT88" s="972"/>
      <c r="AU88" s="972">
        <f>SUM(AU68:AY87)</f>
        <v>7982</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395</v>
      </c>
      <c r="BR102" s="950" t="s">
        <v>428</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429</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430</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431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433</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434</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435</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436</v>
      </c>
      <c r="AB109" s="909"/>
      <c r="AC109" s="909"/>
      <c r="AD109" s="909"/>
      <c r="AE109" s="910"/>
      <c r="AF109" s="911" t="s">
        <v>437</v>
      </c>
      <c r="AG109" s="909"/>
      <c r="AH109" s="909"/>
      <c r="AI109" s="909"/>
      <c r="AJ109" s="910"/>
      <c r="AK109" s="911" t="s">
        <v>311</v>
      </c>
      <c r="AL109" s="909"/>
      <c r="AM109" s="909"/>
      <c r="AN109" s="909"/>
      <c r="AO109" s="910"/>
      <c r="AP109" s="911" t="s">
        <v>438</v>
      </c>
      <c r="AQ109" s="909"/>
      <c r="AR109" s="909"/>
      <c r="AS109" s="909"/>
      <c r="AT109" s="942"/>
      <c r="AU109" s="908" t="s">
        <v>435</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436</v>
      </c>
      <c r="BR109" s="909"/>
      <c r="BS109" s="909"/>
      <c r="BT109" s="909"/>
      <c r="BU109" s="910"/>
      <c r="BV109" s="911" t="s">
        <v>437</v>
      </c>
      <c r="BW109" s="909"/>
      <c r="BX109" s="909"/>
      <c r="BY109" s="909"/>
      <c r="BZ109" s="910"/>
      <c r="CA109" s="911" t="s">
        <v>311</v>
      </c>
      <c r="CB109" s="909"/>
      <c r="CC109" s="909"/>
      <c r="CD109" s="909"/>
      <c r="CE109" s="910"/>
      <c r="CF109" s="949" t="s">
        <v>438</v>
      </c>
      <c r="CG109" s="949"/>
      <c r="CH109" s="949"/>
      <c r="CI109" s="949"/>
      <c r="CJ109" s="949"/>
      <c r="CK109" s="911" t="s">
        <v>439</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436</v>
      </c>
      <c r="DH109" s="909"/>
      <c r="DI109" s="909"/>
      <c r="DJ109" s="909"/>
      <c r="DK109" s="910"/>
      <c r="DL109" s="911" t="s">
        <v>437</v>
      </c>
      <c r="DM109" s="909"/>
      <c r="DN109" s="909"/>
      <c r="DO109" s="909"/>
      <c r="DP109" s="910"/>
      <c r="DQ109" s="911" t="s">
        <v>311</v>
      </c>
      <c r="DR109" s="909"/>
      <c r="DS109" s="909"/>
      <c r="DT109" s="909"/>
      <c r="DU109" s="910"/>
      <c r="DV109" s="911" t="s">
        <v>438</v>
      </c>
      <c r="DW109" s="909"/>
      <c r="DX109" s="909"/>
      <c r="DY109" s="909"/>
      <c r="DZ109" s="942"/>
    </row>
    <row r="110" spans="1:131" s="224" customFormat="1" ht="26.25" customHeight="1" x14ac:dyDescent="0.2">
      <c r="A110" s="820" t="s">
        <v>440</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7403355</v>
      </c>
      <c r="AB110" s="902"/>
      <c r="AC110" s="902"/>
      <c r="AD110" s="902"/>
      <c r="AE110" s="903"/>
      <c r="AF110" s="904">
        <v>8777910</v>
      </c>
      <c r="AG110" s="902"/>
      <c r="AH110" s="902"/>
      <c r="AI110" s="902"/>
      <c r="AJ110" s="903"/>
      <c r="AK110" s="904">
        <v>7684354</v>
      </c>
      <c r="AL110" s="902"/>
      <c r="AM110" s="902"/>
      <c r="AN110" s="902"/>
      <c r="AO110" s="903"/>
      <c r="AP110" s="905">
        <v>30.2</v>
      </c>
      <c r="AQ110" s="906"/>
      <c r="AR110" s="906"/>
      <c r="AS110" s="906"/>
      <c r="AT110" s="907"/>
      <c r="AU110" s="943" t="s">
        <v>75</v>
      </c>
      <c r="AV110" s="944"/>
      <c r="AW110" s="944"/>
      <c r="AX110" s="944"/>
      <c r="AY110" s="944"/>
      <c r="AZ110" s="873" t="s">
        <v>441</v>
      </c>
      <c r="BA110" s="821"/>
      <c r="BB110" s="821"/>
      <c r="BC110" s="821"/>
      <c r="BD110" s="821"/>
      <c r="BE110" s="821"/>
      <c r="BF110" s="821"/>
      <c r="BG110" s="821"/>
      <c r="BH110" s="821"/>
      <c r="BI110" s="821"/>
      <c r="BJ110" s="821"/>
      <c r="BK110" s="821"/>
      <c r="BL110" s="821"/>
      <c r="BM110" s="821"/>
      <c r="BN110" s="821"/>
      <c r="BO110" s="821"/>
      <c r="BP110" s="822"/>
      <c r="BQ110" s="874">
        <v>85010138</v>
      </c>
      <c r="BR110" s="855"/>
      <c r="BS110" s="855"/>
      <c r="BT110" s="855"/>
      <c r="BU110" s="855"/>
      <c r="BV110" s="855">
        <v>84314628</v>
      </c>
      <c r="BW110" s="855"/>
      <c r="BX110" s="855"/>
      <c r="BY110" s="855"/>
      <c r="BZ110" s="855"/>
      <c r="CA110" s="855">
        <v>84245999</v>
      </c>
      <c r="CB110" s="855"/>
      <c r="CC110" s="855"/>
      <c r="CD110" s="855"/>
      <c r="CE110" s="855"/>
      <c r="CF110" s="879">
        <v>330.6</v>
      </c>
      <c r="CG110" s="880"/>
      <c r="CH110" s="880"/>
      <c r="CI110" s="880"/>
      <c r="CJ110" s="880"/>
      <c r="CK110" s="939" t="s">
        <v>442</v>
      </c>
      <c r="CL110" s="832"/>
      <c r="CM110" s="873" t="s">
        <v>443</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444</v>
      </c>
      <c r="DH110" s="855"/>
      <c r="DI110" s="855"/>
      <c r="DJ110" s="855"/>
      <c r="DK110" s="855"/>
      <c r="DL110" s="855" t="s">
        <v>444</v>
      </c>
      <c r="DM110" s="855"/>
      <c r="DN110" s="855"/>
      <c r="DO110" s="855"/>
      <c r="DP110" s="855"/>
      <c r="DQ110" s="855" t="s">
        <v>444</v>
      </c>
      <c r="DR110" s="855"/>
      <c r="DS110" s="855"/>
      <c r="DT110" s="855"/>
      <c r="DU110" s="855"/>
      <c r="DV110" s="856" t="s">
        <v>444</v>
      </c>
      <c r="DW110" s="856"/>
      <c r="DX110" s="856"/>
      <c r="DY110" s="856"/>
      <c r="DZ110" s="857"/>
    </row>
    <row r="111" spans="1:131" s="224" customFormat="1" ht="26.25" customHeight="1" x14ac:dyDescent="0.2">
      <c r="A111" s="787" t="s">
        <v>445</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249</v>
      </c>
      <c r="AB111" s="932"/>
      <c r="AC111" s="932"/>
      <c r="AD111" s="932"/>
      <c r="AE111" s="933"/>
      <c r="AF111" s="934" t="s">
        <v>249</v>
      </c>
      <c r="AG111" s="932"/>
      <c r="AH111" s="932"/>
      <c r="AI111" s="932"/>
      <c r="AJ111" s="933"/>
      <c r="AK111" s="934" t="s">
        <v>249</v>
      </c>
      <c r="AL111" s="932"/>
      <c r="AM111" s="932"/>
      <c r="AN111" s="932"/>
      <c r="AO111" s="933"/>
      <c r="AP111" s="935" t="s">
        <v>444</v>
      </c>
      <c r="AQ111" s="936"/>
      <c r="AR111" s="936"/>
      <c r="AS111" s="936"/>
      <c r="AT111" s="937"/>
      <c r="AU111" s="945"/>
      <c r="AV111" s="946"/>
      <c r="AW111" s="946"/>
      <c r="AX111" s="946"/>
      <c r="AY111" s="946"/>
      <c r="AZ111" s="828" t="s">
        <v>446</v>
      </c>
      <c r="BA111" s="765"/>
      <c r="BB111" s="765"/>
      <c r="BC111" s="765"/>
      <c r="BD111" s="765"/>
      <c r="BE111" s="765"/>
      <c r="BF111" s="765"/>
      <c r="BG111" s="765"/>
      <c r="BH111" s="765"/>
      <c r="BI111" s="765"/>
      <c r="BJ111" s="765"/>
      <c r="BK111" s="765"/>
      <c r="BL111" s="765"/>
      <c r="BM111" s="765"/>
      <c r="BN111" s="765"/>
      <c r="BO111" s="765"/>
      <c r="BP111" s="766"/>
      <c r="BQ111" s="829">
        <v>346915</v>
      </c>
      <c r="BR111" s="830"/>
      <c r="BS111" s="830"/>
      <c r="BT111" s="830"/>
      <c r="BU111" s="830"/>
      <c r="BV111" s="830">
        <v>306115</v>
      </c>
      <c r="BW111" s="830"/>
      <c r="BX111" s="830"/>
      <c r="BY111" s="830"/>
      <c r="BZ111" s="830"/>
      <c r="CA111" s="830">
        <v>265316</v>
      </c>
      <c r="CB111" s="830"/>
      <c r="CC111" s="830"/>
      <c r="CD111" s="830"/>
      <c r="CE111" s="830"/>
      <c r="CF111" s="888">
        <v>1</v>
      </c>
      <c r="CG111" s="889"/>
      <c r="CH111" s="889"/>
      <c r="CI111" s="889"/>
      <c r="CJ111" s="889"/>
      <c r="CK111" s="940"/>
      <c r="CL111" s="834"/>
      <c r="CM111" s="828" t="s">
        <v>447</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444</v>
      </c>
      <c r="DH111" s="830"/>
      <c r="DI111" s="830"/>
      <c r="DJ111" s="830"/>
      <c r="DK111" s="830"/>
      <c r="DL111" s="830" t="s">
        <v>249</v>
      </c>
      <c r="DM111" s="830"/>
      <c r="DN111" s="830"/>
      <c r="DO111" s="830"/>
      <c r="DP111" s="830"/>
      <c r="DQ111" s="830" t="s">
        <v>444</v>
      </c>
      <c r="DR111" s="830"/>
      <c r="DS111" s="830"/>
      <c r="DT111" s="830"/>
      <c r="DU111" s="830"/>
      <c r="DV111" s="807" t="s">
        <v>249</v>
      </c>
      <c r="DW111" s="807"/>
      <c r="DX111" s="807"/>
      <c r="DY111" s="807"/>
      <c r="DZ111" s="808"/>
    </row>
    <row r="112" spans="1:131" s="224" customFormat="1" ht="26.25" customHeight="1" x14ac:dyDescent="0.2">
      <c r="A112" s="925" t="s">
        <v>448</v>
      </c>
      <c r="B112" s="926"/>
      <c r="C112" s="765" t="s">
        <v>449</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249</v>
      </c>
      <c r="AB112" s="793"/>
      <c r="AC112" s="793"/>
      <c r="AD112" s="793"/>
      <c r="AE112" s="794"/>
      <c r="AF112" s="795" t="s">
        <v>249</v>
      </c>
      <c r="AG112" s="793"/>
      <c r="AH112" s="793"/>
      <c r="AI112" s="793"/>
      <c r="AJ112" s="794"/>
      <c r="AK112" s="795" t="s">
        <v>444</v>
      </c>
      <c r="AL112" s="793"/>
      <c r="AM112" s="793"/>
      <c r="AN112" s="793"/>
      <c r="AO112" s="794"/>
      <c r="AP112" s="837" t="s">
        <v>249</v>
      </c>
      <c r="AQ112" s="838"/>
      <c r="AR112" s="838"/>
      <c r="AS112" s="838"/>
      <c r="AT112" s="839"/>
      <c r="AU112" s="945"/>
      <c r="AV112" s="946"/>
      <c r="AW112" s="946"/>
      <c r="AX112" s="946"/>
      <c r="AY112" s="946"/>
      <c r="AZ112" s="828" t="s">
        <v>450</v>
      </c>
      <c r="BA112" s="765"/>
      <c r="BB112" s="765"/>
      <c r="BC112" s="765"/>
      <c r="BD112" s="765"/>
      <c r="BE112" s="765"/>
      <c r="BF112" s="765"/>
      <c r="BG112" s="765"/>
      <c r="BH112" s="765"/>
      <c r="BI112" s="765"/>
      <c r="BJ112" s="765"/>
      <c r="BK112" s="765"/>
      <c r="BL112" s="765"/>
      <c r="BM112" s="765"/>
      <c r="BN112" s="765"/>
      <c r="BO112" s="765"/>
      <c r="BP112" s="766"/>
      <c r="BQ112" s="829">
        <v>22077411</v>
      </c>
      <c r="BR112" s="830"/>
      <c r="BS112" s="830"/>
      <c r="BT112" s="830"/>
      <c r="BU112" s="830"/>
      <c r="BV112" s="830">
        <v>23664977</v>
      </c>
      <c r="BW112" s="830"/>
      <c r="BX112" s="830"/>
      <c r="BY112" s="830"/>
      <c r="BZ112" s="830"/>
      <c r="CA112" s="830">
        <v>23341093</v>
      </c>
      <c r="CB112" s="830"/>
      <c r="CC112" s="830"/>
      <c r="CD112" s="830"/>
      <c r="CE112" s="830"/>
      <c r="CF112" s="888">
        <v>91.6</v>
      </c>
      <c r="CG112" s="889"/>
      <c r="CH112" s="889"/>
      <c r="CI112" s="889"/>
      <c r="CJ112" s="889"/>
      <c r="CK112" s="940"/>
      <c r="CL112" s="834"/>
      <c r="CM112" s="828" t="s">
        <v>451</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444</v>
      </c>
      <c r="DH112" s="830"/>
      <c r="DI112" s="830"/>
      <c r="DJ112" s="830"/>
      <c r="DK112" s="830"/>
      <c r="DL112" s="830" t="s">
        <v>249</v>
      </c>
      <c r="DM112" s="830"/>
      <c r="DN112" s="830"/>
      <c r="DO112" s="830"/>
      <c r="DP112" s="830"/>
      <c r="DQ112" s="830" t="s">
        <v>249</v>
      </c>
      <c r="DR112" s="830"/>
      <c r="DS112" s="830"/>
      <c r="DT112" s="830"/>
      <c r="DU112" s="830"/>
      <c r="DV112" s="807" t="s">
        <v>444</v>
      </c>
      <c r="DW112" s="807"/>
      <c r="DX112" s="807"/>
      <c r="DY112" s="807"/>
      <c r="DZ112" s="808"/>
    </row>
    <row r="113" spans="1:130" s="224" customFormat="1" ht="26.25" customHeight="1" x14ac:dyDescent="0.2">
      <c r="A113" s="927"/>
      <c r="B113" s="928"/>
      <c r="C113" s="765" t="s">
        <v>452</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1518817</v>
      </c>
      <c r="AB113" s="932"/>
      <c r="AC113" s="932"/>
      <c r="AD113" s="932"/>
      <c r="AE113" s="933"/>
      <c r="AF113" s="934">
        <v>1583907</v>
      </c>
      <c r="AG113" s="932"/>
      <c r="AH113" s="932"/>
      <c r="AI113" s="932"/>
      <c r="AJ113" s="933"/>
      <c r="AK113" s="934">
        <v>1515543</v>
      </c>
      <c r="AL113" s="932"/>
      <c r="AM113" s="932"/>
      <c r="AN113" s="932"/>
      <c r="AO113" s="933"/>
      <c r="AP113" s="935">
        <v>5.9</v>
      </c>
      <c r="AQ113" s="936"/>
      <c r="AR113" s="936"/>
      <c r="AS113" s="936"/>
      <c r="AT113" s="937"/>
      <c r="AU113" s="945"/>
      <c r="AV113" s="946"/>
      <c r="AW113" s="946"/>
      <c r="AX113" s="946"/>
      <c r="AY113" s="946"/>
      <c r="AZ113" s="828" t="s">
        <v>453</v>
      </c>
      <c r="BA113" s="765"/>
      <c r="BB113" s="765"/>
      <c r="BC113" s="765"/>
      <c r="BD113" s="765"/>
      <c r="BE113" s="765"/>
      <c r="BF113" s="765"/>
      <c r="BG113" s="765"/>
      <c r="BH113" s="765"/>
      <c r="BI113" s="765"/>
      <c r="BJ113" s="765"/>
      <c r="BK113" s="765"/>
      <c r="BL113" s="765"/>
      <c r="BM113" s="765"/>
      <c r="BN113" s="765"/>
      <c r="BO113" s="765"/>
      <c r="BP113" s="766"/>
      <c r="BQ113" s="829">
        <v>9274819</v>
      </c>
      <c r="BR113" s="830"/>
      <c r="BS113" s="830"/>
      <c r="BT113" s="830"/>
      <c r="BU113" s="830"/>
      <c r="BV113" s="830">
        <v>8451212</v>
      </c>
      <c r="BW113" s="830"/>
      <c r="BX113" s="830"/>
      <c r="BY113" s="830"/>
      <c r="BZ113" s="830"/>
      <c r="CA113" s="830">
        <v>7981994</v>
      </c>
      <c r="CB113" s="830"/>
      <c r="CC113" s="830"/>
      <c r="CD113" s="830"/>
      <c r="CE113" s="830"/>
      <c r="CF113" s="888">
        <v>31.3</v>
      </c>
      <c r="CG113" s="889"/>
      <c r="CH113" s="889"/>
      <c r="CI113" s="889"/>
      <c r="CJ113" s="889"/>
      <c r="CK113" s="940"/>
      <c r="CL113" s="834"/>
      <c r="CM113" s="828" t="s">
        <v>454</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249</v>
      </c>
      <c r="DH113" s="793"/>
      <c r="DI113" s="793"/>
      <c r="DJ113" s="793"/>
      <c r="DK113" s="794"/>
      <c r="DL113" s="795" t="s">
        <v>249</v>
      </c>
      <c r="DM113" s="793"/>
      <c r="DN113" s="793"/>
      <c r="DO113" s="793"/>
      <c r="DP113" s="794"/>
      <c r="DQ113" s="795" t="s">
        <v>249</v>
      </c>
      <c r="DR113" s="793"/>
      <c r="DS113" s="793"/>
      <c r="DT113" s="793"/>
      <c r="DU113" s="794"/>
      <c r="DV113" s="837" t="s">
        <v>249</v>
      </c>
      <c r="DW113" s="838"/>
      <c r="DX113" s="838"/>
      <c r="DY113" s="838"/>
      <c r="DZ113" s="839"/>
    </row>
    <row r="114" spans="1:130" s="224" customFormat="1" ht="26.25" customHeight="1" x14ac:dyDescent="0.2">
      <c r="A114" s="927"/>
      <c r="B114" s="928"/>
      <c r="C114" s="765" t="s">
        <v>455</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954967</v>
      </c>
      <c r="AB114" s="793"/>
      <c r="AC114" s="793"/>
      <c r="AD114" s="793"/>
      <c r="AE114" s="794"/>
      <c r="AF114" s="795">
        <v>941600</v>
      </c>
      <c r="AG114" s="793"/>
      <c r="AH114" s="793"/>
      <c r="AI114" s="793"/>
      <c r="AJ114" s="794"/>
      <c r="AK114" s="795">
        <v>962689</v>
      </c>
      <c r="AL114" s="793"/>
      <c r="AM114" s="793"/>
      <c r="AN114" s="793"/>
      <c r="AO114" s="794"/>
      <c r="AP114" s="837">
        <v>3.8</v>
      </c>
      <c r="AQ114" s="838"/>
      <c r="AR114" s="838"/>
      <c r="AS114" s="838"/>
      <c r="AT114" s="839"/>
      <c r="AU114" s="945"/>
      <c r="AV114" s="946"/>
      <c r="AW114" s="946"/>
      <c r="AX114" s="946"/>
      <c r="AY114" s="946"/>
      <c r="AZ114" s="828" t="s">
        <v>456</v>
      </c>
      <c r="BA114" s="765"/>
      <c r="BB114" s="765"/>
      <c r="BC114" s="765"/>
      <c r="BD114" s="765"/>
      <c r="BE114" s="765"/>
      <c r="BF114" s="765"/>
      <c r="BG114" s="765"/>
      <c r="BH114" s="765"/>
      <c r="BI114" s="765"/>
      <c r="BJ114" s="765"/>
      <c r="BK114" s="765"/>
      <c r="BL114" s="765"/>
      <c r="BM114" s="765"/>
      <c r="BN114" s="765"/>
      <c r="BO114" s="765"/>
      <c r="BP114" s="766"/>
      <c r="BQ114" s="829">
        <v>6199505</v>
      </c>
      <c r="BR114" s="830"/>
      <c r="BS114" s="830"/>
      <c r="BT114" s="830"/>
      <c r="BU114" s="830"/>
      <c r="BV114" s="830">
        <v>6082397</v>
      </c>
      <c r="BW114" s="830"/>
      <c r="BX114" s="830"/>
      <c r="BY114" s="830"/>
      <c r="BZ114" s="830"/>
      <c r="CA114" s="830">
        <v>5920997</v>
      </c>
      <c r="CB114" s="830"/>
      <c r="CC114" s="830"/>
      <c r="CD114" s="830"/>
      <c r="CE114" s="830"/>
      <c r="CF114" s="888">
        <v>23.2</v>
      </c>
      <c r="CG114" s="889"/>
      <c r="CH114" s="889"/>
      <c r="CI114" s="889"/>
      <c r="CJ114" s="889"/>
      <c r="CK114" s="940"/>
      <c r="CL114" s="834"/>
      <c r="CM114" s="828" t="s">
        <v>457</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444</v>
      </c>
      <c r="DH114" s="793"/>
      <c r="DI114" s="793"/>
      <c r="DJ114" s="793"/>
      <c r="DK114" s="794"/>
      <c r="DL114" s="795" t="s">
        <v>249</v>
      </c>
      <c r="DM114" s="793"/>
      <c r="DN114" s="793"/>
      <c r="DO114" s="793"/>
      <c r="DP114" s="794"/>
      <c r="DQ114" s="795" t="s">
        <v>249</v>
      </c>
      <c r="DR114" s="793"/>
      <c r="DS114" s="793"/>
      <c r="DT114" s="793"/>
      <c r="DU114" s="794"/>
      <c r="DV114" s="837" t="s">
        <v>444</v>
      </c>
      <c r="DW114" s="838"/>
      <c r="DX114" s="838"/>
      <c r="DY114" s="838"/>
      <c r="DZ114" s="839"/>
    </row>
    <row r="115" spans="1:130" s="224" customFormat="1" ht="26.25" customHeight="1" x14ac:dyDescent="0.2">
      <c r="A115" s="927"/>
      <c r="B115" s="928"/>
      <c r="C115" s="765" t="s">
        <v>458</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8262</v>
      </c>
      <c r="AB115" s="932"/>
      <c r="AC115" s="932"/>
      <c r="AD115" s="932"/>
      <c r="AE115" s="933"/>
      <c r="AF115" s="934">
        <v>8262</v>
      </c>
      <c r="AG115" s="932"/>
      <c r="AH115" s="932"/>
      <c r="AI115" s="932"/>
      <c r="AJ115" s="933"/>
      <c r="AK115" s="934">
        <v>8262</v>
      </c>
      <c r="AL115" s="932"/>
      <c r="AM115" s="932"/>
      <c r="AN115" s="932"/>
      <c r="AO115" s="933"/>
      <c r="AP115" s="935">
        <v>0</v>
      </c>
      <c r="AQ115" s="936"/>
      <c r="AR115" s="936"/>
      <c r="AS115" s="936"/>
      <c r="AT115" s="937"/>
      <c r="AU115" s="945"/>
      <c r="AV115" s="946"/>
      <c r="AW115" s="946"/>
      <c r="AX115" s="946"/>
      <c r="AY115" s="946"/>
      <c r="AZ115" s="828" t="s">
        <v>459</v>
      </c>
      <c r="BA115" s="765"/>
      <c r="BB115" s="765"/>
      <c r="BC115" s="765"/>
      <c r="BD115" s="765"/>
      <c r="BE115" s="765"/>
      <c r="BF115" s="765"/>
      <c r="BG115" s="765"/>
      <c r="BH115" s="765"/>
      <c r="BI115" s="765"/>
      <c r="BJ115" s="765"/>
      <c r="BK115" s="765"/>
      <c r="BL115" s="765"/>
      <c r="BM115" s="765"/>
      <c r="BN115" s="765"/>
      <c r="BO115" s="765"/>
      <c r="BP115" s="766"/>
      <c r="BQ115" s="829">
        <v>614697</v>
      </c>
      <c r="BR115" s="830"/>
      <c r="BS115" s="830"/>
      <c r="BT115" s="830"/>
      <c r="BU115" s="830"/>
      <c r="BV115" s="830">
        <v>1879093</v>
      </c>
      <c r="BW115" s="830"/>
      <c r="BX115" s="830"/>
      <c r="BY115" s="830"/>
      <c r="BZ115" s="830"/>
      <c r="CA115" s="830">
        <v>1742993</v>
      </c>
      <c r="CB115" s="830"/>
      <c r="CC115" s="830"/>
      <c r="CD115" s="830"/>
      <c r="CE115" s="830"/>
      <c r="CF115" s="888">
        <v>6.8</v>
      </c>
      <c r="CG115" s="889"/>
      <c r="CH115" s="889"/>
      <c r="CI115" s="889"/>
      <c r="CJ115" s="889"/>
      <c r="CK115" s="940"/>
      <c r="CL115" s="834"/>
      <c r="CM115" s="828" t="s">
        <v>460</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444</v>
      </c>
      <c r="DH115" s="793"/>
      <c r="DI115" s="793"/>
      <c r="DJ115" s="793"/>
      <c r="DK115" s="794"/>
      <c r="DL115" s="795" t="s">
        <v>249</v>
      </c>
      <c r="DM115" s="793"/>
      <c r="DN115" s="793"/>
      <c r="DO115" s="793"/>
      <c r="DP115" s="794"/>
      <c r="DQ115" s="795" t="s">
        <v>249</v>
      </c>
      <c r="DR115" s="793"/>
      <c r="DS115" s="793"/>
      <c r="DT115" s="793"/>
      <c r="DU115" s="794"/>
      <c r="DV115" s="837" t="s">
        <v>249</v>
      </c>
      <c r="DW115" s="838"/>
      <c r="DX115" s="838"/>
      <c r="DY115" s="838"/>
      <c r="DZ115" s="839"/>
    </row>
    <row r="116" spans="1:130" s="224" customFormat="1" ht="26.25" customHeight="1" x14ac:dyDescent="0.2">
      <c r="A116" s="929"/>
      <c r="B116" s="930"/>
      <c r="C116" s="852" t="s">
        <v>461</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249</v>
      </c>
      <c r="AB116" s="793"/>
      <c r="AC116" s="793"/>
      <c r="AD116" s="793"/>
      <c r="AE116" s="794"/>
      <c r="AF116" s="795">
        <v>15</v>
      </c>
      <c r="AG116" s="793"/>
      <c r="AH116" s="793"/>
      <c r="AI116" s="793"/>
      <c r="AJ116" s="794"/>
      <c r="AK116" s="795" t="s">
        <v>249</v>
      </c>
      <c r="AL116" s="793"/>
      <c r="AM116" s="793"/>
      <c r="AN116" s="793"/>
      <c r="AO116" s="794"/>
      <c r="AP116" s="837" t="s">
        <v>444</v>
      </c>
      <c r="AQ116" s="838"/>
      <c r="AR116" s="838"/>
      <c r="AS116" s="838"/>
      <c r="AT116" s="839"/>
      <c r="AU116" s="945"/>
      <c r="AV116" s="946"/>
      <c r="AW116" s="946"/>
      <c r="AX116" s="946"/>
      <c r="AY116" s="946"/>
      <c r="AZ116" s="922" t="s">
        <v>462</v>
      </c>
      <c r="BA116" s="923"/>
      <c r="BB116" s="923"/>
      <c r="BC116" s="923"/>
      <c r="BD116" s="923"/>
      <c r="BE116" s="923"/>
      <c r="BF116" s="923"/>
      <c r="BG116" s="923"/>
      <c r="BH116" s="923"/>
      <c r="BI116" s="923"/>
      <c r="BJ116" s="923"/>
      <c r="BK116" s="923"/>
      <c r="BL116" s="923"/>
      <c r="BM116" s="923"/>
      <c r="BN116" s="923"/>
      <c r="BO116" s="923"/>
      <c r="BP116" s="924"/>
      <c r="BQ116" s="829" t="s">
        <v>444</v>
      </c>
      <c r="BR116" s="830"/>
      <c r="BS116" s="830"/>
      <c r="BT116" s="830"/>
      <c r="BU116" s="830"/>
      <c r="BV116" s="830" t="s">
        <v>249</v>
      </c>
      <c r="BW116" s="830"/>
      <c r="BX116" s="830"/>
      <c r="BY116" s="830"/>
      <c r="BZ116" s="830"/>
      <c r="CA116" s="830" t="s">
        <v>249</v>
      </c>
      <c r="CB116" s="830"/>
      <c r="CC116" s="830"/>
      <c r="CD116" s="830"/>
      <c r="CE116" s="830"/>
      <c r="CF116" s="888" t="s">
        <v>444</v>
      </c>
      <c r="CG116" s="889"/>
      <c r="CH116" s="889"/>
      <c r="CI116" s="889"/>
      <c r="CJ116" s="889"/>
      <c r="CK116" s="940"/>
      <c r="CL116" s="834"/>
      <c r="CM116" s="828" t="s">
        <v>463</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249</v>
      </c>
      <c r="DH116" s="793"/>
      <c r="DI116" s="793"/>
      <c r="DJ116" s="793"/>
      <c r="DK116" s="794"/>
      <c r="DL116" s="795" t="s">
        <v>444</v>
      </c>
      <c r="DM116" s="793"/>
      <c r="DN116" s="793"/>
      <c r="DO116" s="793"/>
      <c r="DP116" s="794"/>
      <c r="DQ116" s="795" t="s">
        <v>249</v>
      </c>
      <c r="DR116" s="793"/>
      <c r="DS116" s="793"/>
      <c r="DT116" s="793"/>
      <c r="DU116" s="794"/>
      <c r="DV116" s="837" t="s">
        <v>249</v>
      </c>
      <c r="DW116" s="838"/>
      <c r="DX116" s="838"/>
      <c r="DY116" s="838"/>
      <c r="DZ116" s="839"/>
    </row>
    <row r="117" spans="1:130" s="224" customFormat="1" ht="26.25" customHeight="1" x14ac:dyDescent="0.2">
      <c r="A117" s="908" t="s">
        <v>191</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464</v>
      </c>
      <c r="Z117" s="910"/>
      <c r="AA117" s="915">
        <v>9885401</v>
      </c>
      <c r="AB117" s="916"/>
      <c r="AC117" s="916"/>
      <c r="AD117" s="916"/>
      <c r="AE117" s="917"/>
      <c r="AF117" s="918">
        <v>11311694</v>
      </c>
      <c r="AG117" s="916"/>
      <c r="AH117" s="916"/>
      <c r="AI117" s="916"/>
      <c r="AJ117" s="917"/>
      <c r="AK117" s="918">
        <v>10170848</v>
      </c>
      <c r="AL117" s="916"/>
      <c r="AM117" s="916"/>
      <c r="AN117" s="916"/>
      <c r="AO117" s="917"/>
      <c r="AP117" s="919"/>
      <c r="AQ117" s="920"/>
      <c r="AR117" s="920"/>
      <c r="AS117" s="920"/>
      <c r="AT117" s="921"/>
      <c r="AU117" s="945"/>
      <c r="AV117" s="946"/>
      <c r="AW117" s="946"/>
      <c r="AX117" s="946"/>
      <c r="AY117" s="946"/>
      <c r="AZ117" s="876" t="s">
        <v>465</v>
      </c>
      <c r="BA117" s="877"/>
      <c r="BB117" s="877"/>
      <c r="BC117" s="877"/>
      <c r="BD117" s="877"/>
      <c r="BE117" s="877"/>
      <c r="BF117" s="877"/>
      <c r="BG117" s="877"/>
      <c r="BH117" s="877"/>
      <c r="BI117" s="877"/>
      <c r="BJ117" s="877"/>
      <c r="BK117" s="877"/>
      <c r="BL117" s="877"/>
      <c r="BM117" s="877"/>
      <c r="BN117" s="877"/>
      <c r="BO117" s="877"/>
      <c r="BP117" s="878"/>
      <c r="BQ117" s="829" t="s">
        <v>466</v>
      </c>
      <c r="BR117" s="830"/>
      <c r="BS117" s="830"/>
      <c r="BT117" s="830"/>
      <c r="BU117" s="830"/>
      <c r="BV117" s="830" t="s">
        <v>249</v>
      </c>
      <c r="BW117" s="830"/>
      <c r="BX117" s="830"/>
      <c r="BY117" s="830"/>
      <c r="BZ117" s="830"/>
      <c r="CA117" s="830" t="s">
        <v>249</v>
      </c>
      <c r="CB117" s="830"/>
      <c r="CC117" s="830"/>
      <c r="CD117" s="830"/>
      <c r="CE117" s="830"/>
      <c r="CF117" s="888" t="s">
        <v>249</v>
      </c>
      <c r="CG117" s="889"/>
      <c r="CH117" s="889"/>
      <c r="CI117" s="889"/>
      <c r="CJ117" s="889"/>
      <c r="CK117" s="940"/>
      <c r="CL117" s="834"/>
      <c r="CM117" s="828" t="s">
        <v>467</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249</v>
      </c>
      <c r="DH117" s="793"/>
      <c r="DI117" s="793"/>
      <c r="DJ117" s="793"/>
      <c r="DK117" s="794"/>
      <c r="DL117" s="795" t="s">
        <v>249</v>
      </c>
      <c r="DM117" s="793"/>
      <c r="DN117" s="793"/>
      <c r="DO117" s="793"/>
      <c r="DP117" s="794"/>
      <c r="DQ117" s="795" t="s">
        <v>249</v>
      </c>
      <c r="DR117" s="793"/>
      <c r="DS117" s="793"/>
      <c r="DT117" s="793"/>
      <c r="DU117" s="794"/>
      <c r="DV117" s="837" t="s">
        <v>249</v>
      </c>
      <c r="DW117" s="838"/>
      <c r="DX117" s="838"/>
      <c r="DY117" s="838"/>
      <c r="DZ117" s="839"/>
    </row>
    <row r="118" spans="1:130" s="224" customFormat="1" ht="26.25" customHeight="1" x14ac:dyDescent="0.2">
      <c r="A118" s="908" t="s">
        <v>439</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436</v>
      </c>
      <c r="AB118" s="909"/>
      <c r="AC118" s="909"/>
      <c r="AD118" s="909"/>
      <c r="AE118" s="910"/>
      <c r="AF118" s="911" t="s">
        <v>437</v>
      </c>
      <c r="AG118" s="909"/>
      <c r="AH118" s="909"/>
      <c r="AI118" s="909"/>
      <c r="AJ118" s="910"/>
      <c r="AK118" s="911" t="s">
        <v>311</v>
      </c>
      <c r="AL118" s="909"/>
      <c r="AM118" s="909"/>
      <c r="AN118" s="909"/>
      <c r="AO118" s="910"/>
      <c r="AP118" s="912" t="s">
        <v>438</v>
      </c>
      <c r="AQ118" s="913"/>
      <c r="AR118" s="913"/>
      <c r="AS118" s="913"/>
      <c r="AT118" s="914"/>
      <c r="AU118" s="945"/>
      <c r="AV118" s="946"/>
      <c r="AW118" s="946"/>
      <c r="AX118" s="946"/>
      <c r="AY118" s="946"/>
      <c r="AZ118" s="851" t="s">
        <v>468</v>
      </c>
      <c r="BA118" s="852"/>
      <c r="BB118" s="852"/>
      <c r="BC118" s="852"/>
      <c r="BD118" s="852"/>
      <c r="BE118" s="852"/>
      <c r="BF118" s="852"/>
      <c r="BG118" s="852"/>
      <c r="BH118" s="852"/>
      <c r="BI118" s="852"/>
      <c r="BJ118" s="852"/>
      <c r="BK118" s="852"/>
      <c r="BL118" s="852"/>
      <c r="BM118" s="852"/>
      <c r="BN118" s="852"/>
      <c r="BO118" s="852"/>
      <c r="BP118" s="853"/>
      <c r="BQ118" s="892" t="s">
        <v>249</v>
      </c>
      <c r="BR118" s="858"/>
      <c r="BS118" s="858"/>
      <c r="BT118" s="858"/>
      <c r="BU118" s="858"/>
      <c r="BV118" s="858" t="s">
        <v>249</v>
      </c>
      <c r="BW118" s="858"/>
      <c r="BX118" s="858"/>
      <c r="BY118" s="858"/>
      <c r="BZ118" s="858"/>
      <c r="CA118" s="858" t="s">
        <v>249</v>
      </c>
      <c r="CB118" s="858"/>
      <c r="CC118" s="858"/>
      <c r="CD118" s="858"/>
      <c r="CE118" s="858"/>
      <c r="CF118" s="888" t="s">
        <v>249</v>
      </c>
      <c r="CG118" s="889"/>
      <c r="CH118" s="889"/>
      <c r="CI118" s="889"/>
      <c r="CJ118" s="889"/>
      <c r="CK118" s="940"/>
      <c r="CL118" s="834"/>
      <c r="CM118" s="828" t="s">
        <v>469</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470</v>
      </c>
      <c r="DH118" s="793"/>
      <c r="DI118" s="793"/>
      <c r="DJ118" s="793"/>
      <c r="DK118" s="794"/>
      <c r="DL118" s="795" t="s">
        <v>249</v>
      </c>
      <c r="DM118" s="793"/>
      <c r="DN118" s="793"/>
      <c r="DO118" s="793"/>
      <c r="DP118" s="794"/>
      <c r="DQ118" s="795" t="s">
        <v>249</v>
      </c>
      <c r="DR118" s="793"/>
      <c r="DS118" s="793"/>
      <c r="DT118" s="793"/>
      <c r="DU118" s="794"/>
      <c r="DV118" s="837" t="s">
        <v>249</v>
      </c>
      <c r="DW118" s="838"/>
      <c r="DX118" s="838"/>
      <c r="DY118" s="838"/>
      <c r="DZ118" s="839"/>
    </row>
    <row r="119" spans="1:130" s="224" customFormat="1" ht="26.25" customHeight="1" x14ac:dyDescent="0.2">
      <c r="A119" s="831" t="s">
        <v>442</v>
      </c>
      <c r="B119" s="832"/>
      <c r="C119" s="873" t="s">
        <v>443</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471</v>
      </c>
      <c r="AB119" s="902"/>
      <c r="AC119" s="902"/>
      <c r="AD119" s="902"/>
      <c r="AE119" s="903"/>
      <c r="AF119" s="904" t="s">
        <v>249</v>
      </c>
      <c r="AG119" s="902"/>
      <c r="AH119" s="902"/>
      <c r="AI119" s="902"/>
      <c r="AJ119" s="903"/>
      <c r="AK119" s="904" t="s">
        <v>249</v>
      </c>
      <c r="AL119" s="902"/>
      <c r="AM119" s="902"/>
      <c r="AN119" s="902"/>
      <c r="AO119" s="903"/>
      <c r="AP119" s="905" t="s">
        <v>249</v>
      </c>
      <c r="AQ119" s="906"/>
      <c r="AR119" s="906"/>
      <c r="AS119" s="906"/>
      <c r="AT119" s="907"/>
      <c r="AU119" s="947"/>
      <c r="AV119" s="948"/>
      <c r="AW119" s="948"/>
      <c r="AX119" s="948"/>
      <c r="AY119" s="948"/>
      <c r="AZ119" s="245" t="s">
        <v>191</v>
      </c>
      <c r="BA119" s="245"/>
      <c r="BB119" s="245"/>
      <c r="BC119" s="245"/>
      <c r="BD119" s="245"/>
      <c r="BE119" s="245"/>
      <c r="BF119" s="245"/>
      <c r="BG119" s="245"/>
      <c r="BH119" s="245"/>
      <c r="BI119" s="245"/>
      <c r="BJ119" s="245"/>
      <c r="BK119" s="245"/>
      <c r="BL119" s="245"/>
      <c r="BM119" s="245"/>
      <c r="BN119" s="245"/>
      <c r="BO119" s="890" t="s">
        <v>472</v>
      </c>
      <c r="BP119" s="891"/>
      <c r="BQ119" s="892">
        <v>123523485</v>
      </c>
      <c r="BR119" s="858"/>
      <c r="BS119" s="858"/>
      <c r="BT119" s="858"/>
      <c r="BU119" s="858"/>
      <c r="BV119" s="858">
        <v>124698422</v>
      </c>
      <c r="BW119" s="858"/>
      <c r="BX119" s="858"/>
      <c r="BY119" s="858"/>
      <c r="BZ119" s="858"/>
      <c r="CA119" s="858">
        <v>123498392</v>
      </c>
      <c r="CB119" s="858"/>
      <c r="CC119" s="858"/>
      <c r="CD119" s="858"/>
      <c r="CE119" s="858"/>
      <c r="CF119" s="761"/>
      <c r="CG119" s="762"/>
      <c r="CH119" s="762"/>
      <c r="CI119" s="762"/>
      <c r="CJ119" s="847"/>
      <c r="CK119" s="941"/>
      <c r="CL119" s="836"/>
      <c r="CM119" s="851" t="s">
        <v>473</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v>346915</v>
      </c>
      <c r="DH119" s="777"/>
      <c r="DI119" s="777"/>
      <c r="DJ119" s="777"/>
      <c r="DK119" s="778"/>
      <c r="DL119" s="779">
        <v>306115</v>
      </c>
      <c r="DM119" s="777"/>
      <c r="DN119" s="777"/>
      <c r="DO119" s="777"/>
      <c r="DP119" s="778"/>
      <c r="DQ119" s="779">
        <v>265316</v>
      </c>
      <c r="DR119" s="777"/>
      <c r="DS119" s="777"/>
      <c r="DT119" s="777"/>
      <c r="DU119" s="778"/>
      <c r="DV119" s="861">
        <v>1</v>
      </c>
      <c r="DW119" s="862"/>
      <c r="DX119" s="862"/>
      <c r="DY119" s="862"/>
      <c r="DZ119" s="863"/>
    </row>
    <row r="120" spans="1:130" s="224" customFormat="1" ht="26.25" customHeight="1" x14ac:dyDescent="0.2">
      <c r="A120" s="833"/>
      <c r="B120" s="834"/>
      <c r="C120" s="828" t="s">
        <v>447</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249</v>
      </c>
      <c r="AB120" s="793"/>
      <c r="AC120" s="793"/>
      <c r="AD120" s="793"/>
      <c r="AE120" s="794"/>
      <c r="AF120" s="795" t="s">
        <v>249</v>
      </c>
      <c r="AG120" s="793"/>
      <c r="AH120" s="793"/>
      <c r="AI120" s="793"/>
      <c r="AJ120" s="794"/>
      <c r="AK120" s="795" t="s">
        <v>249</v>
      </c>
      <c r="AL120" s="793"/>
      <c r="AM120" s="793"/>
      <c r="AN120" s="793"/>
      <c r="AO120" s="794"/>
      <c r="AP120" s="837" t="s">
        <v>466</v>
      </c>
      <c r="AQ120" s="838"/>
      <c r="AR120" s="838"/>
      <c r="AS120" s="838"/>
      <c r="AT120" s="839"/>
      <c r="AU120" s="893" t="s">
        <v>474</v>
      </c>
      <c r="AV120" s="894"/>
      <c r="AW120" s="894"/>
      <c r="AX120" s="894"/>
      <c r="AY120" s="895"/>
      <c r="AZ120" s="873" t="s">
        <v>475</v>
      </c>
      <c r="BA120" s="821"/>
      <c r="BB120" s="821"/>
      <c r="BC120" s="821"/>
      <c r="BD120" s="821"/>
      <c r="BE120" s="821"/>
      <c r="BF120" s="821"/>
      <c r="BG120" s="821"/>
      <c r="BH120" s="821"/>
      <c r="BI120" s="821"/>
      <c r="BJ120" s="821"/>
      <c r="BK120" s="821"/>
      <c r="BL120" s="821"/>
      <c r="BM120" s="821"/>
      <c r="BN120" s="821"/>
      <c r="BO120" s="821"/>
      <c r="BP120" s="822"/>
      <c r="BQ120" s="874">
        <v>5500105</v>
      </c>
      <c r="BR120" s="855"/>
      <c r="BS120" s="855"/>
      <c r="BT120" s="855"/>
      <c r="BU120" s="855"/>
      <c r="BV120" s="855">
        <v>7471494</v>
      </c>
      <c r="BW120" s="855"/>
      <c r="BX120" s="855"/>
      <c r="BY120" s="855"/>
      <c r="BZ120" s="855"/>
      <c r="CA120" s="855">
        <v>7521954</v>
      </c>
      <c r="CB120" s="855"/>
      <c r="CC120" s="855"/>
      <c r="CD120" s="855"/>
      <c r="CE120" s="855"/>
      <c r="CF120" s="879">
        <v>29.5</v>
      </c>
      <c r="CG120" s="880"/>
      <c r="CH120" s="880"/>
      <c r="CI120" s="880"/>
      <c r="CJ120" s="880"/>
      <c r="CK120" s="881" t="s">
        <v>476</v>
      </c>
      <c r="CL120" s="865"/>
      <c r="CM120" s="865"/>
      <c r="CN120" s="865"/>
      <c r="CO120" s="866"/>
      <c r="CP120" s="885" t="s">
        <v>477</v>
      </c>
      <c r="CQ120" s="886"/>
      <c r="CR120" s="886"/>
      <c r="CS120" s="886"/>
      <c r="CT120" s="886"/>
      <c r="CU120" s="886"/>
      <c r="CV120" s="886"/>
      <c r="CW120" s="886"/>
      <c r="CX120" s="886"/>
      <c r="CY120" s="886"/>
      <c r="CZ120" s="886"/>
      <c r="DA120" s="886"/>
      <c r="DB120" s="886"/>
      <c r="DC120" s="886"/>
      <c r="DD120" s="886"/>
      <c r="DE120" s="886"/>
      <c r="DF120" s="887"/>
      <c r="DG120" s="874">
        <v>20947411</v>
      </c>
      <c r="DH120" s="855"/>
      <c r="DI120" s="855"/>
      <c r="DJ120" s="855"/>
      <c r="DK120" s="855"/>
      <c r="DL120" s="855">
        <v>20730351</v>
      </c>
      <c r="DM120" s="855"/>
      <c r="DN120" s="855"/>
      <c r="DO120" s="855"/>
      <c r="DP120" s="855"/>
      <c r="DQ120" s="855">
        <v>19701563</v>
      </c>
      <c r="DR120" s="855"/>
      <c r="DS120" s="855"/>
      <c r="DT120" s="855"/>
      <c r="DU120" s="855"/>
      <c r="DV120" s="856">
        <v>77.3</v>
      </c>
      <c r="DW120" s="856"/>
      <c r="DX120" s="856"/>
      <c r="DY120" s="856"/>
      <c r="DZ120" s="857"/>
    </row>
    <row r="121" spans="1:130" s="224" customFormat="1" ht="26.25" customHeight="1" x14ac:dyDescent="0.2">
      <c r="A121" s="833"/>
      <c r="B121" s="834"/>
      <c r="C121" s="876" t="s">
        <v>478</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249</v>
      </c>
      <c r="AB121" s="793"/>
      <c r="AC121" s="793"/>
      <c r="AD121" s="793"/>
      <c r="AE121" s="794"/>
      <c r="AF121" s="795" t="s">
        <v>249</v>
      </c>
      <c r="AG121" s="793"/>
      <c r="AH121" s="793"/>
      <c r="AI121" s="793"/>
      <c r="AJ121" s="794"/>
      <c r="AK121" s="795" t="s">
        <v>249</v>
      </c>
      <c r="AL121" s="793"/>
      <c r="AM121" s="793"/>
      <c r="AN121" s="793"/>
      <c r="AO121" s="794"/>
      <c r="AP121" s="837" t="s">
        <v>249</v>
      </c>
      <c r="AQ121" s="838"/>
      <c r="AR121" s="838"/>
      <c r="AS121" s="838"/>
      <c r="AT121" s="839"/>
      <c r="AU121" s="896"/>
      <c r="AV121" s="897"/>
      <c r="AW121" s="897"/>
      <c r="AX121" s="897"/>
      <c r="AY121" s="898"/>
      <c r="AZ121" s="828" t="s">
        <v>479</v>
      </c>
      <c r="BA121" s="765"/>
      <c r="BB121" s="765"/>
      <c r="BC121" s="765"/>
      <c r="BD121" s="765"/>
      <c r="BE121" s="765"/>
      <c r="BF121" s="765"/>
      <c r="BG121" s="765"/>
      <c r="BH121" s="765"/>
      <c r="BI121" s="765"/>
      <c r="BJ121" s="765"/>
      <c r="BK121" s="765"/>
      <c r="BL121" s="765"/>
      <c r="BM121" s="765"/>
      <c r="BN121" s="765"/>
      <c r="BO121" s="765"/>
      <c r="BP121" s="766"/>
      <c r="BQ121" s="829">
        <v>9390321</v>
      </c>
      <c r="BR121" s="830"/>
      <c r="BS121" s="830"/>
      <c r="BT121" s="830"/>
      <c r="BU121" s="830"/>
      <c r="BV121" s="830">
        <v>9629573</v>
      </c>
      <c r="BW121" s="830"/>
      <c r="BX121" s="830"/>
      <c r="BY121" s="830"/>
      <c r="BZ121" s="830"/>
      <c r="CA121" s="830">
        <v>9693709</v>
      </c>
      <c r="CB121" s="830"/>
      <c r="CC121" s="830"/>
      <c r="CD121" s="830"/>
      <c r="CE121" s="830"/>
      <c r="CF121" s="888">
        <v>38</v>
      </c>
      <c r="CG121" s="889"/>
      <c r="CH121" s="889"/>
      <c r="CI121" s="889"/>
      <c r="CJ121" s="889"/>
      <c r="CK121" s="882"/>
      <c r="CL121" s="868"/>
      <c r="CM121" s="868"/>
      <c r="CN121" s="868"/>
      <c r="CO121" s="869"/>
      <c r="CP121" s="848" t="s">
        <v>480</v>
      </c>
      <c r="CQ121" s="849"/>
      <c r="CR121" s="849"/>
      <c r="CS121" s="849"/>
      <c r="CT121" s="849"/>
      <c r="CU121" s="849"/>
      <c r="CV121" s="849"/>
      <c r="CW121" s="849"/>
      <c r="CX121" s="849"/>
      <c r="CY121" s="849"/>
      <c r="CZ121" s="849"/>
      <c r="DA121" s="849"/>
      <c r="DB121" s="849"/>
      <c r="DC121" s="849"/>
      <c r="DD121" s="849"/>
      <c r="DE121" s="849"/>
      <c r="DF121" s="850"/>
      <c r="DG121" s="829">
        <v>840300</v>
      </c>
      <c r="DH121" s="830"/>
      <c r="DI121" s="830"/>
      <c r="DJ121" s="830"/>
      <c r="DK121" s="830"/>
      <c r="DL121" s="830">
        <v>1442826</v>
      </c>
      <c r="DM121" s="830"/>
      <c r="DN121" s="830"/>
      <c r="DO121" s="830"/>
      <c r="DP121" s="830"/>
      <c r="DQ121" s="830">
        <v>2119320</v>
      </c>
      <c r="DR121" s="830"/>
      <c r="DS121" s="830"/>
      <c r="DT121" s="830"/>
      <c r="DU121" s="830"/>
      <c r="DV121" s="807">
        <v>8.3000000000000007</v>
      </c>
      <c r="DW121" s="807"/>
      <c r="DX121" s="807"/>
      <c r="DY121" s="807"/>
      <c r="DZ121" s="808"/>
    </row>
    <row r="122" spans="1:130" s="224" customFormat="1" ht="26.25" customHeight="1" x14ac:dyDescent="0.2">
      <c r="A122" s="833"/>
      <c r="B122" s="834"/>
      <c r="C122" s="828" t="s">
        <v>457</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466</v>
      </c>
      <c r="AB122" s="793"/>
      <c r="AC122" s="793"/>
      <c r="AD122" s="793"/>
      <c r="AE122" s="794"/>
      <c r="AF122" s="795" t="s">
        <v>249</v>
      </c>
      <c r="AG122" s="793"/>
      <c r="AH122" s="793"/>
      <c r="AI122" s="793"/>
      <c r="AJ122" s="794"/>
      <c r="AK122" s="795" t="s">
        <v>466</v>
      </c>
      <c r="AL122" s="793"/>
      <c r="AM122" s="793"/>
      <c r="AN122" s="793"/>
      <c r="AO122" s="794"/>
      <c r="AP122" s="837" t="s">
        <v>249</v>
      </c>
      <c r="AQ122" s="838"/>
      <c r="AR122" s="838"/>
      <c r="AS122" s="838"/>
      <c r="AT122" s="839"/>
      <c r="AU122" s="896"/>
      <c r="AV122" s="897"/>
      <c r="AW122" s="897"/>
      <c r="AX122" s="897"/>
      <c r="AY122" s="898"/>
      <c r="AZ122" s="851" t="s">
        <v>481</v>
      </c>
      <c r="BA122" s="852"/>
      <c r="BB122" s="852"/>
      <c r="BC122" s="852"/>
      <c r="BD122" s="852"/>
      <c r="BE122" s="852"/>
      <c r="BF122" s="852"/>
      <c r="BG122" s="852"/>
      <c r="BH122" s="852"/>
      <c r="BI122" s="852"/>
      <c r="BJ122" s="852"/>
      <c r="BK122" s="852"/>
      <c r="BL122" s="852"/>
      <c r="BM122" s="852"/>
      <c r="BN122" s="852"/>
      <c r="BO122" s="852"/>
      <c r="BP122" s="853"/>
      <c r="BQ122" s="892">
        <v>79904487</v>
      </c>
      <c r="BR122" s="858"/>
      <c r="BS122" s="858"/>
      <c r="BT122" s="858"/>
      <c r="BU122" s="858"/>
      <c r="BV122" s="858">
        <v>77860208</v>
      </c>
      <c r="BW122" s="858"/>
      <c r="BX122" s="858"/>
      <c r="BY122" s="858"/>
      <c r="BZ122" s="858"/>
      <c r="CA122" s="858">
        <v>76820653</v>
      </c>
      <c r="CB122" s="858"/>
      <c r="CC122" s="858"/>
      <c r="CD122" s="858"/>
      <c r="CE122" s="858"/>
      <c r="CF122" s="859">
        <v>301.5</v>
      </c>
      <c r="CG122" s="860"/>
      <c r="CH122" s="860"/>
      <c r="CI122" s="860"/>
      <c r="CJ122" s="860"/>
      <c r="CK122" s="882"/>
      <c r="CL122" s="868"/>
      <c r="CM122" s="868"/>
      <c r="CN122" s="868"/>
      <c r="CO122" s="869"/>
      <c r="CP122" s="848" t="s">
        <v>417</v>
      </c>
      <c r="CQ122" s="849"/>
      <c r="CR122" s="849"/>
      <c r="CS122" s="849"/>
      <c r="CT122" s="849"/>
      <c r="CU122" s="849"/>
      <c r="CV122" s="849"/>
      <c r="CW122" s="849"/>
      <c r="CX122" s="849"/>
      <c r="CY122" s="849"/>
      <c r="CZ122" s="849"/>
      <c r="DA122" s="849"/>
      <c r="DB122" s="849"/>
      <c r="DC122" s="849"/>
      <c r="DD122" s="849"/>
      <c r="DE122" s="849"/>
      <c r="DF122" s="850"/>
      <c r="DG122" s="829">
        <v>289700</v>
      </c>
      <c r="DH122" s="830"/>
      <c r="DI122" s="830"/>
      <c r="DJ122" s="830"/>
      <c r="DK122" s="830"/>
      <c r="DL122" s="830">
        <v>1491800</v>
      </c>
      <c r="DM122" s="830"/>
      <c r="DN122" s="830"/>
      <c r="DO122" s="830"/>
      <c r="DP122" s="830"/>
      <c r="DQ122" s="830">
        <v>1520210</v>
      </c>
      <c r="DR122" s="830"/>
      <c r="DS122" s="830"/>
      <c r="DT122" s="830"/>
      <c r="DU122" s="830"/>
      <c r="DV122" s="807">
        <v>6</v>
      </c>
      <c r="DW122" s="807"/>
      <c r="DX122" s="807"/>
      <c r="DY122" s="807"/>
      <c r="DZ122" s="808"/>
    </row>
    <row r="123" spans="1:130" s="224" customFormat="1" ht="26.25" customHeight="1" x14ac:dyDescent="0.2">
      <c r="A123" s="833"/>
      <c r="B123" s="834"/>
      <c r="C123" s="828" t="s">
        <v>463</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471</v>
      </c>
      <c r="AB123" s="793"/>
      <c r="AC123" s="793"/>
      <c r="AD123" s="793"/>
      <c r="AE123" s="794"/>
      <c r="AF123" s="795" t="s">
        <v>249</v>
      </c>
      <c r="AG123" s="793"/>
      <c r="AH123" s="793"/>
      <c r="AI123" s="793"/>
      <c r="AJ123" s="794"/>
      <c r="AK123" s="795" t="s">
        <v>466</v>
      </c>
      <c r="AL123" s="793"/>
      <c r="AM123" s="793"/>
      <c r="AN123" s="793"/>
      <c r="AO123" s="794"/>
      <c r="AP123" s="837" t="s">
        <v>249</v>
      </c>
      <c r="AQ123" s="838"/>
      <c r="AR123" s="838"/>
      <c r="AS123" s="838"/>
      <c r="AT123" s="839"/>
      <c r="AU123" s="899"/>
      <c r="AV123" s="900"/>
      <c r="AW123" s="900"/>
      <c r="AX123" s="900"/>
      <c r="AY123" s="900"/>
      <c r="AZ123" s="245" t="s">
        <v>191</v>
      </c>
      <c r="BA123" s="245"/>
      <c r="BB123" s="245"/>
      <c r="BC123" s="245"/>
      <c r="BD123" s="245"/>
      <c r="BE123" s="245"/>
      <c r="BF123" s="245"/>
      <c r="BG123" s="245"/>
      <c r="BH123" s="245"/>
      <c r="BI123" s="245"/>
      <c r="BJ123" s="245"/>
      <c r="BK123" s="245"/>
      <c r="BL123" s="245"/>
      <c r="BM123" s="245"/>
      <c r="BN123" s="245"/>
      <c r="BO123" s="890" t="s">
        <v>482</v>
      </c>
      <c r="BP123" s="891"/>
      <c r="BQ123" s="845">
        <v>94794913</v>
      </c>
      <c r="BR123" s="846"/>
      <c r="BS123" s="846"/>
      <c r="BT123" s="846"/>
      <c r="BU123" s="846"/>
      <c r="BV123" s="846">
        <v>94961275</v>
      </c>
      <c r="BW123" s="846"/>
      <c r="BX123" s="846"/>
      <c r="BY123" s="846"/>
      <c r="BZ123" s="846"/>
      <c r="CA123" s="846">
        <v>94036316</v>
      </c>
      <c r="CB123" s="846"/>
      <c r="CC123" s="846"/>
      <c r="CD123" s="846"/>
      <c r="CE123" s="846"/>
      <c r="CF123" s="761"/>
      <c r="CG123" s="762"/>
      <c r="CH123" s="762"/>
      <c r="CI123" s="762"/>
      <c r="CJ123" s="847"/>
      <c r="CK123" s="882"/>
      <c r="CL123" s="868"/>
      <c r="CM123" s="868"/>
      <c r="CN123" s="868"/>
      <c r="CO123" s="869"/>
      <c r="CP123" s="848" t="s">
        <v>415</v>
      </c>
      <c r="CQ123" s="849"/>
      <c r="CR123" s="849"/>
      <c r="CS123" s="849"/>
      <c r="CT123" s="849"/>
      <c r="CU123" s="849"/>
      <c r="CV123" s="849"/>
      <c r="CW123" s="849"/>
      <c r="CX123" s="849"/>
      <c r="CY123" s="849"/>
      <c r="CZ123" s="849"/>
      <c r="DA123" s="849"/>
      <c r="DB123" s="849"/>
      <c r="DC123" s="849"/>
      <c r="DD123" s="849"/>
      <c r="DE123" s="849"/>
      <c r="DF123" s="850"/>
      <c r="DG123" s="792" t="s">
        <v>471</v>
      </c>
      <c r="DH123" s="793"/>
      <c r="DI123" s="793"/>
      <c r="DJ123" s="793"/>
      <c r="DK123" s="794"/>
      <c r="DL123" s="795" t="s">
        <v>249</v>
      </c>
      <c r="DM123" s="793"/>
      <c r="DN123" s="793"/>
      <c r="DO123" s="793"/>
      <c r="DP123" s="794"/>
      <c r="DQ123" s="795" t="s">
        <v>470</v>
      </c>
      <c r="DR123" s="793"/>
      <c r="DS123" s="793"/>
      <c r="DT123" s="793"/>
      <c r="DU123" s="794"/>
      <c r="DV123" s="837" t="s">
        <v>471</v>
      </c>
      <c r="DW123" s="838"/>
      <c r="DX123" s="838"/>
      <c r="DY123" s="838"/>
      <c r="DZ123" s="839"/>
    </row>
    <row r="124" spans="1:130" s="224" customFormat="1" ht="26.25" customHeight="1" thickBot="1" x14ac:dyDescent="0.25">
      <c r="A124" s="833"/>
      <c r="B124" s="834"/>
      <c r="C124" s="828" t="s">
        <v>467</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249</v>
      </c>
      <c r="AB124" s="793"/>
      <c r="AC124" s="793"/>
      <c r="AD124" s="793"/>
      <c r="AE124" s="794"/>
      <c r="AF124" s="795" t="s">
        <v>466</v>
      </c>
      <c r="AG124" s="793"/>
      <c r="AH124" s="793"/>
      <c r="AI124" s="793"/>
      <c r="AJ124" s="794"/>
      <c r="AK124" s="795" t="s">
        <v>249</v>
      </c>
      <c r="AL124" s="793"/>
      <c r="AM124" s="793"/>
      <c r="AN124" s="793"/>
      <c r="AO124" s="794"/>
      <c r="AP124" s="837" t="s">
        <v>249</v>
      </c>
      <c r="AQ124" s="838"/>
      <c r="AR124" s="838"/>
      <c r="AS124" s="838"/>
      <c r="AT124" s="839"/>
      <c r="AU124" s="840" t="s">
        <v>483</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116.7</v>
      </c>
      <c r="BR124" s="844"/>
      <c r="BS124" s="844"/>
      <c r="BT124" s="844"/>
      <c r="BU124" s="844"/>
      <c r="BV124" s="844">
        <v>114.6</v>
      </c>
      <c r="BW124" s="844"/>
      <c r="BX124" s="844"/>
      <c r="BY124" s="844"/>
      <c r="BZ124" s="844"/>
      <c r="CA124" s="844">
        <v>115.6</v>
      </c>
      <c r="CB124" s="844"/>
      <c r="CC124" s="844"/>
      <c r="CD124" s="844"/>
      <c r="CE124" s="844"/>
      <c r="CF124" s="739"/>
      <c r="CG124" s="740"/>
      <c r="CH124" s="740"/>
      <c r="CI124" s="740"/>
      <c r="CJ124" s="875"/>
      <c r="CK124" s="883"/>
      <c r="CL124" s="883"/>
      <c r="CM124" s="883"/>
      <c r="CN124" s="883"/>
      <c r="CO124" s="884"/>
      <c r="CP124" s="848" t="s">
        <v>484</v>
      </c>
      <c r="CQ124" s="849"/>
      <c r="CR124" s="849"/>
      <c r="CS124" s="849"/>
      <c r="CT124" s="849"/>
      <c r="CU124" s="849"/>
      <c r="CV124" s="849"/>
      <c r="CW124" s="849"/>
      <c r="CX124" s="849"/>
      <c r="CY124" s="849"/>
      <c r="CZ124" s="849"/>
      <c r="DA124" s="849"/>
      <c r="DB124" s="849"/>
      <c r="DC124" s="849"/>
      <c r="DD124" s="849"/>
      <c r="DE124" s="849"/>
      <c r="DF124" s="850"/>
      <c r="DG124" s="776" t="s">
        <v>249</v>
      </c>
      <c r="DH124" s="777"/>
      <c r="DI124" s="777"/>
      <c r="DJ124" s="777"/>
      <c r="DK124" s="778"/>
      <c r="DL124" s="779" t="s">
        <v>249</v>
      </c>
      <c r="DM124" s="777"/>
      <c r="DN124" s="777"/>
      <c r="DO124" s="777"/>
      <c r="DP124" s="778"/>
      <c r="DQ124" s="779" t="s">
        <v>249</v>
      </c>
      <c r="DR124" s="777"/>
      <c r="DS124" s="777"/>
      <c r="DT124" s="777"/>
      <c r="DU124" s="778"/>
      <c r="DV124" s="861" t="s">
        <v>249</v>
      </c>
      <c r="DW124" s="862"/>
      <c r="DX124" s="862"/>
      <c r="DY124" s="862"/>
      <c r="DZ124" s="863"/>
    </row>
    <row r="125" spans="1:130" s="224" customFormat="1" ht="26.25" customHeight="1" x14ac:dyDescent="0.2">
      <c r="A125" s="833"/>
      <c r="B125" s="834"/>
      <c r="C125" s="828" t="s">
        <v>469</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249</v>
      </c>
      <c r="AB125" s="793"/>
      <c r="AC125" s="793"/>
      <c r="AD125" s="793"/>
      <c r="AE125" s="794"/>
      <c r="AF125" s="795" t="s">
        <v>249</v>
      </c>
      <c r="AG125" s="793"/>
      <c r="AH125" s="793"/>
      <c r="AI125" s="793"/>
      <c r="AJ125" s="794"/>
      <c r="AK125" s="795" t="s">
        <v>249</v>
      </c>
      <c r="AL125" s="793"/>
      <c r="AM125" s="793"/>
      <c r="AN125" s="793"/>
      <c r="AO125" s="794"/>
      <c r="AP125" s="837" t="s">
        <v>471</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485</v>
      </c>
      <c r="CL125" s="865"/>
      <c r="CM125" s="865"/>
      <c r="CN125" s="865"/>
      <c r="CO125" s="866"/>
      <c r="CP125" s="873" t="s">
        <v>486</v>
      </c>
      <c r="CQ125" s="821"/>
      <c r="CR125" s="821"/>
      <c r="CS125" s="821"/>
      <c r="CT125" s="821"/>
      <c r="CU125" s="821"/>
      <c r="CV125" s="821"/>
      <c r="CW125" s="821"/>
      <c r="CX125" s="821"/>
      <c r="CY125" s="821"/>
      <c r="CZ125" s="821"/>
      <c r="DA125" s="821"/>
      <c r="DB125" s="821"/>
      <c r="DC125" s="821"/>
      <c r="DD125" s="821"/>
      <c r="DE125" s="821"/>
      <c r="DF125" s="822"/>
      <c r="DG125" s="874" t="s">
        <v>249</v>
      </c>
      <c r="DH125" s="855"/>
      <c r="DI125" s="855"/>
      <c r="DJ125" s="855"/>
      <c r="DK125" s="855"/>
      <c r="DL125" s="855" t="s">
        <v>249</v>
      </c>
      <c r="DM125" s="855"/>
      <c r="DN125" s="855"/>
      <c r="DO125" s="855"/>
      <c r="DP125" s="855"/>
      <c r="DQ125" s="855" t="s">
        <v>249</v>
      </c>
      <c r="DR125" s="855"/>
      <c r="DS125" s="855"/>
      <c r="DT125" s="855"/>
      <c r="DU125" s="855"/>
      <c r="DV125" s="856" t="s">
        <v>470</v>
      </c>
      <c r="DW125" s="856"/>
      <c r="DX125" s="856"/>
      <c r="DY125" s="856"/>
      <c r="DZ125" s="857"/>
    </row>
    <row r="126" spans="1:130" s="224" customFormat="1" ht="26.25" customHeight="1" thickBot="1" x14ac:dyDescent="0.25">
      <c r="A126" s="833"/>
      <c r="B126" s="834"/>
      <c r="C126" s="828" t="s">
        <v>473</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v>8262</v>
      </c>
      <c r="AB126" s="793"/>
      <c r="AC126" s="793"/>
      <c r="AD126" s="793"/>
      <c r="AE126" s="794"/>
      <c r="AF126" s="795">
        <v>8262</v>
      </c>
      <c r="AG126" s="793"/>
      <c r="AH126" s="793"/>
      <c r="AI126" s="793"/>
      <c r="AJ126" s="794"/>
      <c r="AK126" s="795">
        <v>8262</v>
      </c>
      <c r="AL126" s="793"/>
      <c r="AM126" s="793"/>
      <c r="AN126" s="793"/>
      <c r="AO126" s="794"/>
      <c r="AP126" s="837">
        <v>0</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487</v>
      </c>
      <c r="CQ126" s="765"/>
      <c r="CR126" s="765"/>
      <c r="CS126" s="765"/>
      <c r="CT126" s="765"/>
      <c r="CU126" s="765"/>
      <c r="CV126" s="765"/>
      <c r="CW126" s="765"/>
      <c r="CX126" s="765"/>
      <c r="CY126" s="765"/>
      <c r="CZ126" s="765"/>
      <c r="DA126" s="765"/>
      <c r="DB126" s="765"/>
      <c r="DC126" s="765"/>
      <c r="DD126" s="765"/>
      <c r="DE126" s="765"/>
      <c r="DF126" s="766"/>
      <c r="DG126" s="829">
        <v>614697</v>
      </c>
      <c r="DH126" s="830"/>
      <c r="DI126" s="830"/>
      <c r="DJ126" s="830"/>
      <c r="DK126" s="830"/>
      <c r="DL126" s="830">
        <v>1879093</v>
      </c>
      <c r="DM126" s="830"/>
      <c r="DN126" s="830"/>
      <c r="DO126" s="830"/>
      <c r="DP126" s="830"/>
      <c r="DQ126" s="830">
        <v>1742993</v>
      </c>
      <c r="DR126" s="830"/>
      <c r="DS126" s="830"/>
      <c r="DT126" s="830"/>
      <c r="DU126" s="830"/>
      <c r="DV126" s="807">
        <v>6.8</v>
      </c>
      <c r="DW126" s="807"/>
      <c r="DX126" s="807"/>
      <c r="DY126" s="807"/>
      <c r="DZ126" s="808"/>
    </row>
    <row r="127" spans="1:130" s="224" customFormat="1" ht="26.25" customHeight="1" x14ac:dyDescent="0.2">
      <c r="A127" s="835"/>
      <c r="B127" s="836"/>
      <c r="C127" s="851" t="s">
        <v>488</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470</v>
      </c>
      <c r="AB127" s="793"/>
      <c r="AC127" s="793"/>
      <c r="AD127" s="793"/>
      <c r="AE127" s="794"/>
      <c r="AF127" s="795" t="s">
        <v>249</v>
      </c>
      <c r="AG127" s="793"/>
      <c r="AH127" s="793"/>
      <c r="AI127" s="793"/>
      <c r="AJ127" s="794"/>
      <c r="AK127" s="795" t="s">
        <v>249</v>
      </c>
      <c r="AL127" s="793"/>
      <c r="AM127" s="793"/>
      <c r="AN127" s="793"/>
      <c r="AO127" s="794"/>
      <c r="AP127" s="837" t="s">
        <v>249</v>
      </c>
      <c r="AQ127" s="838"/>
      <c r="AR127" s="838"/>
      <c r="AS127" s="838"/>
      <c r="AT127" s="839"/>
      <c r="AU127" s="226"/>
      <c r="AV127" s="226"/>
      <c r="AW127" s="226"/>
      <c r="AX127" s="854" t="s">
        <v>489</v>
      </c>
      <c r="AY127" s="825"/>
      <c r="AZ127" s="825"/>
      <c r="BA127" s="825"/>
      <c r="BB127" s="825"/>
      <c r="BC127" s="825"/>
      <c r="BD127" s="825"/>
      <c r="BE127" s="826"/>
      <c r="BF127" s="824" t="s">
        <v>490</v>
      </c>
      <c r="BG127" s="825"/>
      <c r="BH127" s="825"/>
      <c r="BI127" s="825"/>
      <c r="BJ127" s="825"/>
      <c r="BK127" s="825"/>
      <c r="BL127" s="826"/>
      <c r="BM127" s="824" t="s">
        <v>491</v>
      </c>
      <c r="BN127" s="825"/>
      <c r="BO127" s="825"/>
      <c r="BP127" s="825"/>
      <c r="BQ127" s="825"/>
      <c r="BR127" s="825"/>
      <c r="BS127" s="826"/>
      <c r="BT127" s="824" t="s">
        <v>492</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493</v>
      </c>
      <c r="CQ127" s="765"/>
      <c r="CR127" s="765"/>
      <c r="CS127" s="765"/>
      <c r="CT127" s="765"/>
      <c r="CU127" s="765"/>
      <c r="CV127" s="765"/>
      <c r="CW127" s="765"/>
      <c r="CX127" s="765"/>
      <c r="CY127" s="765"/>
      <c r="CZ127" s="765"/>
      <c r="DA127" s="765"/>
      <c r="DB127" s="765"/>
      <c r="DC127" s="765"/>
      <c r="DD127" s="765"/>
      <c r="DE127" s="765"/>
      <c r="DF127" s="766"/>
      <c r="DG127" s="829" t="s">
        <v>249</v>
      </c>
      <c r="DH127" s="830"/>
      <c r="DI127" s="830"/>
      <c r="DJ127" s="830"/>
      <c r="DK127" s="830"/>
      <c r="DL127" s="830" t="s">
        <v>249</v>
      </c>
      <c r="DM127" s="830"/>
      <c r="DN127" s="830"/>
      <c r="DO127" s="830"/>
      <c r="DP127" s="830"/>
      <c r="DQ127" s="830" t="s">
        <v>249</v>
      </c>
      <c r="DR127" s="830"/>
      <c r="DS127" s="830"/>
      <c r="DT127" s="830"/>
      <c r="DU127" s="830"/>
      <c r="DV127" s="807" t="s">
        <v>249</v>
      </c>
      <c r="DW127" s="807"/>
      <c r="DX127" s="807"/>
      <c r="DY127" s="807"/>
      <c r="DZ127" s="808"/>
    </row>
    <row r="128" spans="1:130" s="224" customFormat="1" ht="26.25" customHeight="1" thickBot="1" x14ac:dyDescent="0.25">
      <c r="A128" s="809" t="s">
        <v>494</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495</v>
      </c>
      <c r="X128" s="811"/>
      <c r="Y128" s="811"/>
      <c r="Z128" s="812"/>
      <c r="AA128" s="813">
        <v>630124</v>
      </c>
      <c r="AB128" s="814"/>
      <c r="AC128" s="814"/>
      <c r="AD128" s="814"/>
      <c r="AE128" s="815"/>
      <c r="AF128" s="816">
        <v>1406918</v>
      </c>
      <c r="AG128" s="814"/>
      <c r="AH128" s="814"/>
      <c r="AI128" s="814"/>
      <c r="AJ128" s="815"/>
      <c r="AK128" s="816">
        <v>686182</v>
      </c>
      <c r="AL128" s="814"/>
      <c r="AM128" s="814"/>
      <c r="AN128" s="814"/>
      <c r="AO128" s="815"/>
      <c r="AP128" s="817"/>
      <c r="AQ128" s="818"/>
      <c r="AR128" s="818"/>
      <c r="AS128" s="818"/>
      <c r="AT128" s="819"/>
      <c r="AU128" s="226"/>
      <c r="AV128" s="226"/>
      <c r="AW128" s="226"/>
      <c r="AX128" s="820" t="s">
        <v>496</v>
      </c>
      <c r="AY128" s="821"/>
      <c r="AZ128" s="821"/>
      <c r="BA128" s="821"/>
      <c r="BB128" s="821"/>
      <c r="BC128" s="821"/>
      <c r="BD128" s="821"/>
      <c r="BE128" s="822"/>
      <c r="BF128" s="799" t="s">
        <v>249</v>
      </c>
      <c r="BG128" s="800"/>
      <c r="BH128" s="800"/>
      <c r="BI128" s="800"/>
      <c r="BJ128" s="800"/>
      <c r="BK128" s="800"/>
      <c r="BL128" s="823"/>
      <c r="BM128" s="799">
        <v>11.71</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497</v>
      </c>
      <c r="CQ128" s="743"/>
      <c r="CR128" s="743"/>
      <c r="CS128" s="743"/>
      <c r="CT128" s="743"/>
      <c r="CU128" s="743"/>
      <c r="CV128" s="743"/>
      <c r="CW128" s="743"/>
      <c r="CX128" s="743"/>
      <c r="CY128" s="743"/>
      <c r="CZ128" s="743"/>
      <c r="DA128" s="743"/>
      <c r="DB128" s="743"/>
      <c r="DC128" s="743"/>
      <c r="DD128" s="743"/>
      <c r="DE128" s="743"/>
      <c r="DF128" s="744"/>
      <c r="DG128" s="803" t="s">
        <v>466</v>
      </c>
      <c r="DH128" s="804"/>
      <c r="DI128" s="804"/>
      <c r="DJ128" s="804"/>
      <c r="DK128" s="804"/>
      <c r="DL128" s="804" t="s">
        <v>466</v>
      </c>
      <c r="DM128" s="804"/>
      <c r="DN128" s="804"/>
      <c r="DO128" s="804"/>
      <c r="DP128" s="804"/>
      <c r="DQ128" s="804" t="s">
        <v>249</v>
      </c>
      <c r="DR128" s="804"/>
      <c r="DS128" s="804"/>
      <c r="DT128" s="804"/>
      <c r="DU128" s="804"/>
      <c r="DV128" s="805" t="s">
        <v>249</v>
      </c>
      <c r="DW128" s="805"/>
      <c r="DX128" s="805"/>
      <c r="DY128" s="805"/>
      <c r="DZ128" s="806"/>
    </row>
    <row r="129" spans="1:131" s="224" customFormat="1" ht="26.25" customHeight="1" x14ac:dyDescent="0.2">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498</v>
      </c>
      <c r="X129" s="790"/>
      <c r="Y129" s="790"/>
      <c r="Z129" s="791"/>
      <c r="AA129" s="792">
        <v>31294461</v>
      </c>
      <c r="AB129" s="793"/>
      <c r="AC129" s="793"/>
      <c r="AD129" s="793"/>
      <c r="AE129" s="794"/>
      <c r="AF129" s="795">
        <v>32619435</v>
      </c>
      <c r="AG129" s="793"/>
      <c r="AH129" s="793"/>
      <c r="AI129" s="793"/>
      <c r="AJ129" s="794"/>
      <c r="AK129" s="795">
        <v>32109084</v>
      </c>
      <c r="AL129" s="793"/>
      <c r="AM129" s="793"/>
      <c r="AN129" s="793"/>
      <c r="AO129" s="794"/>
      <c r="AP129" s="796"/>
      <c r="AQ129" s="797"/>
      <c r="AR129" s="797"/>
      <c r="AS129" s="797"/>
      <c r="AT129" s="798"/>
      <c r="AU129" s="227"/>
      <c r="AV129" s="227"/>
      <c r="AW129" s="227"/>
      <c r="AX129" s="764" t="s">
        <v>499</v>
      </c>
      <c r="AY129" s="765"/>
      <c r="AZ129" s="765"/>
      <c r="BA129" s="765"/>
      <c r="BB129" s="765"/>
      <c r="BC129" s="765"/>
      <c r="BD129" s="765"/>
      <c r="BE129" s="766"/>
      <c r="BF129" s="783" t="s">
        <v>249</v>
      </c>
      <c r="BG129" s="784"/>
      <c r="BH129" s="784"/>
      <c r="BI129" s="784"/>
      <c r="BJ129" s="784"/>
      <c r="BK129" s="784"/>
      <c r="BL129" s="785"/>
      <c r="BM129" s="783">
        <v>16.71</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500</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501</v>
      </c>
      <c r="X130" s="790"/>
      <c r="Y130" s="790"/>
      <c r="Z130" s="791"/>
      <c r="AA130" s="792">
        <v>6686305</v>
      </c>
      <c r="AB130" s="793"/>
      <c r="AC130" s="793"/>
      <c r="AD130" s="793"/>
      <c r="AE130" s="794"/>
      <c r="AF130" s="795">
        <v>6686357</v>
      </c>
      <c r="AG130" s="793"/>
      <c r="AH130" s="793"/>
      <c r="AI130" s="793"/>
      <c r="AJ130" s="794"/>
      <c r="AK130" s="795">
        <v>6626744</v>
      </c>
      <c r="AL130" s="793"/>
      <c r="AM130" s="793"/>
      <c r="AN130" s="793"/>
      <c r="AO130" s="794"/>
      <c r="AP130" s="796"/>
      <c r="AQ130" s="797"/>
      <c r="AR130" s="797"/>
      <c r="AS130" s="797"/>
      <c r="AT130" s="798"/>
      <c r="AU130" s="227"/>
      <c r="AV130" s="227"/>
      <c r="AW130" s="227"/>
      <c r="AX130" s="764" t="s">
        <v>502</v>
      </c>
      <c r="AY130" s="765"/>
      <c r="AZ130" s="765"/>
      <c r="BA130" s="765"/>
      <c r="BB130" s="765"/>
      <c r="BC130" s="765"/>
      <c r="BD130" s="765"/>
      <c r="BE130" s="766"/>
      <c r="BF130" s="767">
        <v>11.3</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503</v>
      </c>
      <c r="X131" s="774"/>
      <c r="Y131" s="774"/>
      <c r="Z131" s="775"/>
      <c r="AA131" s="776">
        <v>24608156</v>
      </c>
      <c r="AB131" s="777"/>
      <c r="AC131" s="777"/>
      <c r="AD131" s="777"/>
      <c r="AE131" s="778"/>
      <c r="AF131" s="779">
        <v>25933078</v>
      </c>
      <c r="AG131" s="777"/>
      <c r="AH131" s="777"/>
      <c r="AI131" s="777"/>
      <c r="AJ131" s="778"/>
      <c r="AK131" s="779">
        <v>25482340</v>
      </c>
      <c r="AL131" s="777"/>
      <c r="AM131" s="777"/>
      <c r="AN131" s="777"/>
      <c r="AO131" s="778"/>
      <c r="AP131" s="780"/>
      <c r="AQ131" s="781"/>
      <c r="AR131" s="781"/>
      <c r="AS131" s="781"/>
      <c r="AT131" s="782"/>
      <c r="AU131" s="227"/>
      <c r="AV131" s="227"/>
      <c r="AW131" s="227"/>
      <c r="AX131" s="742" t="s">
        <v>504</v>
      </c>
      <c r="AY131" s="743"/>
      <c r="AZ131" s="743"/>
      <c r="BA131" s="743"/>
      <c r="BB131" s="743"/>
      <c r="BC131" s="743"/>
      <c r="BD131" s="743"/>
      <c r="BE131" s="744"/>
      <c r="BF131" s="745">
        <v>115.6</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505</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506</v>
      </c>
      <c r="W132" s="755"/>
      <c r="X132" s="755"/>
      <c r="Y132" s="755"/>
      <c r="Z132" s="756"/>
      <c r="AA132" s="757">
        <v>10.43951444</v>
      </c>
      <c r="AB132" s="758"/>
      <c r="AC132" s="758"/>
      <c r="AD132" s="758"/>
      <c r="AE132" s="759"/>
      <c r="AF132" s="760">
        <v>12.410478230000001</v>
      </c>
      <c r="AG132" s="758"/>
      <c r="AH132" s="758"/>
      <c r="AI132" s="758"/>
      <c r="AJ132" s="759"/>
      <c r="AK132" s="760">
        <v>11.215304400000001</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507</v>
      </c>
      <c r="W133" s="734"/>
      <c r="X133" s="734"/>
      <c r="Y133" s="734"/>
      <c r="Z133" s="735"/>
      <c r="AA133" s="736">
        <v>10.5</v>
      </c>
      <c r="AB133" s="737"/>
      <c r="AC133" s="737"/>
      <c r="AD133" s="737"/>
      <c r="AE133" s="738"/>
      <c r="AF133" s="736">
        <v>11</v>
      </c>
      <c r="AG133" s="737"/>
      <c r="AH133" s="737"/>
      <c r="AI133" s="737"/>
      <c r="AJ133" s="738"/>
      <c r="AK133" s="736">
        <v>11.3</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BR92LLtuGZdYS2vs5UebfPf8UINIouYv2l39eQyFIHfV9rfXcayMxpOxbuJUhFkYaRegXV6BMr6da8FhGl5Qw==" saltValue="Fd5AzAKlA9DeRORTLVLzm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86E76-39A2-4D53-8193-8A1713D44D55}">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508</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aqJr05fbVpvadoTBwhBXTaJq4pqygFpvxcGiCeSRF5OO68SQ88ckRYmt/xSlJXux2Y3voCTmb9BpX7Qo1+AdBQ==" saltValue="nzc5Y+gLx3HWdktLvuvkH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x+3HQ4NVeZz4RiFpqZWdKjtUkcrQ/Vf+SPuUFnrgAdWWoVzUYq562dfaAj+gID1p5l8+EeY2XBeQ01A8Pov7EA==" saltValue="ydqVVNFZWVyO/bv6uDrje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509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510</v>
      </c>
      <c r="AL6" s="260"/>
      <c r="AM6" s="260"/>
      <c r="AN6" s="260"/>
    </row>
    <row r="7" spans="1:46" ht="13.5" customHeight="1" x14ac:dyDescent="0.2">
      <c r="A7" s="259"/>
      <c r="AK7" s="262"/>
      <c r="AL7" s="263"/>
      <c r="AM7" s="263"/>
      <c r="AN7" s="264"/>
      <c r="AO7" s="1131" t="s">
        <v>511</v>
      </c>
      <c r="AP7" s="265"/>
      <c r="AQ7" s="266" t="s">
        <v>512</v>
      </c>
      <c r="AR7" s="267"/>
    </row>
    <row r="8" spans="1:46" ht="13" x14ac:dyDescent="0.2">
      <c r="A8" s="259"/>
      <c r="AK8" s="268"/>
      <c r="AL8" s="269"/>
      <c r="AM8" s="269"/>
      <c r="AN8" s="270"/>
      <c r="AO8" s="1132"/>
      <c r="AP8" s="271" t="s">
        <v>513</v>
      </c>
      <c r="AQ8" s="272" t="s">
        <v>514</v>
      </c>
      <c r="AR8" s="273" t="s">
        <v>515</v>
      </c>
    </row>
    <row r="9" spans="1:46" ht="13" x14ac:dyDescent="0.2">
      <c r="A9" s="259"/>
      <c r="AK9" s="1143" t="s">
        <v>516</v>
      </c>
      <c r="AL9" s="1144"/>
      <c r="AM9" s="1144"/>
      <c r="AN9" s="1145"/>
      <c r="AO9" s="274">
        <v>6800978</v>
      </c>
      <c r="AP9" s="274">
        <v>60230</v>
      </c>
      <c r="AQ9" s="275">
        <v>66247</v>
      </c>
      <c r="AR9" s="276">
        <v>-9.1</v>
      </c>
    </row>
    <row r="10" spans="1:46" ht="13.5" customHeight="1" x14ac:dyDescent="0.2">
      <c r="A10" s="259"/>
      <c r="AK10" s="1143" t="s">
        <v>517</v>
      </c>
      <c r="AL10" s="1144"/>
      <c r="AM10" s="1144"/>
      <c r="AN10" s="1145"/>
      <c r="AO10" s="277">
        <v>1208882</v>
      </c>
      <c r="AP10" s="277">
        <v>10706</v>
      </c>
      <c r="AQ10" s="278">
        <v>4001</v>
      </c>
      <c r="AR10" s="279">
        <v>167.6</v>
      </c>
    </row>
    <row r="11" spans="1:46" ht="13.5" customHeight="1" x14ac:dyDescent="0.2">
      <c r="A11" s="259"/>
      <c r="AK11" s="1143" t="s">
        <v>518</v>
      </c>
      <c r="AL11" s="1144"/>
      <c r="AM11" s="1144"/>
      <c r="AN11" s="1145"/>
      <c r="AO11" s="277">
        <v>181011</v>
      </c>
      <c r="AP11" s="277">
        <v>1603</v>
      </c>
      <c r="AQ11" s="278">
        <v>2117</v>
      </c>
      <c r="AR11" s="279">
        <v>-24.3</v>
      </c>
    </row>
    <row r="12" spans="1:46" ht="13.5" customHeight="1" x14ac:dyDescent="0.2">
      <c r="A12" s="259"/>
      <c r="AK12" s="1143" t="s">
        <v>519</v>
      </c>
      <c r="AL12" s="1144"/>
      <c r="AM12" s="1144"/>
      <c r="AN12" s="1145"/>
      <c r="AO12" s="277" t="s">
        <v>520</v>
      </c>
      <c r="AP12" s="277" t="s">
        <v>520</v>
      </c>
      <c r="AQ12" s="278">
        <v>23</v>
      </c>
      <c r="AR12" s="279" t="s">
        <v>520</v>
      </c>
    </row>
    <row r="13" spans="1:46" ht="13.5" customHeight="1" x14ac:dyDescent="0.2">
      <c r="A13" s="259"/>
      <c r="AK13" s="1143" t="s">
        <v>521</v>
      </c>
      <c r="AL13" s="1144"/>
      <c r="AM13" s="1144"/>
      <c r="AN13" s="1145"/>
      <c r="AO13" s="277">
        <v>160961</v>
      </c>
      <c r="AP13" s="277">
        <v>1425</v>
      </c>
      <c r="AQ13" s="278">
        <v>2449</v>
      </c>
      <c r="AR13" s="279">
        <v>-41.8</v>
      </c>
    </row>
    <row r="14" spans="1:46" ht="13.5" customHeight="1" x14ac:dyDescent="0.2">
      <c r="A14" s="259"/>
      <c r="AK14" s="1143" t="s">
        <v>522</v>
      </c>
      <c r="AL14" s="1144"/>
      <c r="AM14" s="1144"/>
      <c r="AN14" s="1145"/>
      <c r="AO14" s="277">
        <v>195000</v>
      </c>
      <c r="AP14" s="277">
        <v>1727</v>
      </c>
      <c r="AQ14" s="278">
        <v>1636</v>
      </c>
      <c r="AR14" s="279">
        <v>5.6</v>
      </c>
    </row>
    <row r="15" spans="1:46" ht="13.5" customHeight="1" x14ac:dyDescent="0.2">
      <c r="A15" s="259"/>
      <c r="AK15" s="1146" t="s">
        <v>523</v>
      </c>
      <c r="AL15" s="1147"/>
      <c r="AM15" s="1147"/>
      <c r="AN15" s="1148"/>
      <c r="AO15" s="277">
        <v>-529943</v>
      </c>
      <c r="AP15" s="277">
        <v>-4693</v>
      </c>
      <c r="AQ15" s="278">
        <v>-3889</v>
      </c>
      <c r="AR15" s="279">
        <v>20.7</v>
      </c>
    </row>
    <row r="16" spans="1:46" ht="13" x14ac:dyDescent="0.2">
      <c r="A16" s="259"/>
      <c r="AK16" s="1146" t="s">
        <v>191</v>
      </c>
      <c r="AL16" s="1147"/>
      <c r="AM16" s="1147"/>
      <c r="AN16" s="1148"/>
      <c r="AO16" s="277">
        <v>8016889</v>
      </c>
      <c r="AP16" s="277">
        <v>70999</v>
      </c>
      <c r="AQ16" s="278">
        <v>72585</v>
      </c>
      <c r="AR16" s="279">
        <v>-2.2000000000000002</v>
      </c>
    </row>
    <row r="17" spans="1:46" ht="13" x14ac:dyDescent="0.2">
      <c r="A17" s="259"/>
    </row>
    <row r="18" spans="1:46" ht="13" x14ac:dyDescent="0.2">
      <c r="A18" s="259"/>
      <c r="AQ18" s="280"/>
      <c r="AR18" s="280"/>
    </row>
    <row r="19" spans="1:46" ht="13" x14ac:dyDescent="0.2">
      <c r="A19" s="259"/>
      <c r="AK19" s="255" t="s">
        <v>524</v>
      </c>
    </row>
    <row r="20" spans="1:46" ht="13" x14ac:dyDescent="0.2">
      <c r="A20" s="259"/>
      <c r="AK20" s="281"/>
      <c r="AL20" s="282"/>
      <c r="AM20" s="282"/>
      <c r="AN20" s="283"/>
      <c r="AO20" s="284" t="s">
        <v>525</v>
      </c>
      <c r="AP20" s="285" t="s">
        <v>526</v>
      </c>
      <c r="AQ20" s="286" t="s">
        <v>527</v>
      </c>
      <c r="AR20" s="287"/>
    </row>
    <row r="21" spans="1:46" s="260" customFormat="1" ht="13" x14ac:dyDescent="0.2">
      <c r="A21" s="288"/>
      <c r="AK21" s="1149" t="s">
        <v>528</v>
      </c>
      <c r="AL21" s="1150"/>
      <c r="AM21" s="1150"/>
      <c r="AN21" s="1151"/>
      <c r="AO21" s="289">
        <v>5.85</v>
      </c>
      <c r="AP21" s="290">
        <v>6.82</v>
      </c>
      <c r="AQ21" s="291">
        <v>-0.97</v>
      </c>
      <c r="AS21" s="292"/>
      <c r="AT21" s="288"/>
    </row>
    <row r="22" spans="1:46" s="260" customFormat="1" ht="13" x14ac:dyDescent="0.2">
      <c r="A22" s="288"/>
      <c r="AK22" s="1149" t="s">
        <v>529</v>
      </c>
      <c r="AL22" s="1150"/>
      <c r="AM22" s="1150"/>
      <c r="AN22" s="1151"/>
      <c r="AO22" s="293">
        <v>97.8</v>
      </c>
      <c r="AP22" s="294">
        <v>99.4</v>
      </c>
      <c r="AQ22" s="295">
        <v>-1.6</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42" t="s">
        <v>530</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 x14ac:dyDescent="0.2">
      <c r="A27" s="300"/>
      <c r="AS27" s="255"/>
      <c r="AT27" s="255"/>
    </row>
    <row r="28" spans="1:46" ht="16.5" x14ac:dyDescent="0.2">
      <c r="A28" s="256" t="s">
        <v>531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532</v>
      </c>
      <c r="AL29" s="260"/>
      <c r="AM29" s="260"/>
      <c r="AN29" s="260"/>
      <c r="AS29" s="302"/>
    </row>
    <row r="30" spans="1:46" ht="13.5" customHeight="1" x14ac:dyDescent="0.2">
      <c r="A30" s="259"/>
      <c r="AK30" s="262"/>
      <c r="AL30" s="263"/>
      <c r="AM30" s="263"/>
      <c r="AN30" s="264"/>
      <c r="AO30" s="1131" t="s">
        <v>511</v>
      </c>
      <c r="AP30" s="265"/>
      <c r="AQ30" s="266" t="s">
        <v>512</v>
      </c>
      <c r="AR30" s="267"/>
    </row>
    <row r="31" spans="1:46" ht="13" x14ac:dyDescent="0.2">
      <c r="A31" s="259"/>
      <c r="AK31" s="268"/>
      <c r="AL31" s="269"/>
      <c r="AM31" s="269"/>
      <c r="AN31" s="270"/>
      <c r="AO31" s="1132"/>
      <c r="AP31" s="271" t="s">
        <v>513</v>
      </c>
      <c r="AQ31" s="272" t="s">
        <v>514</v>
      </c>
      <c r="AR31" s="273" t="s">
        <v>515</v>
      </c>
    </row>
    <row r="32" spans="1:46" ht="27" customHeight="1" x14ac:dyDescent="0.2">
      <c r="A32" s="259"/>
      <c r="AK32" s="1133" t="s">
        <v>533</v>
      </c>
      <c r="AL32" s="1134"/>
      <c r="AM32" s="1134"/>
      <c r="AN32" s="1135"/>
      <c r="AO32" s="303">
        <v>7684354</v>
      </c>
      <c r="AP32" s="303">
        <v>68054</v>
      </c>
      <c r="AQ32" s="304">
        <v>38122</v>
      </c>
      <c r="AR32" s="305">
        <v>78.5</v>
      </c>
    </row>
    <row r="33" spans="1:46" ht="13.5" customHeight="1" x14ac:dyDescent="0.2">
      <c r="A33" s="259"/>
      <c r="AK33" s="1133" t="s">
        <v>534</v>
      </c>
      <c r="AL33" s="1134"/>
      <c r="AM33" s="1134"/>
      <c r="AN33" s="1135"/>
      <c r="AO33" s="303" t="s">
        <v>520</v>
      </c>
      <c r="AP33" s="303" t="s">
        <v>520</v>
      </c>
      <c r="AQ33" s="304" t="s">
        <v>520</v>
      </c>
      <c r="AR33" s="305" t="s">
        <v>520</v>
      </c>
    </row>
    <row r="34" spans="1:46" ht="27" customHeight="1" x14ac:dyDescent="0.2">
      <c r="A34" s="259"/>
      <c r="AK34" s="1133" t="s">
        <v>535</v>
      </c>
      <c r="AL34" s="1134"/>
      <c r="AM34" s="1134"/>
      <c r="AN34" s="1135"/>
      <c r="AO34" s="303" t="s">
        <v>520</v>
      </c>
      <c r="AP34" s="303" t="s">
        <v>520</v>
      </c>
      <c r="AQ34" s="304">
        <v>19</v>
      </c>
      <c r="AR34" s="305" t="s">
        <v>520</v>
      </c>
    </row>
    <row r="35" spans="1:46" ht="27" customHeight="1" x14ac:dyDescent="0.2">
      <c r="A35" s="259"/>
      <c r="AK35" s="1133" t="s">
        <v>536</v>
      </c>
      <c r="AL35" s="1134"/>
      <c r="AM35" s="1134"/>
      <c r="AN35" s="1135"/>
      <c r="AO35" s="303">
        <v>1515543</v>
      </c>
      <c r="AP35" s="303">
        <v>13422</v>
      </c>
      <c r="AQ35" s="304">
        <v>11292</v>
      </c>
      <c r="AR35" s="305">
        <v>18.899999999999999</v>
      </c>
    </row>
    <row r="36" spans="1:46" ht="27" customHeight="1" x14ac:dyDescent="0.2">
      <c r="A36" s="259"/>
      <c r="AK36" s="1133" t="s">
        <v>537</v>
      </c>
      <c r="AL36" s="1134"/>
      <c r="AM36" s="1134"/>
      <c r="AN36" s="1135"/>
      <c r="AO36" s="303">
        <v>962689</v>
      </c>
      <c r="AP36" s="303">
        <v>8526</v>
      </c>
      <c r="AQ36" s="304">
        <v>1617</v>
      </c>
      <c r="AR36" s="305">
        <v>427.3</v>
      </c>
    </row>
    <row r="37" spans="1:46" ht="13.5" customHeight="1" x14ac:dyDescent="0.2">
      <c r="A37" s="259"/>
      <c r="AK37" s="1133" t="s">
        <v>538</v>
      </c>
      <c r="AL37" s="1134"/>
      <c r="AM37" s="1134"/>
      <c r="AN37" s="1135"/>
      <c r="AO37" s="303">
        <v>8262</v>
      </c>
      <c r="AP37" s="303">
        <v>73</v>
      </c>
      <c r="AQ37" s="304">
        <v>410</v>
      </c>
      <c r="AR37" s="305">
        <v>-82.2</v>
      </c>
    </row>
    <row r="38" spans="1:46" ht="27" customHeight="1" x14ac:dyDescent="0.2">
      <c r="A38" s="259"/>
      <c r="AK38" s="1136" t="s">
        <v>539</v>
      </c>
      <c r="AL38" s="1137"/>
      <c r="AM38" s="1137"/>
      <c r="AN38" s="1138"/>
      <c r="AO38" s="306" t="s">
        <v>520</v>
      </c>
      <c r="AP38" s="306" t="s">
        <v>520</v>
      </c>
      <c r="AQ38" s="307">
        <v>1</v>
      </c>
      <c r="AR38" s="295" t="s">
        <v>520</v>
      </c>
      <c r="AS38" s="302"/>
    </row>
    <row r="39" spans="1:46" ht="13" x14ac:dyDescent="0.2">
      <c r="A39" s="259"/>
      <c r="AK39" s="1136" t="s">
        <v>540</v>
      </c>
      <c r="AL39" s="1137"/>
      <c r="AM39" s="1137"/>
      <c r="AN39" s="1138"/>
      <c r="AO39" s="303">
        <v>-686182</v>
      </c>
      <c r="AP39" s="303">
        <v>-6077</v>
      </c>
      <c r="AQ39" s="304">
        <v>-6908</v>
      </c>
      <c r="AR39" s="305">
        <v>-12</v>
      </c>
      <c r="AS39" s="302"/>
    </row>
    <row r="40" spans="1:46" ht="27" customHeight="1" x14ac:dyDescent="0.2">
      <c r="A40" s="259"/>
      <c r="AK40" s="1133" t="s">
        <v>541</v>
      </c>
      <c r="AL40" s="1134"/>
      <c r="AM40" s="1134"/>
      <c r="AN40" s="1135"/>
      <c r="AO40" s="303">
        <v>-6626744</v>
      </c>
      <c r="AP40" s="303">
        <v>-58687</v>
      </c>
      <c r="AQ40" s="304">
        <v>-33487</v>
      </c>
      <c r="AR40" s="305">
        <v>75.3</v>
      </c>
      <c r="AS40" s="302"/>
    </row>
    <row r="41" spans="1:46" ht="13" x14ac:dyDescent="0.2">
      <c r="A41" s="259"/>
      <c r="AK41" s="1139" t="s">
        <v>304</v>
      </c>
      <c r="AL41" s="1140"/>
      <c r="AM41" s="1140"/>
      <c r="AN41" s="1141"/>
      <c r="AO41" s="303">
        <v>2857922</v>
      </c>
      <c r="AP41" s="303">
        <v>25310</v>
      </c>
      <c r="AQ41" s="304">
        <v>11065</v>
      </c>
      <c r="AR41" s="305">
        <v>128.69999999999999</v>
      </c>
      <c r="AS41" s="302"/>
    </row>
    <row r="42" spans="1:46" ht="13" x14ac:dyDescent="0.2">
      <c r="A42" s="259"/>
      <c r="AK42" s="308" t="s">
        <v>542</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543</v>
      </c>
    </row>
    <row r="48" spans="1:46" ht="13" x14ac:dyDescent="0.2">
      <c r="A48" s="259"/>
      <c r="AK48" s="313" t="s">
        <v>544</v>
      </c>
      <c r="AL48" s="313"/>
      <c r="AM48" s="313"/>
      <c r="AN48" s="313"/>
      <c r="AO48" s="313"/>
      <c r="AP48" s="313"/>
      <c r="AQ48" s="314"/>
      <c r="AR48" s="313"/>
    </row>
    <row r="49" spans="1:44" ht="13.5" customHeight="1" x14ac:dyDescent="0.2">
      <c r="A49" s="259"/>
      <c r="AK49" s="315"/>
      <c r="AL49" s="316"/>
      <c r="AM49" s="1126" t="s">
        <v>511</v>
      </c>
      <c r="AN49" s="1128" t="s">
        <v>545</v>
      </c>
      <c r="AO49" s="1129"/>
      <c r="AP49" s="1129"/>
      <c r="AQ49" s="1129"/>
      <c r="AR49" s="1130"/>
    </row>
    <row r="50" spans="1:44" ht="13" x14ac:dyDescent="0.2">
      <c r="A50" s="259"/>
      <c r="AK50" s="317"/>
      <c r="AL50" s="318"/>
      <c r="AM50" s="1127"/>
      <c r="AN50" s="319" t="s">
        <v>546</v>
      </c>
      <c r="AO50" s="320" t="s">
        <v>547</v>
      </c>
      <c r="AP50" s="321" t="s">
        <v>548</v>
      </c>
      <c r="AQ50" s="322" t="s">
        <v>549</v>
      </c>
      <c r="AR50" s="323" t="s">
        <v>550</v>
      </c>
    </row>
    <row r="51" spans="1:44" ht="13" x14ac:dyDescent="0.2">
      <c r="A51" s="259"/>
      <c r="AK51" s="315" t="s">
        <v>551</v>
      </c>
      <c r="AL51" s="316"/>
      <c r="AM51" s="324">
        <v>6983201</v>
      </c>
      <c r="AN51" s="325">
        <v>61418</v>
      </c>
      <c r="AO51" s="326">
        <v>-21.5</v>
      </c>
      <c r="AP51" s="327">
        <v>46402</v>
      </c>
      <c r="AQ51" s="328">
        <v>-11.3</v>
      </c>
      <c r="AR51" s="329">
        <v>-10.199999999999999</v>
      </c>
    </row>
    <row r="52" spans="1:44" ht="13" x14ac:dyDescent="0.2">
      <c r="A52" s="259"/>
      <c r="AK52" s="330"/>
      <c r="AL52" s="331" t="s">
        <v>552</v>
      </c>
      <c r="AM52" s="332">
        <v>4663398</v>
      </c>
      <c r="AN52" s="333">
        <v>41015</v>
      </c>
      <c r="AO52" s="334">
        <v>-13.7</v>
      </c>
      <c r="AP52" s="335">
        <v>26897</v>
      </c>
      <c r="AQ52" s="336">
        <v>-6.3</v>
      </c>
      <c r="AR52" s="337">
        <v>-7.4</v>
      </c>
    </row>
    <row r="53" spans="1:44" ht="13" x14ac:dyDescent="0.2">
      <c r="A53" s="259"/>
      <c r="AK53" s="315" t="s">
        <v>553</v>
      </c>
      <c r="AL53" s="316"/>
      <c r="AM53" s="324">
        <v>7830765</v>
      </c>
      <c r="AN53" s="325">
        <v>68863</v>
      </c>
      <c r="AO53" s="326">
        <v>12.1</v>
      </c>
      <c r="AP53" s="327">
        <v>66343</v>
      </c>
      <c r="AQ53" s="328">
        <v>43</v>
      </c>
      <c r="AR53" s="329">
        <v>-30.9</v>
      </c>
    </row>
    <row r="54" spans="1:44" ht="13" x14ac:dyDescent="0.2">
      <c r="A54" s="259"/>
      <c r="AK54" s="330"/>
      <c r="AL54" s="331" t="s">
        <v>552</v>
      </c>
      <c r="AM54" s="332">
        <v>4752316</v>
      </c>
      <c r="AN54" s="333">
        <v>41791</v>
      </c>
      <c r="AO54" s="334">
        <v>1.9</v>
      </c>
      <c r="AP54" s="335">
        <v>34529</v>
      </c>
      <c r="AQ54" s="336">
        <v>28.4</v>
      </c>
      <c r="AR54" s="337">
        <v>-26.5</v>
      </c>
    </row>
    <row r="55" spans="1:44" ht="13" x14ac:dyDescent="0.2">
      <c r="A55" s="259"/>
      <c r="AK55" s="315" t="s">
        <v>554</v>
      </c>
      <c r="AL55" s="316"/>
      <c r="AM55" s="324">
        <v>10230616</v>
      </c>
      <c r="AN55" s="325">
        <v>90141</v>
      </c>
      <c r="AO55" s="326">
        <v>30.9</v>
      </c>
      <c r="AP55" s="327">
        <v>56416</v>
      </c>
      <c r="AQ55" s="328">
        <v>-15</v>
      </c>
      <c r="AR55" s="329">
        <v>45.9</v>
      </c>
    </row>
    <row r="56" spans="1:44" ht="13" x14ac:dyDescent="0.2">
      <c r="A56" s="259"/>
      <c r="AK56" s="330"/>
      <c r="AL56" s="331" t="s">
        <v>552</v>
      </c>
      <c r="AM56" s="332">
        <v>6466592</v>
      </c>
      <c r="AN56" s="333">
        <v>56976</v>
      </c>
      <c r="AO56" s="334">
        <v>36.299999999999997</v>
      </c>
      <c r="AP56" s="335">
        <v>32623</v>
      </c>
      <c r="AQ56" s="336">
        <v>-5.5</v>
      </c>
      <c r="AR56" s="337">
        <v>41.8</v>
      </c>
    </row>
    <row r="57" spans="1:44" ht="13" x14ac:dyDescent="0.2">
      <c r="A57" s="259"/>
      <c r="AK57" s="315" t="s">
        <v>555</v>
      </c>
      <c r="AL57" s="316"/>
      <c r="AM57" s="324">
        <v>9950483</v>
      </c>
      <c r="AN57" s="325">
        <v>87952</v>
      </c>
      <c r="AO57" s="326">
        <v>-2.4</v>
      </c>
      <c r="AP57" s="327">
        <v>49217</v>
      </c>
      <c r="AQ57" s="328">
        <v>-12.8</v>
      </c>
      <c r="AR57" s="329">
        <v>10.4</v>
      </c>
    </row>
    <row r="58" spans="1:44" ht="13" x14ac:dyDescent="0.2">
      <c r="A58" s="259"/>
      <c r="AK58" s="330"/>
      <c r="AL58" s="331" t="s">
        <v>552</v>
      </c>
      <c r="AM58" s="332">
        <v>5089991</v>
      </c>
      <c r="AN58" s="333">
        <v>44990</v>
      </c>
      <c r="AO58" s="334">
        <v>-21</v>
      </c>
      <c r="AP58" s="335">
        <v>27232</v>
      </c>
      <c r="AQ58" s="336">
        <v>-16.5</v>
      </c>
      <c r="AR58" s="337">
        <v>-4.5</v>
      </c>
    </row>
    <row r="59" spans="1:44" ht="13" x14ac:dyDescent="0.2">
      <c r="A59" s="259"/>
      <c r="AK59" s="315" t="s">
        <v>556</v>
      </c>
      <c r="AL59" s="316"/>
      <c r="AM59" s="324">
        <v>11133367</v>
      </c>
      <c r="AN59" s="325">
        <v>98599</v>
      </c>
      <c r="AO59" s="326">
        <v>12.1</v>
      </c>
      <c r="AP59" s="327">
        <v>49211</v>
      </c>
      <c r="AQ59" s="328">
        <v>0</v>
      </c>
      <c r="AR59" s="329">
        <v>12.1</v>
      </c>
    </row>
    <row r="60" spans="1:44" ht="13" x14ac:dyDescent="0.2">
      <c r="A60" s="259"/>
      <c r="AK60" s="330"/>
      <c r="AL60" s="331" t="s">
        <v>552</v>
      </c>
      <c r="AM60" s="332">
        <v>5530114</v>
      </c>
      <c r="AN60" s="333">
        <v>48975</v>
      </c>
      <c r="AO60" s="334">
        <v>8.9</v>
      </c>
      <c r="AP60" s="335">
        <v>28367</v>
      </c>
      <c r="AQ60" s="336">
        <v>4.2</v>
      </c>
      <c r="AR60" s="337">
        <v>4.7</v>
      </c>
    </row>
    <row r="61" spans="1:44" ht="13" x14ac:dyDescent="0.2">
      <c r="A61" s="259"/>
      <c r="AK61" s="315" t="s">
        <v>557</v>
      </c>
      <c r="AL61" s="338"/>
      <c r="AM61" s="324">
        <v>9225686</v>
      </c>
      <c r="AN61" s="325">
        <v>81395</v>
      </c>
      <c r="AO61" s="326">
        <v>6.2</v>
      </c>
      <c r="AP61" s="327">
        <v>53518</v>
      </c>
      <c r="AQ61" s="339">
        <v>0.8</v>
      </c>
      <c r="AR61" s="329">
        <v>5.4</v>
      </c>
    </row>
    <row r="62" spans="1:44" ht="13" x14ac:dyDescent="0.2">
      <c r="A62" s="259"/>
      <c r="AK62" s="330"/>
      <c r="AL62" s="331" t="s">
        <v>552</v>
      </c>
      <c r="AM62" s="332">
        <v>5300482</v>
      </c>
      <c r="AN62" s="333">
        <v>46749</v>
      </c>
      <c r="AO62" s="334">
        <v>2.5</v>
      </c>
      <c r="AP62" s="335">
        <v>29930</v>
      </c>
      <c r="AQ62" s="336">
        <v>0.9</v>
      </c>
      <c r="AR62" s="337">
        <v>1.6</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SiraT+xXTRB4GhwzTrh2hfddylcOZcbKg4v0B7df5KRLEJrZhCnUCbFUzsFvTgoqjzV5Pro4ZwDM22PEblQMHQ==" saltValue="aKlYPTWGTKI+60Pb0S+kz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559</v>
      </c>
    </row>
    <row r="121" spans="125:125" ht="13.5" hidden="1" customHeight="1" x14ac:dyDescent="0.2">
      <c r="DU121" s="253"/>
    </row>
  </sheetData>
  <sheetProtection algorithmName="SHA-512" hashValue="i9nEgEe14zCyB+ascBMm9s+Fzm1N8J1IIrPn3EmJi4TMEGAYagB+2WJGla4sQt/UwqVFOy3rdO1FeuWSg+CDow==" saltValue="3YhxIkgvYCnTCF7M4fF/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560</v>
      </c>
    </row>
  </sheetData>
  <sheetProtection algorithmName="SHA-512" hashValue="WHtnGiSUztsq2jtUx57REVyZf8C1rqscvAnkYQHM3Yc3jp2dUtcpdy3kaWlnBae6D9hu7wQ7Hyh45qyvhg9FRQ==" saltValue="vuNQ83xsRYLqLw41sBf9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561</v>
      </c>
      <c r="G46" s="8" t="s">
        <v>562</v>
      </c>
      <c r="H46" s="8" t="s">
        <v>563</v>
      </c>
      <c r="I46" s="8" t="s">
        <v>564</v>
      </c>
      <c r="J46" s="9" t="s">
        <v>565</v>
      </c>
    </row>
    <row r="47" spans="2:10" ht="57.75" customHeight="1" x14ac:dyDescent="0.2">
      <c r="B47" s="10"/>
      <c r="C47" s="1152" t="s">
        <v>3</v>
      </c>
      <c r="D47" s="1152"/>
      <c r="E47" s="1153"/>
      <c r="F47" s="11">
        <v>7.67</v>
      </c>
      <c r="G47" s="12">
        <v>7.86</v>
      </c>
      <c r="H47" s="12">
        <v>7.14</v>
      </c>
      <c r="I47" s="12">
        <v>9.17</v>
      </c>
      <c r="J47" s="13">
        <v>9.31</v>
      </c>
    </row>
    <row r="48" spans="2:10" ht="57.75" customHeight="1" x14ac:dyDescent="0.2">
      <c r="B48" s="14"/>
      <c r="C48" s="1154" t="s">
        <v>4</v>
      </c>
      <c r="D48" s="1154"/>
      <c r="E48" s="1155"/>
      <c r="F48" s="15">
        <v>3.89</v>
      </c>
      <c r="G48" s="16">
        <v>3.32</v>
      </c>
      <c r="H48" s="16">
        <v>4.84</v>
      </c>
      <c r="I48" s="16">
        <v>6.21</v>
      </c>
      <c r="J48" s="17">
        <v>3.76</v>
      </c>
    </row>
    <row r="49" spans="2:10" ht="57.75" customHeight="1" thickBot="1" x14ac:dyDescent="0.25">
      <c r="B49" s="18"/>
      <c r="C49" s="1156" t="s">
        <v>5</v>
      </c>
      <c r="D49" s="1156"/>
      <c r="E49" s="1157"/>
      <c r="F49" s="19">
        <v>0.56000000000000005</v>
      </c>
      <c r="G49" s="20" t="s">
        <v>566</v>
      </c>
      <c r="H49" s="20">
        <v>1.06</v>
      </c>
      <c r="I49" s="20">
        <v>3.89</v>
      </c>
      <c r="J49" s="21" t="s">
        <v>567</v>
      </c>
    </row>
    <row r="50" spans="2:10" ht="13" x14ac:dyDescent="0.2"/>
  </sheetData>
  <sheetProtection algorithmName="SHA-512" hashValue="y1bnDhpvMJEkPc6Iog63qbP9JByRiZxf8zlbK7MmPaB3HH3JmPNRetLkVeX8aatNkSRYW+JUXiH2sANUDBu4wg==" saltValue="5OzZWMjvoKM/0OEMVBYt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62" t="s">
        <v>568</v>
      </c>
      <c r="D34" s="1162"/>
      <c r="E34" s="1163"/>
      <c r="F34" s="32">
        <v>4.5199999999999996</v>
      </c>
      <c r="G34" s="33">
        <v>4.1500000000000004</v>
      </c>
      <c r="H34" s="33">
        <v>4.34</v>
      </c>
      <c r="I34" s="33">
        <v>4.82</v>
      </c>
      <c r="J34" s="34">
        <v>4.9000000000000004</v>
      </c>
      <c r="K34" s="22"/>
      <c r="L34" s="22"/>
      <c r="M34" s="22"/>
      <c r="N34" s="22"/>
      <c r="O34" s="22"/>
      <c r="P34" s="22"/>
    </row>
    <row r="35" spans="1:16" ht="39" customHeight="1" x14ac:dyDescent="0.2">
      <c r="A35" s="22"/>
      <c r="B35" s="35"/>
      <c r="C35" s="1158" t="s">
        <v>569</v>
      </c>
      <c r="D35" s="1158"/>
      <c r="E35" s="1159"/>
      <c r="F35" s="36">
        <v>6.19</v>
      </c>
      <c r="G35" s="37">
        <v>6.91</v>
      </c>
      <c r="H35" s="37">
        <v>6.17</v>
      </c>
      <c r="I35" s="37">
        <v>5.08</v>
      </c>
      <c r="J35" s="38">
        <v>4.3099999999999996</v>
      </c>
      <c r="K35" s="22"/>
      <c r="L35" s="22"/>
      <c r="M35" s="22"/>
      <c r="N35" s="22"/>
      <c r="O35" s="22"/>
      <c r="P35" s="22"/>
    </row>
    <row r="36" spans="1:16" ht="39" customHeight="1" x14ac:dyDescent="0.2">
      <c r="A36" s="22"/>
      <c r="B36" s="35"/>
      <c r="C36" s="1158" t="s">
        <v>570</v>
      </c>
      <c r="D36" s="1158"/>
      <c r="E36" s="1159"/>
      <c r="F36" s="36">
        <v>3.88</v>
      </c>
      <c r="G36" s="37">
        <v>3.31</v>
      </c>
      <c r="H36" s="37">
        <v>4.83</v>
      </c>
      <c r="I36" s="37">
        <v>6.21</v>
      </c>
      <c r="J36" s="38">
        <v>3.75</v>
      </c>
      <c r="K36" s="22"/>
      <c r="L36" s="22"/>
      <c r="M36" s="22"/>
      <c r="N36" s="22"/>
      <c r="O36" s="22"/>
      <c r="P36" s="22"/>
    </row>
    <row r="37" spans="1:16" ht="39" customHeight="1" x14ac:dyDescent="0.2">
      <c r="A37" s="22"/>
      <c r="B37" s="35"/>
      <c r="C37" s="1158" t="s">
        <v>571</v>
      </c>
      <c r="D37" s="1158"/>
      <c r="E37" s="1159"/>
      <c r="F37" s="36">
        <v>0.69</v>
      </c>
      <c r="G37" s="37">
        <v>0.95</v>
      </c>
      <c r="H37" s="37">
        <v>1.1599999999999999</v>
      </c>
      <c r="I37" s="37">
        <v>1.28</v>
      </c>
      <c r="J37" s="38">
        <v>1.39</v>
      </c>
      <c r="K37" s="22"/>
      <c r="L37" s="22"/>
      <c r="M37" s="22"/>
      <c r="N37" s="22"/>
      <c r="O37" s="22"/>
      <c r="P37" s="22"/>
    </row>
    <row r="38" spans="1:16" ht="39" customHeight="1" x14ac:dyDescent="0.2">
      <c r="A38" s="22"/>
      <c r="B38" s="35"/>
      <c r="C38" s="1158" t="s">
        <v>572</v>
      </c>
      <c r="D38" s="1158"/>
      <c r="E38" s="1159"/>
      <c r="F38" s="36">
        <v>1.07</v>
      </c>
      <c r="G38" s="37">
        <v>0.57999999999999996</v>
      </c>
      <c r="H38" s="37">
        <v>0.51</v>
      </c>
      <c r="I38" s="37">
        <v>0.75</v>
      </c>
      <c r="J38" s="38">
        <v>0.84</v>
      </c>
      <c r="K38" s="22"/>
      <c r="L38" s="22"/>
      <c r="M38" s="22"/>
      <c r="N38" s="22"/>
      <c r="O38" s="22"/>
      <c r="P38" s="22"/>
    </row>
    <row r="39" spans="1:16" ht="39" customHeight="1" x14ac:dyDescent="0.2">
      <c r="A39" s="22"/>
      <c r="B39" s="35"/>
      <c r="C39" s="1158" t="s">
        <v>573</v>
      </c>
      <c r="D39" s="1158"/>
      <c r="E39" s="1159"/>
      <c r="F39" s="36">
        <v>0.34</v>
      </c>
      <c r="G39" s="37">
        <v>0.24</v>
      </c>
      <c r="H39" s="37">
        <v>0.19</v>
      </c>
      <c r="I39" s="37">
        <v>0.13</v>
      </c>
      <c r="J39" s="38">
        <v>0.04</v>
      </c>
      <c r="K39" s="22"/>
      <c r="L39" s="22"/>
      <c r="M39" s="22"/>
      <c r="N39" s="22"/>
      <c r="O39" s="22"/>
      <c r="P39" s="22"/>
    </row>
    <row r="40" spans="1:16" ht="39" customHeight="1" x14ac:dyDescent="0.2">
      <c r="A40" s="22"/>
      <c r="B40" s="35"/>
      <c r="C40" s="1158" t="s">
        <v>574</v>
      </c>
      <c r="D40" s="1158"/>
      <c r="E40" s="1159"/>
      <c r="F40" s="36">
        <v>0</v>
      </c>
      <c r="G40" s="37">
        <v>0.01</v>
      </c>
      <c r="H40" s="37">
        <v>0</v>
      </c>
      <c r="I40" s="37">
        <v>0</v>
      </c>
      <c r="J40" s="38">
        <v>0.01</v>
      </c>
      <c r="K40" s="22"/>
      <c r="L40" s="22"/>
      <c r="M40" s="22"/>
      <c r="N40" s="22"/>
      <c r="O40" s="22"/>
      <c r="P40" s="22"/>
    </row>
    <row r="41" spans="1:16" ht="39" customHeight="1" x14ac:dyDescent="0.2">
      <c r="A41" s="22"/>
      <c r="B41" s="35"/>
      <c r="C41" s="1158" t="s">
        <v>575</v>
      </c>
      <c r="D41" s="1158"/>
      <c r="E41" s="1159"/>
      <c r="F41" s="36">
        <v>0</v>
      </c>
      <c r="G41" s="37">
        <v>0</v>
      </c>
      <c r="H41" s="37">
        <v>0</v>
      </c>
      <c r="I41" s="37">
        <v>0</v>
      </c>
      <c r="J41" s="38">
        <v>0</v>
      </c>
      <c r="K41" s="22"/>
      <c r="L41" s="22"/>
      <c r="M41" s="22"/>
      <c r="N41" s="22"/>
      <c r="O41" s="22"/>
      <c r="P41" s="22"/>
    </row>
    <row r="42" spans="1:16" ht="39" customHeight="1" x14ac:dyDescent="0.2">
      <c r="A42" s="22"/>
      <c r="B42" s="39"/>
      <c r="C42" s="1158" t="s">
        <v>576</v>
      </c>
      <c r="D42" s="1158"/>
      <c r="E42" s="1159"/>
      <c r="F42" s="36" t="s">
        <v>520</v>
      </c>
      <c r="G42" s="37" t="s">
        <v>520</v>
      </c>
      <c r="H42" s="37" t="s">
        <v>520</v>
      </c>
      <c r="I42" s="37" t="s">
        <v>520</v>
      </c>
      <c r="J42" s="38" t="s">
        <v>520</v>
      </c>
      <c r="K42" s="22"/>
      <c r="L42" s="22"/>
      <c r="M42" s="22"/>
      <c r="N42" s="22"/>
      <c r="O42" s="22"/>
      <c r="P42" s="22"/>
    </row>
    <row r="43" spans="1:16" ht="39" customHeight="1" thickBot="1" x14ac:dyDescent="0.25">
      <c r="A43" s="22"/>
      <c r="B43" s="40"/>
      <c r="C43" s="1160" t="s">
        <v>577</v>
      </c>
      <c r="D43" s="1160"/>
      <c r="E43" s="1161"/>
      <c r="F43" s="41">
        <v>0.83</v>
      </c>
      <c r="G43" s="42">
        <v>0.03</v>
      </c>
      <c r="H43" s="42">
        <v>0</v>
      </c>
      <c r="I43" s="42">
        <v>0</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FGBjjUvPN8lzFaWbQMQoe1UDhOijVazUuYSwPFmzEXlEkuqLuyqDTc3rpX9CzTM7kUns0DOFW3+EK/2duCBcfA==" saltValue="EYOvgnSIVzikH65L7pnt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561</v>
      </c>
      <c r="L44" s="54" t="s">
        <v>562</v>
      </c>
      <c r="M44" s="54" t="s">
        <v>563</v>
      </c>
      <c r="N44" s="54" t="s">
        <v>564</v>
      </c>
      <c r="O44" s="55" t="s">
        <v>565</v>
      </c>
      <c r="P44" s="46"/>
      <c r="Q44" s="46"/>
      <c r="R44" s="46"/>
      <c r="S44" s="46"/>
      <c r="T44" s="46"/>
      <c r="U44" s="46"/>
    </row>
    <row r="45" spans="1:21" ht="30.75" customHeight="1" x14ac:dyDescent="0.2">
      <c r="A45" s="46"/>
      <c r="B45" s="1187" t="s">
        <v>11</v>
      </c>
      <c r="C45" s="1188"/>
      <c r="D45" s="56"/>
      <c r="E45" s="1193" t="s">
        <v>12</v>
      </c>
      <c r="F45" s="1193"/>
      <c r="G45" s="1193"/>
      <c r="H45" s="1193"/>
      <c r="I45" s="1193"/>
      <c r="J45" s="1194"/>
      <c r="K45" s="57">
        <v>7473</v>
      </c>
      <c r="L45" s="58">
        <v>7390</v>
      </c>
      <c r="M45" s="58">
        <v>7403</v>
      </c>
      <c r="N45" s="58">
        <v>8778</v>
      </c>
      <c r="O45" s="59">
        <v>7684</v>
      </c>
      <c r="P45" s="46"/>
      <c r="Q45" s="46"/>
      <c r="R45" s="46"/>
      <c r="S45" s="46"/>
      <c r="T45" s="46"/>
      <c r="U45" s="46"/>
    </row>
    <row r="46" spans="1:21" ht="30.75" customHeight="1" x14ac:dyDescent="0.2">
      <c r="A46" s="46"/>
      <c r="B46" s="1189"/>
      <c r="C46" s="1190"/>
      <c r="D46" s="60"/>
      <c r="E46" s="1166" t="s">
        <v>13</v>
      </c>
      <c r="F46" s="1166"/>
      <c r="G46" s="1166"/>
      <c r="H46" s="1166"/>
      <c r="I46" s="1166"/>
      <c r="J46" s="1167"/>
      <c r="K46" s="61" t="s">
        <v>520</v>
      </c>
      <c r="L46" s="62" t="s">
        <v>520</v>
      </c>
      <c r="M46" s="62" t="s">
        <v>520</v>
      </c>
      <c r="N46" s="62" t="s">
        <v>520</v>
      </c>
      <c r="O46" s="63" t="s">
        <v>520</v>
      </c>
      <c r="P46" s="46"/>
      <c r="Q46" s="46"/>
      <c r="R46" s="46"/>
      <c r="S46" s="46"/>
      <c r="T46" s="46"/>
      <c r="U46" s="46"/>
    </row>
    <row r="47" spans="1:21" ht="30.75" customHeight="1" x14ac:dyDescent="0.2">
      <c r="A47" s="46"/>
      <c r="B47" s="1189"/>
      <c r="C47" s="1190"/>
      <c r="D47" s="60"/>
      <c r="E47" s="1166" t="s">
        <v>14</v>
      </c>
      <c r="F47" s="1166"/>
      <c r="G47" s="1166"/>
      <c r="H47" s="1166"/>
      <c r="I47" s="1166"/>
      <c r="J47" s="1167"/>
      <c r="K47" s="61" t="s">
        <v>520</v>
      </c>
      <c r="L47" s="62" t="s">
        <v>520</v>
      </c>
      <c r="M47" s="62" t="s">
        <v>520</v>
      </c>
      <c r="N47" s="62" t="s">
        <v>520</v>
      </c>
      <c r="O47" s="63" t="s">
        <v>520</v>
      </c>
      <c r="P47" s="46"/>
      <c r="Q47" s="46"/>
      <c r="R47" s="46"/>
      <c r="S47" s="46"/>
      <c r="T47" s="46"/>
      <c r="U47" s="46"/>
    </row>
    <row r="48" spans="1:21" ht="30.75" customHeight="1" x14ac:dyDescent="0.2">
      <c r="A48" s="46"/>
      <c r="B48" s="1189"/>
      <c r="C48" s="1190"/>
      <c r="D48" s="60"/>
      <c r="E48" s="1166" t="s">
        <v>15</v>
      </c>
      <c r="F48" s="1166"/>
      <c r="G48" s="1166"/>
      <c r="H48" s="1166"/>
      <c r="I48" s="1166"/>
      <c r="J48" s="1167"/>
      <c r="K48" s="61">
        <v>1586</v>
      </c>
      <c r="L48" s="62">
        <v>1603</v>
      </c>
      <c r="M48" s="62">
        <v>1519</v>
      </c>
      <c r="N48" s="62">
        <v>1584</v>
      </c>
      <c r="O48" s="63">
        <v>1516</v>
      </c>
      <c r="P48" s="46"/>
      <c r="Q48" s="46"/>
      <c r="R48" s="46"/>
      <c r="S48" s="46"/>
      <c r="T48" s="46"/>
      <c r="U48" s="46"/>
    </row>
    <row r="49" spans="1:21" ht="30.75" customHeight="1" x14ac:dyDescent="0.2">
      <c r="A49" s="46"/>
      <c r="B49" s="1189"/>
      <c r="C49" s="1190"/>
      <c r="D49" s="60"/>
      <c r="E49" s="1166" t="s">
        <v>16</v>
      </c>
      <c r="F49" s="1166"/>
      <c r="G49" s="1166"/>
      <c r="H49" s="1166"/>
      <c r="I49" s="1166"/>
      <c r="J49" s="1167"/>
      <c r="K49" s="61">
        <v>866</v>
      </c>
      <c r="L49" s="62">
        <v>790</v>
      </c>
      <c r="M49" s="62">
        <v>955</v>
      </c>
      <c r="N49" s="62">
        <v>942</v>
      </c>
      <c r="O49" s="63">
        <v>963</v>
      </c>
      <c r="P49" s="46"/>
      <c r="Q49" s="46"/>
      <c r="R49" s="46"/>
      <c r="S49" s="46"/>
      <c r="T49" s="46"/>
      <c r="U49" s="46"/>
    </row>
    <row r="50" spans="1:21" ht="30.75" customHeight="1" x14ac:dyDescent="0.2">
      <c r="A50" s="46"/>
      <c r="B50" s="1189"/>
      <c r="C50" s="1190"/>
      <c r="D50" s="60"/>
      <c r="E50" s="1166" t="s">
        <v>17</v>
      </c>
      <c r="F50" s="1166"/>
      <c r="G50" s="1166"/>
      <c r="H50" s="1166"/>
      <c r="I50" s="1166"/>
      <c r="J50" s="1167"/>
      <c r="K50" s="61">
        <v>8</v>
      </c>
      <c r="L50" s="62">
        <v>8</v>
      </c>
      <c r="M50" s="62">
        <v>8</v>
      </c>
      <c r="N50" s="62">
        <v>8</v>
      </c>
      <c r="O50" s="63">
        <v>8</v>
      </c>
      <c r="P50" s="46"/>
      <c r="Q50" s="46"/>
      <c r="R50" s="46"/>
      <c r="S50" s="46"/>
      <c r="T50" s="46"/>
      <c r="U50" s="46"/>
    </row>
    <row r="51" spans="1:21" ht="30.75" customHeight="1" x14ac:dyDescent="0.2">
      <c r="A51" s="46"/>
      <c r="B51" s="1191"/>
      <c r="C51" s="1192"/>
      <c r="D51" s="64"/>
      <c r="E51" s="1166" t="s">
        <v>18</v>
      </c>
      <c r="F51" s="1166"/>
      <c r="G51" s="1166"/>
      <c r="H51" s="1166"/>
      <c r="I51" s="1166"/>
      <c r="J51" s="1167"/>
      <c r="K51" s="61" t="s">
        <v>520</v>
      </c>
      <c r="L51" s="62" t="s">
        <v>520</v>
      </c>
      <c r="M51" s="62" t="s">
        <v>520</v>
      </c>
      <c r="N51" s="62">
        <v>0</v>
      </c>
      <c r="O51" s="63" t="s">
        <v>520</v>
      </c>
      <c r="P51" s="46"/>
      <c r="Q51" s="46"/>
      <c r="R51" s="46"/>
      <c r="S51" s="46"/>
      <c r="T51" s="46"/>
      <c r="U51" s="46"/>
    </row>
    <row r="52" spans="1:21" ht="30.75" customHeight="1" x14ac:dyDescent="0.2">
      <c r="A52" s="46"/>
      <c r="B52" s="1164" t="s">
        <v>19</v>
      </c>
      <c r="C52" s="1165"/>
      <c r="D52" s="64"/>
      <c r="E52" s="1166" t="s">
        <v>20</v>
      </c>
      <c r="F52" s="1166"/>
      <c r="G52" s="1166"/>
      <c r="H52" s="1166"/>
      <c r="I52" s="1166"/>
      <c r="J52" s="1167"/>
      <c r="K52" s="61">
        <v>7292</v>
      </c>
      <c r="L52" s="62">
        <v>7343</v>
      </c>
      <c r="M52" s="62">
        <v>7316</v>
      </c>
      <c r="N52" s="62">
        <v>8094</v>
      </c>
      <c r="O52" s="63">
        <v>7312</v>
      </c>
      <c r="P52" s="46"/>
      <c r="Q52" s="46"/>
      <c r="R52" s="46"/>
      <c r="S52" s="46"/>
      <c r="T52" s="46"/>
      <c r="U52" s="46"/>
    </row>
    <row r="53" spans="1:21" ht="30.75" customHeight="1" thickBot="1" x14ac:dyDescent="0.25">
      <c r="A53" s="46"/>
      <c r="B53" s="1168" t="s">
        <v>21</v>
      </c>
      <c r="C53" s="1169"/>
      <c r="D53" s="65"/>
      <c r="E53" s="1170" t="s">
        <v>22</v>
      </c>
      <c r="F53" s="1170"/>
      <c r="G53" s="1170"/>
      <c r="H53" s="1170"/>
      <c r="I53" s="1170"/>
      <c r="J53" s="1171"/>
      <c r="K53" s="66">
        <v>2641</v>
      </c>
      <c r="L53" s="67">
        <v>2448</v>
      </c>
      <c r="M53" s="67">
        <v>2569</v>
      </c>
      <c r="N53" s="67">
        <v>3218</v>
      </c>
      <c r="O53" s="68">
        <v>2859</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578</v>
      </c>
      <c r="P56" s="46"/>
      <c r="Q56" s="46"/>
      <c r="R56" s="46"/>
      <c r="S56" s="46"/>
      <c r="T56" s="46"/>
      <c r="U56" s="46"/>
    </row>
    <row r="57" spans="1:21" ht="31.5" customHeight="1" thickBot="1" x14ac:dyDescent="0.3">
      <c r="A57" s="46"/>
      <c r="B57" s="74"/>
      <c r="C57" s="75"/>
      <c r="D57" s="75"/>
      <c r="E57" s="76"/>
      <c r="F57" s="76"/>
      <c r="G57" s="76"/>
      <c r="H57" s="76"/>
      <c r="I57" s="76"/>
      <c r="J57" s="77" t="s">
        <v>2</v>
      </c>
      <c r="K57" s="78" t="s">
        <v>579</v>
      </c>
      <c r="L57" s="79" t="s">
        <v>580</v>
      </c>
      <c r="M57" s="79" t="s">
        <v>581</v>
      </c>
      <c r="N57" s="79" t="s">
        <v>582</v>
      </c>
      <c r="O57" s="80" t="s">
        <v>583</v>
      </c>
      <c r="P57" s="46"/>
      <c r="Q57" s="46"/>
      <c r="R57" s="46"/>
      <c r="S57" s="46"/>
      <c r="T57" s="46"/>
      <c r="U57" s="46"/>
    </row>
    <row r="58" spans="1:21" ht="31.5" customHeight="1" x14ac:dyDescent="0.2">
      <c r="B58" s="1172" t="s">
        <v>26</v>
      </c>
      <c r="C58" s="1173"/>
      <c r="D58" s="1178" t="s">
        <v>27</v>
      </c>
      <c r="E58" s="1179"/>
      <c r="F58" s="1179"/>
      <c r="G58" s="1179"/>
      <c r="H58" s="1179"/>
      <c r="I58" s="1179"/>
      <c r="J58" s="1180"/>
      <c r="K58" s="81"/>
      <c r="L58" s="82"/>
      <c r="M58" s="82"/>
      <c r="N58" s="82"/>
      <c r="O58" s="83"/>
    </row>
    <row r="59" spans="1:21" ht="31.5" customHeight="1" x14ac:dyDescent="0.2">
      <c r="B59" s="1174"/>
      <c r="C59" s="1175"/>
      <c r="D59" s="1181" t="s">
        <v>28</v>
      </c>
      <c r="E59" s="1182"/>
      <c r="F59" s="1182"/>
      <c r="G59" s="1182"/>
      <c r="H59" s="1182"/>
      <c r="I59" s="1182"/>
      <c r="J59" s="1183"/>
      <c r="K59" s="84"/>
      <c r="L59" s="85"/>
      <c r="M59" s="85"/>
      <c r="N59" s="85"/>
      <c r="O59" s="86"/>
    </row>
    <row r="60" spans="1:21" ht="31.5" customHeight="1" thickBot="1" x14ac:dyDescent="0.25">
      <c r="B60" s="1176"/>
      <c r="C60" s="1177"/>
      <c r="D60" s="1184" t="s">
        <v>29</v>
      </c>
      <c r="E60" s="1185"/>
      <c r="F60" s="1185"/>
      <c r="G60" s="1185"/>
      <c r="H60" s="1185"/>
      <c r="I60" s="1185"/>
      <c r="J60" s="1186"/>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AeP02S9XpJpoC+ekHjVo0M6s9kxvn0YteLVF4Iiwb5DrXhrUkn3Vu/h/lDjQ+e+CWV+DJDu/g9WcdtmI0AcRw==" saltValue="I7+ndcBlAzJWG8g3YoQlj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561</v>
      </c>
      <c r="J40" s="101" t="s">
        <v>562</v>
      </c>
      <c r="K40" s="101" t="s">
        <v>563</v>
      </c>
      <c r="L40" s="101" t="s">
        <v>564</v>
      </c>
      <c r="M40" s="102" t="s">
        <v>565</v>
      </c>
    </row>
    <row r="41" spans="2:13" ht="27.75" customHeight="1" x14ac:dyDescent="0.2">
      <c r="B41" s="1207" t="s">
        <v>32</v>
      </c>
      <c r="C41" s="1208"/>
      <c r="D41" s="103"/>
      <c r="E41" s="1209" t="s">
        <v>33</v>
      </c>
      <c r="F41" s="1209"/>
      <c r="G41" s="1209"/>
      <c r="H41" s="1210"/>
      <c r="I41" s="342">
        <v>84720</v>
      </c>
      <c r="J41" s="343">
        <v>83651</v>
      </c>
      <c r="K41" s="343">
        <v>85010</v>
      </c>
      <c r="L41" s="343">
        <v>84315</v>
      </c>
      <c r="M41" s="344">
        <v>84246</v>
      </c>
    </row>
    <row r="42" spans="2:13" ht="27.75" customHeight="1" x14ac:dyDescent="0.2">
      <c r="B42" s="1197"/>
      <c r="C42" s="1198"/>
      <c r="D42" s="104"/>
      <c r="E42" s="1201" t="s">
        <v>34</v>
      </c>
      <c r="F42" s="1201"/>
      <c r="G42" s="1201"/>
      <c r="H42" s="1202"/>
      <c r="I42" s="345">
        <v>429</v>
      </c>
      <c r="J42" s="346">
        <v>388</v>
      </c>
      <c r="K42" s="346">
        <v>347</v>
      </c>
      <c r="L42" s="346">
        <v>306</v>
      </c>
      <c r="M42" s="347">
        <v>265</v>
      </c>
    </row>
    <row r="43" spans="2:13" ht="27.75" customHeight="1" x14ac:dyDescent="0.2">
      <c r="B43" s="1197"/>
      <c r="C43" s="1198"/>
      <c r="D43" s="104"/>
      <c r="E43" s="1201" t="s">
        <v>35</v>
      </c>
      <c r="F43" s="1201"/>
      <c r="G43" s="1201"/>
      <c r="H43" s="1202"/>
      <c r="I43" s="345">
        <v>23811</v>
      </c>
      <c r="J43" s="346">
        <v>23488</v>
      </c>
      <c r="K43" s="346">
        <v>22077</v>
      </c>
      <c r="L43" s="346">
        <v>23665</v>
      </c>
      <c r="M43" s="347">
        <v>23341</v>
      </c>
    </row>
    <row r="44" spans="2:13" ht="27.75" customHeight="1" x14ac:dyDescent="0.2">
      <c r="B44" s="1197"/>
      <c r="C44" s="1198"/>
      <c r="D44" s="104"/>
      <c r="E44" s="1201" t="s">
        <v>36</v>
      </c>
      <c r="F44" s="1201"/>
      <c r="G44" s="1201"/>
      <c r="H44" s="1202"/>
      <c r="I44" s="345">
        <v>9952</v>
      </c>
      <c r="J44" s="346">
        <v>9807</v>
      </c>
      <c r="K44" s="346">
        <v>9275</v>
      </c>
      <c r="L44" s="346">
        <v>8451</v>
      </c>
      <c r="M44" s="347">
        <v>7982</v>
      </c>
    </row>
    <row r="45" spans="2:13" ht="27.75" customHeight="1" x14ac:dyDescent="0.2">
      <c r="B45" s="1197"/>
      <c r="C45" s="1198"/>
      <c r="D45" s="104"/>
      <c r="E45" s="1201" t="s">
        <v>37</v>
      </c>
      <c r="F45" s="1201"/>
      <c r="G45" s="1201"/>
      <c r="H45" s="1202"/>
      <c r="I45" s="345">
        <v>6645</v>
      </c>
      <c r="J45" s="346">
        <v>6390</v>
      </c>
      <c r="K45" s="346">
        <v>6200</v>
      </c>
      <c r="L45" s="346">
        <v>6082</v>
      </c>
      <c r="M45" s="347">
        <v>5921</v>
      </c>
    </row>
    <row r="46" spans="2:13" ht="27.75" customHeight="1" x14ac:dyDescent="0.2">
      <c r="B46" s="1197"/>
      <c r="C46" s="1198"/>
      <c r="D46" s="105"/>
      <c r="E46" s="1201" t="s">
        <v>38</v>
      </c>
      <c r="F46" s="1201"/>
      <c r="G46" s="1201"/>
      <c r="H46" s="1202"/>
      <c r="I46" s="345">
        <v>711</v>
      </c>
      <c r="J46" s="346">
        <v>706</v>
      </c>
      <c r="K46" s="346">
        <v>615</v>
      </c>
      <c r="L46" s="346">
        <v>1879</v>
      </c>
      <c r="M46" s="347">
        <v>1743</v>
      </c>
    </row>
    <row r="47" spans="2:13" ht="27.75" customHeight="1" x14ac:dyDescent="0.2">
      <c r="B47" s="1197"/>
      <c r="C47" s="1198"/>
      <c r="D47" s="106"/>
      <c r="E47" s="1211" t="s">
        <v>39</v>
      </c>
      <c r="F47" s="1212"/>
      <c r="G47" s="1212"/>
      <c r="H47" s="1213"/>
      <c r="I47" s="345" t="s">
        <v>520</v>
      </c>
      <c r="J47" s="346" t="s">
        <v>520</v>
      </c>
      <c r="K47" s="346" t="s">
        <v>520</v>
      </c>
      <c r="L47" s="346" t="s">
        <v>520</v>
      </c>
      <c r="M47" s="347" t="s">
        <v>520</v>
      </c>
    </row>
    <row r="48" spans="2:13" ht="27.75" customHeight="1" x14ac:dyDescent="0.2">
      <c r="B48" s="1197"/>
      <c r="C48" s="1198"/>
      <c r="D48" s="104"/>
      <c r="E48" s="1201" t="s">
        <v>40</v>
      </c>
      <c r="F48" s="1201"/>
      <c r="G48" s="1201"/>
      <c r="H48" s="1202"/>
      <c r="I48" s="345" t="s">
        <v>520</v>
      </c>
      <c r="J48" s="346" t="s">
        <v>520</v>
      </c>
      <c r="K48" s="346" t="s">
        <v>520</v>
      </c>
      <c r="L48" s="346" t="s">
        <v>520</v>
      </c>
      <c r="M48" s="347" t="s">
        <v>520</v>
      </c>
    </row>
    <row r="49" spans="2:13" ht="27.75" customHeight="1" x14ac:dyDescent="0.2">
      <c r="B49" s="1199"/>
      <c r="C49" s="1200"/>
      <c r="D49" s="104"/>
      <c r="E49" s="1201" t="s">
        <v>41</v>
      </c>
      <c r="F49" s="1201"/>
      <c r="G49" s="1201"/>
      <c r="H49" s="1202"/>
      <c r="I49" s="345" t="s">
        <v>520</v>
      </c>
      <c r="J49" s="346" t="s">
        <v>520</v>
      </c>
      <c r="K49" s="346" t="s">
        <v>520</v>
      </c>
      <c r="L49" s="346" t="s">
        <v>520</v>
      </c>
      <c r="M49" s="347" t="s">
        <v>520</v>
      </c>
    </row>
    <row r="50" spans="2:13" ht="27.75" customHeight="1" x14ac:dyDescent="0.2">
      <c r="B50" s="1195" t="s">
        <v>42</v>
      </c>
      <c r="C50" s="1196"/>
      <c r="D50" s="107"/>
      <c r="E50" s="1201" t="s">
        <v>43</v>
      </c>
      <c r="F50" s="1201"/>
      <c r="G50" s="1201"/>
      <c r="H50" s="1202"/>
      <c r="I50" s="345">
        <v>5092</v>
      </c>
      <c r="J50" s="346">
        <v>5119</v>
      </c>
      <c r="K50" s="346">
        <v>5500</v>
      </c>
      <c r="L50" s="346">
        <v>7471</v>
      </c>
      <c r="M50" s="347">
        <v>7522</v>
      </c>
    </row>
    <row r="51" spans="2:13" ht="27.75" customHeight="1" x14ac:dyDescent="0.2">
      <c r="B51" s="1197"/>
      <c r="C51" s="1198"/>
      <c r="D51" s="104"/>
      <c r="E51" s="1201" t="s">
        <v>44</v>
      </c>
      <c r="F51" s="1201"/>
      <c r="G51" s="1201"/>
      <c r="H51" s="1202"/>
      <c r="I51" s="345">
        <v>9113</v>
      </c>
      <c r="J51" s="346">
        <v>8959</v>
      </c>
      <c r="K51" s="346">
        <v>9390</v>
      </c>
      <c r="L51" s="346">
        <v>9630</v>
      </c>
      <c r="M51" s="347">
        <v>9694</v>
      </c>
    </row>
    <row r="52" spans="2:13" ht="27.75" customHeight="1" x14ac:dyDescent="0.2">
      <c r="B52" s="1199"/>
      <c r="C52" s="1200"/>
      <c r="D52" s="104"/>
      <c r="E52" s="1201" t="s">
        <v>45</v>
      </c>
      <c r="F52" s="1201"/>
      <c r="G52" s="1201"/>
      <c r="H52" s="1202"/>
      <c r="I52" s="345">
        <v>82474</v>
      </c>
      <c r="J52" s="346">
        <v>80302</v>
      </c>
      <c r="K52" s="346">
        <v>79904</v>
      </c>
      <c r="L52" s="346">
        <v>77860</v>
      </c>
      <c r="M52" s="347">
        <v>76821</v>
      </c>
    </row>
    <row r="53" spans="2:13" ht="27.75" customHeight="1" thickBot="1" x14ac:dyDescent="0.25">
      <c r="B53" s="1203" t="s">
        <v>46</v>
      </c>
      <c r="C53" s="1204"/>
      <c r="D53" s="108"/>
      <c r="E53" s="1205" t="s">
        <v>47</v>
      </c>
      <c r="F53" s="1205"/>
      <c r="G53" s="1205"/>
      <c r="H53" s="1206"/>
      <c r="I53" s="348">
        <v>29588</v>
      </c>
      <c r="J53" s="349">
        <v>30049</v>
      </c>
      <c r="K53" s="349">
        <v>28729</v>
      </c>
      <c r="L53" s="349">
        <v>29737</v>
      </c>
      <c r="M53" s="350">
        <v>29462</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dxMbgK/1oR+m5zWTg6edbfUFTOYR6wOX4U4XiVXKp9wfRqVJXkdrPWHi+8cBOklt56xX6v7EfnNGq/ntRN4ncA==" saltValue="t3crmUoZTZ328aFhX4G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563</v>
      </c>
      <c r="G54" s="117" t="s">
        <v>564</v>
      </c>
      <c r="H54" s="118" t="s">
        <v>565</v>
      </c>
    </row>
    <row r="55" spans="2:8" ht="52.5" customHeight="1" x14ac:dyDescent="0.2">
      <c r="B55" s="119"/>
      <c r="C55" s="1222" t="s">
        <v>50</v>
      </c>
      <c r="D55" s="1222"/>
      <c r="E55" s="1223"/>
      <c r="F55" s="120">
        <v>2235</v>
      </c>
      <c r="G55" s="120">
        <v>2993</v>
      </c>
      <c r="H55" s="121">
        <v>2991</v>
      </c>
    </row>
    <row r="56" spans="2:8" ht="52.5" customHeight="1" x14ac:dyDescent="0.2">
      <c r="B56" s="122"/>
      <c r="C56" s="1224" t="s">
        <v>51</v>
      </c>
      <c r="D56" s="1224"/>
      <c r="E56" s="1225"/>
      <c r="F56" s="123">
        <v>0</v>
      </c>
      <c r="G56" s="123">
        <v>739</v>
      </c>
      <c r="H56" s="124">
        <v>739</v>
      </c>
    </row>
    <row r="57" spans="2:8" ht="53.25" customHeight="1" x14ac:dyDescent="0.2">
      <c r="B57" s="122"/>
      <c r="C57" s="1226" t="s">
        <v>52</v>
      </c>
      <c r="D57" s="1226"/>
      <c r="E57" s="1227"/>
      <c r="F57" s="125">
        <v>4339</v>
      </c>
      <c r="G57" s="125">
        <v>4546</v>
      </c>
      <c r="H57" s="126">
        <v>4553</v>
      </c>
    </row>
    <row r="58" spans="2:8" ht="45.75" customHeight="1" x14ac:dyDescent="0.2">
      <c r="B58" s="127"/>
      <c r="C58" s="1214" t="s">
        <v>602</v>
      </c>
      <c r="D58" s="1215"/>
      <c r="E58" s="1216"/>
      <c r="F58" s="128">
        <v>3255</v>
      </c>
      <c r="G58" s="128">
        <v>3155</v>
      </c>
      <c r="H58" s="129">
        <v>3080</v>
      </c>
    </row>
    <row r="59" spans="2:8" ht="45.75" customHeight="1" x14ac:dyDescent="0.2">
      <c r="B59" s="127"/>
      <c r="C59" s="1214" t="s">
        <v>603</v>
      </c>
      <c r="D59" s="1215"/>
      <c r="E59" s="1216"/>
      <c r="F59" s="128">
        <v>273</v>
      </c>
      <c r="G59" s="128">
        <v>351</v>
      </c>
      <c r="H59" s="129">
        <v>383</v>
      </c>
    </row>
    <row r="60" spans="2:8" ht="45.75" customHeight="1" x14ac:dyDescent="0.2">
      <c r="B60" s="127"/>
      <c r="C60" s="1214" t="s">
        <v>604</v>
      </c>
      <c r="D60" s="1215"/>
      <c r="E60" s="1216"/>
      <c r="F60" s="128">
        <v>79</v>
      </c>
      <c r="G60" s="128">
        <v>254</v>
      </c>
      <c r="H60" s="129">
        <v>273</v>
      </c>
    </row>
    <row r="61" spans="2:8" ht="45.75" customHeight="1" x14ac:dyDescent="0.2">
      <c r="B61" s="127"/>
      <c r="C61" s="1214" t="s">
        <v>605</v>
      </c>
      <c r="D61" s="1215"/>
      <c r="E61" s="1216"/>
      <c r="F61" s="128">
        <v>100</v>
      </c>
      <c r="G61" s="128">
        <v>200</v>
      </c>
      <c r="H61" s="129">
        <v>300</v>
      </c>
    </row>
    <row r="62" spans="2:8" ht="45.75" customHeight="1" thickBot="1" x14ac:dyDescent="0.25">
      <c r="B62" s="130"/>
      <c r="C62" s="1217" t="s">
        <v>606</v>
      </c>
      <c r="D62" s="1218"/>
      <c r="E62" s="1219"/>
      <c r="F62" s="131">
        <v>137</v>
      </c>
      <c r="G62" s="131">
        <v>131</v>
      </c>
      <c r="H62" s="132">
        <v>125</v>
      </c>
    </row>
    <row r="63" spans="2:8" ht="52.5" customHeight="1" thickBot="1" x14ac:dyDescent="0.25">
      <c r="B63" s="133"/>
      <c r="C63" s="1220" t="s">
        <v>53</v>
      </c>
      <c r="D63" s="1220"/>
      <c r="E63" s="1221"/>
      <c r="F63" s="134">
        <v>6574</v>
      </c>
      <c r="G63" s="134">
        <v>8278</v>
      </c>
      <c r="H63" s="135">
        <v>8283</v>
      </c>
    </row>
    <row r="64" spans="2:8" ht="13" x14ac:dyDescent="0.2"/>
  </sheetData>
  <sheetProtection algorithmName="SHA-512" hashValue="XIYu6mAI5fqw39Xxnb9Rly/80tpmbNCubmdfo+uIH1bfylXROCwqQKAxlqnXLJK/39uEZyWQHwfXVrgGzeozRw==" saltValue="2nkcVhE3DwLlXwA8RLFx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6C9D4-02B4-499F-A24D-61B1C4E47CEB}">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76"/>
      <c r="B1" s="375"/>
      <c r="DD1" s="255"/>
      <c r="DE1" s="255"/>
    </row>
    <row r="2" spans="1:109" ht="25.5" customHeight="1" x14ac:dyDescent="0.2">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255"/>
      <c r="DE2" s="255"/>
    </row>
    <row r="3" spans="1:109" ht="25.5" customHeight="1" x14ac:dyDescent="0.2">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255"/>
      <c r="DE3" s="255"/>
    </row>
    <row r="4" spans="1:109" s="253" customFormat="1" ht="13" x14ac:dyDescent="0.2">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53" customFormat="1" ht="13" x14ac:dyDescent="0.2">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53" customFormat="1" ht="13" x14ac:dyDescent="0.2">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53" customFormat="1" ht="13" x14ac:dyDescent="0.2">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53" customFormat="1" ht="13" x14ac:dyDescent="0.2">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53" customFormat="1" ht="13" x14ac:dyDescent="0.2">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53" customFormat="1" ht="13" x14ac:dyDescent="0.2">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53" customFormat="1" ht="13" x14ac:dyDescent="0.2">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53" customFormat="1" ht="13" x14ac:dyDescent="0.2">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53" customFormat="1" ht="13" x14ac:dyDescent="0.2">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53" customFormat="1" ht="13" x14ac:dyDescent="0.2">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53" customFormat="1" ht="13" x14ac:dyDescent="0.2">
      <c r="A15" s="25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53" customFormat="1" ht="13" x14ac:dyDescent="0.2">
      <c r="A16" s="255"/>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53" customFormat="1" ht="13" x14ac:dyDescent="0.2">
      <c r="A17" s="255"/>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53" customFormat="1" ht="13" x14ac:dyDescent="0.2">
      <c r="A18" s="255"/>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ht="13" x14ac:dyDescent="0.2">
      <c r="DD19" s="255"/>
      <c r="DE19" s="255"/>
    </row>
    <row r="20" spans="1:109" ht="13" x14ac:dyDescent="0.2">
      <c r="DD20" s="255"/>
      <c r="DE20" s="255"/>
    </row>
    <row r="21" spans="1:109" ht="17.25" customHeight="1" x14ac:dyDescent="0.2">
      <c r="B21" s="373"/>
      <c r="C21" s="257"/>
      <c r="D21" s="257"/>
      <c r="E21" s="257"/>
      <c r="F21" s="257"/>
      <c r="G21" s="257"/>
      <c r="H21" s="257"/>
      <c r="I21" s="257"/>
      <c r="J21" s="257"/>
      <c r="K21" s="257"/>
      <c r="L21" s="257"/>
      <c r="M21" s="257"/>
      <c r="N21" s="372"/>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72"/>
      <c r="AU21" s="257"/>
      <c r="AV21" s="257"/>
      <c r="AW21" s="257"/>
      <c r="AX21" s="257"/>
      <c r="AY21" s="257"/>
      <c r="AZ21" s="257"/>
      <c r="BA21" s="257"/>
      <c r="BB21" s="257"/>
      <c r="BC21" s="257"/>
      <c r="BD21" s="257"/>
      <c r="BE21" s="257"/>
      <c r="BF21" s="372"/>
      <c r="BG21" s="257"/>
      <c r="BH21" s="257"/>
      <c r="BI21" s="257"/>
      <c r="BJ21" s="257"/>
      <c r="BK21" s="257"/>
      <c r="BL21" s="257"/>
      <c r="BM21" s="257"/>
      <c r="BN21" s="257"/>
      <c r="BO21" s="257"/>
      <c r="BP21" s="257"/>
      <c r="BQ21" s="257"/>
      <c r="BR21" s="372"/>
      <c r="BS21" s="257"/>
      <c r="BT21" s="257"/>
      <c r="BU21" s="257"/>
      <c r="BV21" s="257"/>
      <c r="BW21" s="257"/>
      <c r="BX21" s="257"/>
      <c r="BY21" s="257"/>
      <c r="BZ21" s="257"/>
      <c r="CA21" s="257"/>
      <c r="CB21" s="257"/>
      <c r="CC21" s="257"/>
      <c r="CD21" s="372"/>
      <c r="CE21" s="257"/>
      <c r="CF21" s="257"/>
      <c r="CG21" s="257"/>
      <c r="CH21" s="257"/>
      <c r="CI21" s="257"/>
      <c r="CJ21" s="257"/>
      <c r="CK21" s="257"/>
      <c r="CL21" s="257"/>
      <c r="CM21" s="257"/>
      <c r="CN21" s="257"/>
      <c r="CO21" s="257"/>
      <c r="CP21" s="372"/>
      <c r="CQ21" s="257"/>
      <c r="CR21" s="257"/>
      <c r="CS21" s="257"/>
      <c r="CT21" s="257"/>
      <c r="CU21" s="257"/>
      <c r="CV21" s="257"/>
      <c r="CW21" s="257"/>
      <c r="CX21" s="257"/>
      <c r="CY21" s="257"/>
      <c r="CZ21" s="257"/>
      <c r="DA21" s="257"/>
      <c r="DB21" s="372"/>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64"/>
      <c r="DD40" s="364"/>
      <c r="DE40" s="255"/>
    </row>
    <row r="41" spans="2:109" ht="16.5" x14ac:dyDescent="0.2">
      <c r="B41" s="256" t="s">
        <v>617</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61"/>
      <c r="I42" s="360"/>
      <c r="J42" s="360"/>
      <c r="K42" s="360"/>
      <c r="AM42" s="361"/>
      <c r="AN42" s="361" t="s">
        <v>613</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x14ac:dyDescent="0.2">
      <c r="B43" s="259"/>
      <c r="AN43" s="1240" t="s">
        <v>616</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 x14ac:dyDescent="0.2">
      <c r="B48" s="259"/>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 x14ac:dyDescent="0.2">
      <c r="B49" s="259"/>
      <c r="AN49" s="255" t="s">
        <v>611</v>
      </c>
    </row>
    <row r="50" spans="1:109" ht="13" x14ac:dyDescent="0.2">
      <c r="B50" s="259"/>
      <c r="G50" s="1232"/>
      <c r="H50" s="1232"/>
      <c r="I50" s="1232"/>
      <c r="J50" s="1232"/>
      <c r="K50" s="354"/>
      <c r="L50" s="354"/>
      <c r="M50" s="353"/>
      <c r="N50" s="353"/>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0" t="s">
        <v>561</v>
      </c>
      <c r="BQ50" s="1230"/>
      <c r="BR50" s="1230"/>
      <c r="BS50" s="1230"/>
      <c r="BT50" s="1230"/>
      <c r="BU50" s="1230"/>
      <c r="BV50" s="1230"/>
      <c r="BW50" s="1230"/>
      <c r="BX50" s="1230" t="s">
        <v>562</v>
      </c>
      <c r="BY50" s="1230"/>
      <c r="BZ50" s="1230"/>
      <c r="CA50" s="1230"/>
      <c r="CB50" s="1230"/>
      <c r="CC50" s="1230"/>
      <c r="CD50" s="1230"/>
      <c r="CE50" s="1230"/>
      <c r="CF50" s="1230" t="s">
        <v>563</v>
      </c>
      <c r="CG50" s="1230"/>
      <c r="CH50" s="1230"/>
      <c r="CI50" s="1230"/>
      <c r="CJ50" s="1230"/>
      <c r="CK50" s="1230"/>
      <c r="CL50" s="1230"/>
      <c r="CM50" s="1230"/>
      <c r="CN50" s="1230" t="s">
        <v>564</v>
      </c>
      <c r="CO50" s="1230"/>
      <c r="CP50" s="1230"/>
      <c r="CQ50" s="1230"/>
      <c r="CR50" s="1230"/>
      <c r="CS50" s="1230"/>
      <c r="CT50" s="1230"/>
      <c r="CU50" s="1230"/>
      <c r="CV50" s="1230" t="s">
        <v>565</v>
      </c>
      <c r="CW50" s="1230"/>
      <c r="CX50" s="1230"/>
      <c r="CY50" s="1230"/>
      <c r="CZ50" s="1230"/>
      <c r="DA50" s="1230"/>
      <c r="DB50" s="1230"/>
      <c r="DC50" s="1230"/>
    </row>
    <row r="51" spans="1:109" ht="13.5" customHeight="1" x14ac:dyDescent="0.2">
      <c r="B51" s="259"/>
      <c r="G51" s="1236"/>
      <c r="H51" s="1236"/>
      <c r="I51" s="1249"/>
      <c r="J51" s="1249"/>
      <c r="K51" s="1233"/>
      <c r="L51" s="1233"/>
      <c r="M51" s="1233"/>
      <c r="N51" s="1233"/>
      <c r="AM51" s="352"/>
      <c r="AN51" s="1231" t="s">
        <v>610</v>
      </c>
      <c r="AO51" s="1231"/>
      <c r="AP51" s="1231"/>
      <c r="AQ51" s="1231"/>
      <c r="AR51" s="1231"/>
      <c r="AS51" s="1231"/>
      <c r="AT51" s="1231"/>
      <c r="AU51" s="1231"/>
      <c r="AV51" s="1231"/>
      <c r="AW51" s="1231"/>
      <c r="AX51" s="1231"/>
      <c r="AY51" s="1231"/>
      <c r="AZ51" s="1231"/>
      <c r="BA51" s="1231"/>
      <c r="BB51" s="1231" t="s">
        <v>608</v>
      </c>
      <c r="BC51" s="1231"/>
      <c r="BD51" s="1231"/>
      <c r="BE51" s="1231"/>
      <c r="BF51" s="1231"/>
      <c r="BG51" s="1231"/>
      <c r="BH51" s="1231"/>
      <c r="BI51" s="1231"/>
      <c r="BJ51" s="1231"/>
      <c r="BK51" s="1231"/>
      <c r="BL51" s="1231"/>
      <c r="BM51" s="1231"/>
      <c r="BN51" s="1231"/>
      <c r="BO51" s="1231"/>
      <c r="BP51" s="1228">
        <v>124</v>
      </c>
      <c r="BQ51" s="1228"/>
      <c r="BR51" s="1228"/>
      <c r="BS51" s="1228"/>
      <c r="BT51" s="1228"/>
      <c r="BU51" s="1228"/>
      <c r="BV51" s="1228"/>
      <c r="BW51" s="1228"/>
      <c r="BX51" s="1228">
        <v>125.7</v>
      </c>
      <c r="BY51" s="1228"/>
      <c r="BZ51" s="1228"/>
      <c r="CA51" s="1228"/>
      <c r="CB51" s="1228"/>
      <c r="CC51" s="1228"/>
      <c r="CD51" s="1228"/>
      <c r="CE51" s="1228"/>
      <c r="CF51" s="1228">
        <v>116.7</v>
      </c>
      <c r="CG51" s="1228"/>
      <c r="CH51" s="1228"/>
      <c r="CI51" s="1228"/>
      <c r="CJ51" s="1228"/>
      <c r="CK51" s="1228"/>
      <c r="CL51" s="1228"/>
      <c r="CM51" s="1228"/>
      <c r="CN51" s="1228">
        <v>114.6</v>
      </c>
      <c r="CO51" s="1228"/>
      <c r="CP51" s="1228"/>
      <c r="CQ51" s="1228"/>
      <c r="CR51" s="1228"/>
      <c r="CS51" s="1228"/>
      <c r="CT51" s="1228"/>
      <c r="CU51" s="1228"/>
      <c r="CV51" s="1228">
        <v>115.6</v>
      </c>
      <c r="CW51" s="1228"/>
      <c r="CX51" s="1228"/>
      <c r="CY51" s="1228"/>
      <c r="CZ51" s="1228"/>
      <c r="DA51" s="1228"/>
      <c r="DB51" s="1228"/>
      <c r="DC51" s="1228"/>
    </row>
    <row r="52" spans="1:109" ht="13" x14ac:dyDescent="0.2">
      <c r="B52" s="259"/>
      <c r="G52" s="1236"/>
      <c r="H52" s="1236"/>
      <c r="I52" s="1249"/>
      <c r="J52" s="1249"/>
      <c r="K52" s="1233"/>
      <c r="L52" s="1233"/>
      <c r="M52" s="1233"/>
      <c r="N52" s="1233"/>
      <c r="AM52" s="352"/>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 x14ac:dyDescent="0.2">
      <c r="A53" s="360"/>
      <c r="B53" s="259"/>
      <c r="G53" s="1236"/>
      <c r="H53" s="1236"/>
      <c r="I53" s="1232"/>
      <c r="J53" s="1232"/>
      <c r="K53" s="1233"/>
      <c r="L53" s="1233"/>
      <c r="M53" s="1233"/>
      <c r="N53" s="1233"/>
      <c r="AM53" s="352"/>
      <c r="AN53" s="1231"/>
      <c r="AO53" s="1231"/>
      <c r="AP53" s="1231"/>
      <c r="AQ53" s="1231"/>
      <c r="AR53" s="1231"/>
      <c r="AS53" s="1231"/>
      <c r="AT53" s="1231"/>
      <c r="AU53" s="1231"/>
      <c r="AV53" s="1231"/>
      <c r="AW53" s="1231"/>
      <c r="AX53" s="1231"/>
      <c r="AY53" s="1231"/>
      <c r="AZ53" s="1231"/>
      <c r="BA53" s="1231"/>
      <c r="BB53" s="1231" t="s">
        <v>615</v>
      </c>
      <c r="BC53" s="1231"/>
      <c r="BD53" s="1231"/>
      <c r="BE53" s="1231"/>
      <c r="BF53" s="1231"/>
      <c r="BG53" s="1231"/>
      <c r="BH53" s="1231"/>
      <c r="BI53" s="1231"/>
      <c r="BJ53" s="1231"/>
      <c r="BK53" s="1231"/>
      <c r="BL53" s="1231"/>
      <c r="BM53" s="1231"/>
      <c r="BN53" s="1231"/>
      <c r="BO53" s="1231"/>
      <c r="BP53" s="1228">
        <v>59</v>
      </c>
      <c r="BQ53" s="1228"/>
      <c r="BR53" s="1228"/>
      <c r="BS53" s="1228"/>
      <c r="BT53" s="1228"/>
      <c r="BU53" s="1228"/>
      <c r="BV53" s="1228"/>
      <c r="BW53" s="1228"/>
      <c r="BX53" s="1228">
        <v>60.3</v>
      </c>
      <c r="BY53" s="1228"/>
      <c r="BZ53" s="1228"/>
      <c r="CA53" s="1228"/>
      <c r="CB53" s="1228"/>
      <c r="CC53" s="1228"/>
      <c r="CD53" s="1228"/>
      <c r="CE53" s="1228"/>
      <c r="CF53" s="1228">
        <v>61.1</v>
      </c>
      <c r="CG53" s="1228"/>
      <c r="CH53" s="1228"/>
      <c r="CI53" s="1228"/>
      <c r="CJ53" s="1228"/>
      <c r="CK53" s="1228"/>
      <c r="CL53" s="1228"/>
      <c r="CM53" s="1228"/>
      <c r="CN53" s="1228">
        <v>62.2</v>
      </c>
      <c r="CO53" s="1228"/>
      <c r="CP53" s="1228"/>
      <c r="CQ53" s="1228"/>
      <c r="CR53" s="1228"/>
      <c r="CS53" s="1228"/>
      <c r="CT53" s="1228"/>
      <c r="CU53" s="1228"/>
      <c r="CV53" s="1228">
        <v>63.3</v>
      </c>
      <c r="CW53" s="1228"/>
      <c r="CX53" s="1228"/>
      <c r="CY53" s="1228"/>
      <c r="CZ53" s="1228"/>
      <c r="DA53" s="1228"/>
      <c r="DB53" s="1228"/>
      <c r="DC53" s="1228"/>
    </row>
    <row r="54" spans="1:109" ht="13" x14ac:dyDescent="0.2">
      <c r="A54" s="360"/>
      <c r="B54" s="259"/>
      <c r="G54" s="1236"/>
      <c r="H54" s="1236"/>
      <c r="I54" s="1232"/>
      <c r="J54" s="1232"/>
      <c r="K54" s="1233"/>
      <c r="L54" s="1233"/>
      <c r="M54" s="1233"/>
      <c r="N54" s="1233"/>
      <c r="AM54" s="352"/>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 x14ac:dyDescent="0.2">
      <c r="A55" s="360"/>
      <c r="B55" s="259"/>
      <c r="G55" s="1232"/>
      <c r="H55" s="1232"/>
      <c r="I55" s="1232"/>
      <c r="J55" s="1232"/>
      <c r="K55" s="1233"/>
      <c r="L55" s="1233"/>
      <c r="M55" s="1233"/>
      <c r="N55" s="1233"/>
      <c r="AN55" s="1230" t="s">
        <v>609</v>
      </c>
      <c r="AO55" s="1230"/>
      <c r="AP55" s="1230"/>
      <c r="AQ55" s="1230"/>
      <c r="AR55" s="1230"/>
      <c r="AS55" s="1230"/>
      <c r="AT55" s="1230"/>
      <c r="AU55" s="1230"/>
      <c r="AV55" s="1230"/>
      <c r="AW55" s="1230"/>
      <c r="AX55" s="1230"/>
      <c r="AY55" s="1230"/>
      <c r="AZ55" s="1230"/>
      <c r="BA55" s="1230"/>
      <c r="BB55" s="1231" t="s">
        <v>608</v>
      </c>
      <c r="BC55" s="1231"/>
      <c r="BD55" s="1231"/>
      <c r="BE55" s="1231"/>
      <c r="BF55" s="1231"/>
      <c r="BG55" s="1231"/>
      <c r="BH55" s="1231"/>
      <c r="BI55" s="1231"/>
      <c r="BJ55" s="1231"/>
      <c r="BK55" s="1231"/>
      <c r="BL55" s="1231"/>
      <c r="BM55" s="1231"/>
      <c r="BN55" s="1231"/>
      <c r="BO55" s="1231"/>
      <c r="BP55" s="1228">
        <v>2.7</v>
      </c>
      <c r="BQ55" s="1228"/>
      <c r="BR55" s="1228"/>
      <c r="BS55" s="1228"/>
      <c r="BT55" s="1228"/>
      <c r="BU55" s="1228"/>
      <c r="BV55" s="1228"/>
      <c r="BW55" s="1228"/>
      <c r="BX55" s="1228">
        <v>0.5</v>
      </c>
      <c r="BY55" s="1228"/>
      <c r="BZ55" s="1228"/>
      <c r="CA55" s="1228"/>
      <c r="CB55" s="1228"/>
      <c r="CC55" s="1228"/>
      <c r="CD55" s="1228"/>
      <c r="CE55" s="1228"/>
      <c r="CF55" s="1228">
        <v>5.9</v>
      </c>
      <c r="CG55" s="1228"/>
      <c r="CH55" s="1228"/>
      <c r="CI55" s="1228"/>
      <c r="CJ55" s="1228"/>
      <c r="CK55" s="1228"/>
      <c r="CL55" s="1228"/>
      <c r="CM55" s="1228"/>
      <c r="CN55" s="1228">
        <v>4.0999999999999996</v>
      </c>
      <c r="CO55" s="1228"/>
      <c r="CP55" s="1228"/>
      <c r="CQ55" s="1228"/>
      <c r="CR55" s="1228"/>
      <c r="CS55" s="1228"/>
      <c r="CT55" s="1228"/>
      <c r="CU55" s="1228"/>
      <c r="CV55" s="1228">
        <v>0</v>
      </c>
      <c r="CW55" s="1228"/>
      <c r="CX55" s="1228"/>
      <c r="CY55" s="1228"/>
      <c r="CZ55" s="1228"/>
      <c r="DA55" s="1228"/>
      <c r="DB55" s="1228"/>
      <c r="DC55" s="1228"/>
    </row>
    <row r="56" spans="1:109" ht="13" x14ac:dyDescent="0.2">
      <c r="A56" s="360"/>
      <c r="B56" s="259"/>
      <c r="G56" s="1232"/>
      <c r="H56" s="1232"/>
      <c r="I56" s="1232"/>
      <c r="J56" s="1232"/>
      <c r="K56" s="1233"/>
      <c r="L56" s="1233"/>
      <c r="M56" s="1233"/>
      <c r="N56" s="1233"/>
      <c r="AN56" s="1230"/>
      <c r="AO56" s="1230"/>
      <c r="AP56" s="1230"/>
      <c r="AQ56" s="1230"/>
      <c r="AR56" s="1230"/>
      <c r="AS56" s="1230"/>
      <c r="AT56" s="1230"/>
      <c r="AU56" s="1230"/>
      <c r="AV56" s="1230"/>
      <c r="AW56" s="1230"/>
      <c r="AX56" s="1230"/>
      <c r="AY56" s="1230"/>
      <c r="AZ56" s="1230"/>
      <c r="BA56" s="1230"/>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60" customFormat="1" ht="13" x14ac:dyDescent="0.2">
      <c r="B57" s="365"/>
      <c r="G57" s="1232"/>
      <c r="H57" s="1232"/>
      <c r="I57" s="1234"/>
      <c r="J57" s="1234"/>
      <c r="K57" s="1233"/>
      <c r="L57" s="1233"/>
      <c r="M57" s="1233"/>
      <c r="N57" s="1233"/>
      <c r="AM57" s="255"/>
      <c r="AN57" s="1230"/>
      <c r="AO57" s="1230"/>
      <c r="AP57" s="1230"/>
      <c r="AQ57" s="1230"/>
      <c r="AR57" s="1230"/>
      <c r="AS57" s="1230"/>
      <c r="AT57" s="1230"/>
      <c r="AU57" s="1230"/>
      <c r="AV57" s="1230"/>
      <c r="AW57" s="1230"/>
      <c r="AX57" s="1230"/>
      <c r="AY57" s="1230"/>
      <c r="AZ57" s="1230"/>
      <c r="BA57" s="1230"/>
      <c r="BB57" s="1231" t="s">
        <v>615</v>
      </c>
      <c r="BC57" s="1231"/>
      <c r="BD57" s="1231"/>
      <c r="BE57" s="1231"/>
      <c r="BF57" s="1231"/>
      <c r="BG57" s="1231"/>
      <c r="BH57" s="1231"/>
      <c r="BI57" s="1231"/>
      <c r="BJ57" s="1231"/>
      <c r="BK57" s="1231"/>
      <c r="BL57" s="1231"/>
      <c r="BM57" s="1231"/>
      <c r="BN57" s="1231"/>
      <c r="BO57" s="1231"/>
      <c r="BP57" s="1228">
        <v>60.2</v>
      </c>
      <c r="BQ57" s="1228"/>
      <c r="BR57" s="1228"/>
      <c r="BS57" s="1228"/>
      <c r="BT57" s="1228"/>
      <c r="BU57" s="1228"/>
      <c r="BV57" s="1228"/>
      <c r="BW57" s="1228"/>
      <c r="BX57" s="1228">
        <v>60.4</v>
      </c>
      <c r="BY57" s="1228"/>
      <c r="BZ57" s="1228"/>
      <c r="CA57" s="1228"/>
      <c r="CB57" s="1228"/>
      <c r="CC57" s="1228"/>
      <c r="CD57" s="1228"/>
      <c r="CE57" s="1228"/>
      <c r="CF57" s="1228">
        <v>61.9</v>
      </c>
      <c r="CG57" s="1228"/>
      <c r="CH57" s="1228"/>
      <c r="CI57" s="1228"/>
      <c r="CJ57" s="1228"/>
      <c r="CK57" s="1228"/>
      <c r="CL57" s="1228"/>
      <c r="CM57" s="1228"/>
      <c r="CN57" s="1228">
        <v>63</v>
      </c>
      <c r="CO57" s="1228"/>
      <c r="CP57" s="1228"/>
      <c r="CQ57" s="1228"/>
      <c r="CR57" s="1228"/>
      <c r="CS57" s="1228"/>
      <c r="CT57" s="1228"/>
      <c r="CU57" s="1228"/>
      <c r="CV57" s="1228">
        <v>64.2</v>
      </c>
      <c r="CW57" s="1228"/>
      <c r="CX57" s="1228"/>
      <c r="CY57" s="1228"/>
      <c r="CZ57" s="1228"/>
      <c r="DA57" s="1228"/>
      <c r="DB57" s="1228"/>
      <c r="DC57" s="1228"/>
      <c r="DD57" s="370"/>
      <c r="DE57" s="365"/>
    </row>
    <row r="58" spans="1:109" s="360" customFormat="1" ht="13" x14ac:dyDescent="0.2">
      <c r="A58" s="255"/>
      <c r="B58" s="365"/>
      <c r="G58" s="1232"/>
      <c r="H58" s="1232"/>
      <c r="I58" s="1234"/>
      <c r="J58" s="1234"/>
      <c r="K58" s="1233"/>
      <c r="L58" s="1233"/>
      <c r="M58" s="1233"/>
      <c r="N58" s="1233"/>
      <c r="AM58" s="255"/>
      <c r="AN58" s="1230"/>
      <c r="AO58" s="1230"/>
      <c r="AP58" s="1230"/>
      <c r="AQ58" s="1230"/>
      <c r="AR58" s="1230"/>
      <c r="AS58" s="1230"/>
      <c r="AT58" s="1230"/>
      <c r="AU58" s="1230"/>
      <c r="AV58" s="1230"/>
      <c r="AW58" s="1230"/>
      <c r="AX58" s="1230"/>
      <c r="AY58" s="1230"/>
      <c r="AZ58" s="1230"/>
      <c r="BA58" s="1230"/>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70"/>
      <c r="DE58" s="365"/>
    </row>
    <row r="59" spans="1:109" s="360" customFormat="1" ht="13" x14ac:dyDescent="0.2">
      <c r="A59" s="255"/>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 x14ac:dyDescent="0.2">
      <c r="A60" s="255"/>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 x14ac:dyDescent="0.2">
      <c r="A61" s="255"/>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 x14ac:dyDescent="0.2">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55"/>
    </row>
    <row r="63" spans="1:109" ht="16.5" x14ac:dyDescent="0.2">
      <c r="B63" s="312" t="s">
        <v>614</v>
      </c>
    </row>
    <row r="64" spans="1:109" ht="13" x14ac:dyDescent="0.2">
      <c r="B64" s="259"/>
      <c r="G64" s="361"/>
      <c r="I64" s="363"/>
      <c r="J64" s="363"/>
      <c r="K64" s="363"/>
      <c r="L64" s="363"/>
      <c r="M64" s="363"/>
      <c r="N64" s="362"/>
      <c r="AM64" s="361"/>
      <c r="AN64" s="361" t="s">
        <v>613</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 x14ac:dyDescent="0.2">
      <c r="B65" s="259"/>
      <c r="AN65" s="1240" t="s">
        <v>612</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 x14ac:dyDescent="0.2">
      <c r="B70" s="259"/>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 x14ac:dyDescent="0.2">
      <c r="B71" s="259"/>
      <c r="G71" s="355"/>
      <c r="I71" s="358"/>
      <c r="J71" s="357"/>
      <c r="K71" s="357"/>
      <c r="L71" s="356"/>
      <c r="M71" s="357"/>
      <c r="N71" s="356"/>
      <c r="AM71" s="355"/>
      <c r="AN71" s="255" t="s">
        <v>611</v>
      </c>
    </row>
    <row r="72" spans="2:107" ht="13" x14ac:dyDescent="0.2">
      <c r="B72" s="259"/>
      <c r="G72" s="1232"/>
      <c r="H72" s="1232"/>
      <c r="I72" s="1232"/>
      <c r="J72" s="1232"/>
      <c r="K72" s="354"/>
      <c r="L72" s="354"/>
      <c r="M72" s="353"/>
      <c r="N72" s="353"/>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0" t="s">
        <v>561</v>
      </c>
      <c r="BQ72" s="1230"/>
      <c r="BR72" s="1230"/>
      <c r="BS72" s="1230"/>
      <c r="BT72" s="1230"/>
      <c r="BU72" s="1230"/>
      <c r="BV72" s="1230"/>
      <c r="BW72" s="1230"/>
      <c r="BX72" s="1230" t="s">
        <v>562</v>
      </c>
      <c r="BY72" s="1230"/>
      <c r="BZ72" s="1230"/>
      <c r="CA72" s="1230"/>
      <c r="CB72" s="1230"/>
      <c r="CC72" s="1230"/>
      <c r="CD72" s="1230"/>
      <c r="CE72" s="1230"/>
      <c r="CF72" s="1230" t="s">
        <v>563</v>
      </c>
      <c r="CG72" s="1230"/>
      <c r="CH72" s="1230"/>
      <c r="CI72" s="1230"/>
      <c r="CJ72" s="1230"/>
      <c r="CK72" s="1230"/>
      <c r="CL72" s="1230"/>
      <c r="CM72" s="1230"/>
      <c r="CN72" s="1230" t="s">
        <v>564</v>
      </c>
      <c r="CO72" s="1230"/>
      <c r="CP72" s="1230"/>
      <c r="CQ72" s="1230"/>
      <c r="CR72" s="1230"/>
      <c r="CS72" s="1230"/>
      <c r="CT72" s="1230"/>
      <c r="CU72" s="1230"/>
      <c r="CV72" s="1230" t="s">
        <v>565</v>
      </c>
      <c r="CW72" s="1230"/>
      <c r="CX72" s="1230"/>
      <c r="CY72" s="1230"/>
      <c r="CZ72" s="1230"/>
      <c r="DA72" s="1230"/>
      <c r="DB72" s="1230"/>
      <c r="DC72" s="1230"/>
    </row>
    <row r="73" spans="2:107" ht="13" x14ac:dyDescent="0.2">
      <c r="B73" s="259"/>
      <c r="G73" s="1236"/>
      <c r="H73" s="1236"/>
      <c r="I73" s="1236"/>
      <c r="J73" s="1236"/>
      <c r="K73" s="1229"/>
      <c r="L73" s="1229"/>
      <c r="M73" s="1229"/>
      <c r="N73" s="1229"/>
      <c r="AM73" s="352"/>
      <c r="AN73" s="1231" t="s">
        <v>610</v>
      </c>
      <c r="AO73" s="1231"/>
      <c r="AP73" s="1231"/>
      <c r="AQ73" s="1231"/>
      <c r="AR73" s="1231"/>
      <c r="AS73" s="1231"/>
      <c r="AT73" s="1231"/>
      <c r="AU73" s="1231"/>
      <c r="AV73" s="1231"/>
      <c r="AW73" s="1231"/>
      <c r="AX73" s="1231"/>
      <c r="AY73" s="1231"/>
      <c r="AZ73" s="1231"/>
      <c r="BA73" s="1231"/>
      <c r="BB73" s="1231" t="s">
        <v>608</v>
      </c>
      <c r="BC73" s="1231"/>
      <c r="BD73" s="1231"/>
      <c r="BE73" s="1231"/>
      <c r="BF73" s="1231"/>
      <c r="BG73" s="1231"/>
      <c r="BH73" s="1231"/>
      <c r="BI73" s="1231"/>
      <c r="BJ73" s="1231"/>
      <c r="BK73" s="1231"/>
      <c r="BL73" s="1231"/>
      <c r="BM73" s="1231"/>
      <c r="BN73" s="1231"/>
      <c r="BO73" s="1231"/>
      <c r="BP73" s="1228">
        <v>124</v>
      </c>
      <c r="BQ73" s="1228"/>
      <c r="BR73" s="1228"/>
      <c r="BS73" s="1228"/>
      <c r="BT73" s="1228"/>
      <c r="BU73" s="1228"/>
      <c r="BV73" s="1228"/>
      <c r="BW73" s="1228"/>
      <c r="BX73" s="1228">
        <v>125.7</v>
      </c>
      <c r="BY73" s="1228"/>
      <c r="BZ73" s="1228"/>
      <c r="CA73" s="1228"/>
      <c r="CB73" s="1228"/>
      <c r="CC73" s="1228"/>
      <c r="CD73" s="1228"/>
      <c r="CE73" s="1228"/>
      <c r="CF73" s="1228">
        <v>116.7</v>
      </c>
      <c r="CG73" s="1228"/>
      <c r="CH73" s="1228"/>
      <c r="CI73" s="1228"/>
      <c r="CJ73" s="1228"/>
      <c r="CK73" s="1228"/>
      <c r="CL73" s="1228"/>
      <c r="CM73" s="1228"/>
      <c r="CN73" s="1228">
        <v>114.6</v>
      </c>
      <c r="CO73" s="1228"/>
      <c r="CP73" s="1228"/>
      <c r="CQ73" s="1228"/>
      <c r="CR73" s="1228"/>
      <c r="CS73" s="1228"/>
      <c r="CT73" s="1228"/>
      <c r="CU73" s="1228"/>
      <c r="CV73" s="1228">
        <v>115.6</v>
      </c>
      <c r="CW73" s="1228"/>
      <c r="CX73" s="1228"/>
      <c r="CY73" s="1228"/>
      <c r="CZ73" s="1228"/>
      <c r="DA73" s="1228"/>
      <c r="DB73" s="1228"/>
      <c r="DC73" s="1228"/>
    </row>
    <row r="74" spans="2:107" ht="13" x14ac:dyDescent="0.2">
      <c r="B74" s="259"/>
      <c r="G74" s="1236"/>
      <c r="H74" s="1236"/>
      <c r="I74" s="1236"/>
      <c r="J74" s="1236"/>
      <c r="K74" s="1229"/>
      <c r="L74" s="1229"/>
      <c r="M74" s="1229"/>
      <c r="N74" s="1229"/>
      <c r="AM74" s="352"/>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 x14ac:dyDescent="0.2">
      <c r="B75" s="259"/>
      <c r="G75" s="1236"/>
      <c r="H75" s="1236"/>
      <c r="I75" s="1232"/>
      <c r="J75" s="1232"/>
      <c r="K75" s="1233"/>
      <c r="L75" s="1233"/>
      <c r="M75" s="1233"/>
      <c r="N75" s="1233"/>
      <c r="AM75" s="352"/>
      <c r="AN75" s="1231"/>
      <c r="AO75" s="1231"/>
      <c r="AP75" s="1231"/>
      <c r="AQ75" s="1231"/>
      <c r="AR75" s="1231"/>
      <c r="AS75" s="1231"/>
      <c r="AT75" s="1231"/>
      <c r="AU75" s="1231"/>
      <c r="AV75" s="1231"/>
      <c r="AW75" s="1231"/>
      <c r="AX75" s="1231"/>
      <c r="AY75" s="1231"/>
      <c r="AZ75" s="1231"/>
      <c r="BA75" s="1231"/>
      <c r="BB75" s="1231" t="s">
        <v>607</v>
      </c>
      <c r="BC75" s="1231"/>
      <c r="BD75" s="1231"/>
      <c r="BE75" s="1231"/>
      <c r="BF75" s="1231"/>
      <c r="BG75" s="1231"/>
      <c r="BH75" s="1231"/>
      <c r="BI75" s="1231"/>
      <c r="BJ75" s="1231"/>
      <c r="BK75" s="1231"/>
      <c r="BL75" s="1231"/>
      <c r="BM75" s="1231"/>
      <c r="BN75" s="1231"/>
      <c r="BO75" s="1231"/>
      <c r="BP75" s="1228">
        <v>11</v>
      </c>
      <c r="BQ75" s="1228"/>
      <c r="BR75" s="1228"/>
      <c r="BS75" s="1228"/>
      <c r="BT75" s="1228"/>
      <c r="BU75" s="1228"/>
      <c r="BV75" s="1228"/>
      <c r="BW75" s="1228"/>
      <c r="BX75" s="1228">
        <v>10.7</v>
      </c>
      <c r="BY75" s="1228"/>
      <c r="BZ75" s="1228"/>
      <c r="CA75" s="1228"/>
      <c r="CB75" s="1228"/>
      <c r="CC75" s="1228"/>
      <c r="CD75" s="1228"/>
      <c r="CE75" s="1228"/>
      <c r="CF75" s="1228">
        <v>10.5</v>
      </c>
      <c r="CG75" s="1228"/>
      <c r="CH75" s="1228"/>
      <c r="CI75" s="1228"/>
      <c r="CJ75" s="1228"/>
      <c r="CK75" s="1228"/>
      <c r="CL75" s="1228"/>
      <c r="CM75" s="1228"/>
      <c r="CN75" s="1228">
        <v>11</v>
      </c>
      <c r="CO75" s="1228"/>
      <c r="CP75" s="1228"/>
      <c r="CQ75" s="1228"/>
      <c r="CR75" s="1228"/>
      <c r="CS75" s="1228"/>
      <c r="CT75" s="1228"/>
      <c r="CU75" s="1228"/>
      <c r="CV75" s="1228">
        <v>11.3</v>
      </c>
      <c r="CW75" s="1228"/>
      <c r="CX75" s="1228"/>
      <c r="CY75" s="1228"/>
      <c r="CZ75" s="1228"/>
      <c r="DA75" s="1228"/>
      <c r="DB75" s="1228"/>
      <c r="DC75" s="1228"/>
    </row>
    <row r="76" spans="2:107" ht="13" x14ac:dyDescent="0.2">
      <c r="B76" s="259"/>
      <c r="G76" s="1236"/>
      <c r="H76" s="1236"/>
      <c r="I76" s="1232"/>
      <c r="J76" s="1232"/>
      <c r="K76" s="1233"/>
      <c r="L76" s="1233"/>
      <c r="M76" s="1233"/>
      <c r="N76" s="1233"/>
      <c r="AM76" s="352"/>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 x14ac:dyDescent="0.2">
      <c r="B77" s="259"/>
      <c r="G77" s="1232"/>
      <c r="H77" s="1232"/>
      <c r="I77" s="1232"/>
      <c r="J77" s="1232"/>
      <c r="K77" s="1229"/>
      <c r="L77" s="1229"/>
      <c r="M77" s="1229"/>
      <c r="N77" s="1229"/>
      <c r="AN77" s="1230" t="s">
        <v>609</v>
      </c>
      <c r="AO77" s="1230"/>
      <c r="AP77" s="1230"/>
      <c r="AQ77" s="1230"/>
      <c r="AR77" s="1230"/>
      <c r="AS77" s="1230"/>
      <c r="AT77" s="1230"/>
      <c r="AU77" s="1230"/>
      <c r="AV77" s="1230"/>
      <c r="AW77" s="1230"/>
      <c r="AX77" s="1230"/>
      <c r="AY77" s="1230"/>
      <c r="AZ77" s="1230"/>
      <c r="BA77" s="1230"/>
      <c r="BB77" s="1231" t="s">
        <v>608</v>
      </c>
      <c r="BC77" s="1231"/>
      <c r="BD77" s="1231"/>
      <c r="BE77" s="1231"/>
      <c r="BF77" s="1231"/>
      <c r="BG77" s="1231"/>
      <c r="BH77" s="1231"/>
      <c r="BI77" s="1231"/>
      <c r="BJ77" s="1231"/>
      <c r="BK77" s="1231"/>
      <c r="BL77" s="1231"/>
      <c r="BM77" s="1231"/>
      <c r="BN77" s="1231"/>
      <c r="BO77" s="1231"/>
      <c r="BP77" s="1228">
        <v>2.7</v>
      </c>
      <c r="BQ77" s="1228"/>
      <c r="BR77" s="1228"/>
      <c r="BS77" s="1228"/>
      <c r="BT77" s="1228"/>
      <c r="BU77" s="1228"/>
      <c r="BV77" s="1228"/>
      <c r="BW77" s="1228"/>
      <c r="BX77" s="1228">
        <v>0.5</v>
      </c>
      <c r="BY77" s="1228"/>
      <c r="BZ77" s="1228"/>
      <c r="CA77" s="1228"/>
      <c r="CB77" s="1228"/>
      <c r="CC77" s="1228"/>
      <c r="CD77" s="1228"/>
      <c r="CE77" s="1228"/>
      <c r="CF77" s="1228">
        <v>5.9</v>
      </c>
      <c r="CG77" s="1228"/>
      <c r="CH77" s="1228"/>
      <c r="CI77" s="1228"/>
      <c r="CJ77" s="1228"/>
      <c r="CK77" s="1228"/>
      <c r="CL77" s="1228"/>
      <c r="CM77" s="1228"/>
      <c r="CN77" s="1228">
        <v>4.0999999999999996</v>
      </c>
      <c r="CO77" s="1228"/>
      <c r="CP77" s="1228"/>
      <c r="CQ77" s="1228"/>
      <c r="CR77" s="1228"/>
      <c r="CS77" s="1228"/>
      <c r="CT77" s="1228"/>
      <c r="CU77" s="1228"/>
      <c r="CV77" s="1228">
        <v>0</v>
      </c>
      <c r="CW77" s="1228"/>
      <c r="CX77" s="1228"/>
      <c r="CY77" s="1228"/>
      <c r="CZ77" s="1228"/>
      <c r="DA77" s="1228"/>
      <c r="DB77" s="1228"/>
      <c r="DC77" s="1228"/>
    </row>
    <row r="78" spans="2:107" ht="13" x14ac:dyDescent="0.2">
      <c r="B78" s="259"/>
      <c r="G78" s="1232"/>
      <c r="H78" s="1232"/>
      <c r="I78" s="1232"/>
      <c r="J78" s="1232"/>
      <c r="K78" s="1229"/>
      <c r="L78" s="1229"/>
      <c r="M78" s="1229"/>
      <c r="N78" s="1229"/>
      <c r="AN78" s="1230"/>
      <c r="AO78" s="1230"/>
      <c r="AP78" s="1230"/>
      <c r="AQ78" s="1230"/>
      <c r="AR78" s="1230"/>
      <c r="AS78" s="1230"/>
      <c r="AT78" s="1230"/>
      <c r="AU78" s="1230"/>
      <c r="AV78" s="1230"/>
      <c r="AW78" s="1230"/>
      <c r="AX78" s="1230"/>
      <c r="AY78" s="1230"/>
      <c r="AZ78" s="1230"/>
      <c r="BA78" s="1230"/>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 x14ac:dyDescent="0.2">
      <c r="B79" s="259"/>
      <c r="G79" s="1232"/>
      <c r="H79" s="1232"/>
      <c r="I79" s="1234"/>
      <c r="J79" s="1234"/>
      <c r="K79" s="1235"/>
      <c r="L79" s="1235"/>
      <c r="M79" s="1235"/>
      <c r="N79" s="1235"/>
      <c r="AN79" s="1230"/>
      <c r="AO79" s="1230"/>
      <c r="AP79" s="1230"/>
      <c r="AQ79" s="1230"/>
      <c r="AR79" s="1230"/>
      <c r="AS79" s="1230"/>
      <c r="AT79" s="1230"/>
      <c r="AU79" s="1230"/>
      <c r="AV79" s="1230"/>
      <c r="AW79" s="1230"/>
      <c r="AX79" s="1230"/>
      <c r="AY79" s="1230"/>
      <c r="AZ79" s="1230"/>
      <c r="BA79" s="1230"/>
      <c r="BB79" s="1231" t="s">
        <v>607</v>
      </c>
      <c r="BC79" s="1231"/>
      <c r="BD79" s="1231"/>
      <c r="BE79" s="1231"/>
      <c r="BF79" s="1231"/>
      <c r="BG79" s="1231"/>
      <c r="BH79" s="1231"/>
      <c r="BI79" s="1231"/>
      <c r="BJ79" s="1231"/>
      <c r="BK79" s="1231"/>
      <c r="BL79" s="1231"/>
      <c r="BM79" s="1231"/>
      <c r="BN79" s="1231"/>
      <c r="BO79" s="1231"/>
      <c r="BP79" s="1228">
        <v>5</v>
      </c>
      <c r="BQ79" s="1228"/>
      <c r="BR79" s="1228"/>
      <c r="BS79" s="1228"/>
      <c r="BT79" s="1228"/>
      <c r="BU79" s="1228"/>
      <c r="BV79" s="1228"/>
      <c r="BW79" s="1228"/>
      <c r="BX79" s="1228">
        <v>5.0999999999999996</v>
      </c>
      <c r="BY79" s="1228"/>
      <c r="BZ79" s="1228"/>
      <c r="CA79" s="1228"/>
      <c r="CB79" s="1228"/>
      <c r="CC79" s="1228"/>
      <c r="CD79" s="1228"/>
      <c r="CE79" s="1228"/>
      <c r="CF79" s="1228">
        <v>5.2</v>
      </c>
      <c r="CG79" s="1228"/>
      <c r="CH79" s="1228"/>
      <c r="CI79" s="1228"/>
      <c r="CJ79" s="1228"/>
      <c r="CK79" s="1228"/>
      <c r="CL79" s="1228"/>
      <c r="CM79" s="1228"/>
      <c r="CN79" s="1228">
        <v>5.0999999999999996</v>
      </c>
      <c r="CO79" s="1228"/>
      <c r="CP79" s="1228"/>
      <c r="CQ79" s="1228"/>
      <c r="CR79" s="1228"/>
      <c r="CS79" s="1228"/>
      <c r="CT79" s="1228"/>
      <c r="CU79" s="1228"/>
      <c r="CV79" s="1228">
        <v>5.2</v>
      </c>
      <c r="CW79" s="1228"/>
      <c r="CX79" s="1228"/>
      <c r="CY79" s="1228"/>
      <c r="CZ79" s="1228"/>
      <c r="DA79" s="1228"/>
      <c r="DB79" s="1228"/>
      <c r="DC79" s="1228"/>
    </row>
    <row r="80" spans="2:107" ht="13" x14ac:dyDescent="0.2">
      <c r="B80" s="259"/>
      <c r="G80" s="1232"/>
      <c r="H80" s="1232"/>
      <c r="I80" s="1234"/>
      <c r="J80" s="1234"/>
      <c r="K80" s="1235"/>
      <c r="L80" s="1235"/>
      <c r="M80" s="1235"/>
      <c r="N80" s="1235"/>
      <c r="AN80" s="1230"/>
      <c r="AO80" s="1230"/>
      <c r="AP80" s="1230"/>
      <c r="AQ80" s="1230"/>
      <c r="AR80" s="1230"/>
      <c r="AS80" s="1230"/>
      <c r="AT80" s="1230"/>
      <c r="AU80" s="1230"/>
      <c r="AV80" s="1230"/>
      <c r="AW80" s="1230"/>
      <c r="AX80" s="1230"/>
      <c r="AY80" s="1230"/>
      <c r="AZ80" s="1230"/>
      <c r="BA80" s="1230"/>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 x14ac:dyDescent="0.2">
      <c r="B81" s="259"/>
    </row>
    <row r="82" spans="2:109" ht="16.5" x14ac:dyDescent="0.2">
      <c r="B82" s="259"/>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H9Z2Y3is/uCOmZN2R0PUvcqOPwsjurqwVYi/A+VfjGMjbG4SnJudL6eQDipaKTupwv4uTpEhxBKVhuGuJ4iK4w==" saltValue="aQJhEGKUTVeD+lANvBXMhw=="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I53:J54"/>
    <mergeCell ref="K53:K54"/>
    <mergeCell ref="L53:L54"/>
    <mergeCell ref="M53:M54"/>
    <mergeCell ref="BX57:CE58"/>
    <mergeCell ref="CF57:CM58"/>
    <mergeCell ref="AN65:DC69"/>
    <mergeCell ref="BX55:CE56"/>
    <mergeCell ref="CF55:CM56"/>
    <mergeCell ref="CN55:CU56"/>
    <mergeCell ref="CV55:DC56"/>
    <mergeCell ref="I55:J56"/>
    <mergeCell ref="K55:K56"/>
    <mergeCell ref="L55:L56"/>
    <mergeCell ref="M55:M56"/>
    <mergeCell ref="N55:N56"/>
    <mergeCell ref="CV72:DC72"/>
    <mergeCell ref="BX72:CE72"/>
    <mergeCell ref="CF72:CM72"/>
    <mergeCell ref="CN72:CU72"/>
    <mergeCell ref="CN57:CU58"/>
    <mergeCell ref="CV57:DC58"/>
    <mergeCell ref="G72:J72"/>
    <mergeCell ref="AN72:BO72"/>
    <mergeCell ref="BP72:BW72"/>
    <mergeCell ref="I57:J58"/>
    <mergeCell ref="K57:K58"/>
    <mergeCell ref="G55:H58"/>
    <mergeCell ref="G73:H76"/>
    <mergeCell ref="I73:J74"/>
    <mergeCell ref="K73:K74"/>
    <mergeCell ref="L73:L74"/>
    <mergeCell ref="M73:M74"/>
    <mergeCell ref="N73:N74"/>
    <mergeCell ref="CN75:CU76"/>
    <mergeCell ref="CV75:DC76"/>
    <mergeCell ref="CV73:DC74"/>
    <mergeCell ref="BX73:CE74"/>
    <mergeCell ref="CF73:CM74"/>
    <mergeCell ref="CN73:CU74"/>
    <mergeCell ref="I75:J76"/>
    <mergeCell ref="K75:K76"/>
    <mergeCell ref="L75:L76"/>
    <mergeCell ref="M75:M76"/>
    <mergeCell ref="N75:N76"/>
    <mergeCell ref="BB75:BO76"/>
    <mergeCell ref="AN73:BA76"/>
    <mergeCell ref="BB73:BO74"/>
    <mergeCell ref="BP73:BW74"/>
    <mergeCell ref="BP75:BW76"/>
    <mergeCell ref="N77:N78"/>
    <mergeCell ref="AN77:BA80"/>
    <mergeCell ref="BB77:BO78"/>
    <mergeCell ref="BP77:BW78"/>
    <mergeCell ref="BX77:CE78"/>
    <mergeCell ref="G77:H80"/>
    <mergeCell ref="I77:J78"/>
    <mergeCell ref="K77:K78"/>
    <mergeCell ref="L77:L78"/>
    <mergeCell ref="M77:M78"/>
    <mergeCell ref="I79:J80"/>
    <mergeCell ref="K79:K80"/>
    <mergeCell ref="L79:L80"/>
    <mergeCell ref="M79:M80"/>
    <mergeCell ref="N79:N80"/>
    <mergeCell ref="BB79:BO80"/>
    <mergeCell ref="CV79:DC80"/>
    <mergeCell ref="CN77:CU78"/>
    <mergeCell ref="CV77:DC78"/>
    <mergeCell ref="BP79:BW80"/>
    <mergeCell ref="BX75:CE76"/>
    <mergeCell ref="CF75:CM76"/>
    <mergeCell ref="CF77:CM78"/>
    <mergeCell ref="CF79:CM80"/>
    <mergeCell ref="BX79:CE80"/>
    <mergeCell ref="CN79:CU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F0DE0-3A35-43B4-8D2D-3899EFA050BD}">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508</v>
      </c>
    </row>
  </sheetData>
  <sheetProtection algorithmName="SHA-512" hashValue="8CtUfFeDseisGQjNRv/r5pWhpGi6cftZk1832UpKee0WRh12kqZQ0xbYeJzxwd0VUHbIb1oeKZpRrgU4lpAVUw==" saltValue="rt7jb8/KO0cXtmSZM4Ps3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5497A-C1E1-4738-A461-269E93B09D92}">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508</v>
      </c>
    </row>
  </sheetData>
  <sheetProtection algorithmName="SHA-512" hashValue="QnR6cq5umXYa6h35pDHS5CWdpWzMv6IN2UdtZdMq1vwtD9c5RJQOlxMnZy0Dfc62XidD3hopiCNzxwfYQsVUNg==" saltValue="ZOYYb8Iin9nFIfMM78piI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54</v>
      </c>
      <c r="E2" s="147"/>
      <c r="F2" s="148" t="s">
        <v>558</v>
      </c>
      <c r="G2" s="149"/>
      <c r="H2" s="150"/>
    </row>
    <row r="3" spans="1:8" x14ac:dyDescent="0.2">
      <c r="A3" s="146" t="s">
        <v>551</v>
      </c>
      <c r="B3" s="151"/>
      <c r="C3" s="152"/>
      <c r="D3" s="153">
        <v>61418</v>
      </c>
      <c r="E3" s="154"/>
      <c r="F3" s="155">
        <v>46402</v>
      </c>
      <c r="G3" s="156"/>
      <c r="H3" s="157"/>
    </row>
    <row r="4" spans="1:8" x14ac:dyDescent="0.2">
      <c r="A4" s="158"/>
      <c r="B4" s="159"/>
      <c r="C4" s="160"/>
      <c r="D4" s="161">
        <v>41015</v>
      </c>
      <c r="E4" s="162"/>
      <c r="F4" s="163">
        <v>26897</v>
      </c>
      <c r="G4" s="164"/>
      <c r="H4" s="165"/>
    </row>
    <row r="5" spans="1:8" x14ac:dyDescent="0.2">
      <c r="A5" s="146" t="s">
        <v>553</v>
      </c>
      <c r="B5" s="151"/>
      <c r="C5" s="152"/>
      <c r="D5" s="153">
        <v>68863</v>
      </c>
      <c r="E5" s="154"/>
      <c r="F5" s="155">
        <v>66343</v>
      </c>
      <c r="G5" s="156"/>
      <c r="H5" s="157"/>
    </row>
    <row r="6" spans="1:8" x14ac:dyDescent="0.2">
      <c r="A6" s="158"/>
      <c r="B6" s="159"/>
      <c r="C6" s="160"/>
      <c r="D6" s="161">
        <v>41791</v>
      </c>
      <c r="E6" s="162"/>
      <c r="F6" s="163">
        <v>34529</v>
      </c>
      <c r="G6" s="164"/>
      <c r="H6" s="165"/>
    </row>
    <row r="7" spans="1:8" x14ac:dyDescent="0.2">
      <c r="A7" s="146" t="s">
        <v>554</v>
      </c>
      <c r="B7" s="151"/>
      <c r="C7" s="152"/>
      <c r="D7" s="153">
        <v>90141</v>
      </c>
      <c r="E7" s="154"/>
      <c r="F7" s="155">
        <v>56416</v>
      </c>
      <c r="G7" s="156"/>
      <c r="H7" s="157"/>
    </row>
    <row r="8" spans="1:8" x14ac:dyDescent="0.2">
      <c r="A8" s="158"/>
      <c r="B8" s="159"/>
      <c r="C8" s="160"/>
      <c r="D8" s="161">
        <v>56976</v>
      </c>
      <c r="E8" s="162"/>
      <c r="F8" s="163">
        <v>32623</v>
      </c>
      <c r="G8" s="164"/>
      <c r="H8" s="165"/>
    </row>
    <row r="9" spans="1:8" x14ac:dyDescent="0.2">
      <c r="A9" s="146" t="s">
        <v>555</v>
      </c>
      <c r="B9" s="151"/>
      <c r="C9" s="152"/>
      <c r="D9" s="153">
        <v>87952</v>
      </c>
      <c r="E9" s="154"/>
      <c r="F9" s="155">
        <v>49217</v>
      </c>
      <c r="G9" s="156"/>
      <c r="H9" s="157"/>
    </row>
    <row r="10" spans="1:8" x14ac:dyDescent="0.2">
      <c r="A10" s="158"/>
      <c r="B10" s="159"/>
      <c r="C10" s="160"/>
      <c r="D10" s="161">
        <v>44990</v>
      </c>
      <c r="E10" s="162"/>
      <c r="F10" s="163">
        <v>27232</v>
      </c>
      <c r="G10" s="164"/>
      <c r="H10" s="165"/>
    </row>
    <row r="11" spans="1:8" x14ac:dyDescent="0.2">
      <c r="A11" s="146" t="s">
        <v>556</v>
      </c>
      <c r="B11" s="151"/>
      <c r="C11" s="152"/>
      <c r="D11" s="153">
        <v>98599</v>
      </c>
      <c r="E11" s="154"/>
      <c r="F11" s="155">
        <v>49211</v>
      </c>
      <c r="G11" s="156"/>
      <c r="H11" s="157"/>
    </row>
    <row r="12" spans="1:8" x14ac:dyDescent="0.2">
      <c r="A12" s="158"/>
      <c r="B12" s="159"/>
      <c r="C12" s="166"/>
      <c r="D12" s="161">
        <v>48975</v>
      </c>
      <c r="E12" s="162"/>
      <c r="F12" s="163">
        <v>28367</v>
      </c>
      <c r="G12" s="164"/>
      <c r="H12" s="165"/>
    </row>
    <row r="13" spans="1:8" x14ac:dyDescent="0.2">
      <c r="A13" s="146"/>
      <c r="B13" s="151"/>
      <c r="C13" s="152"/>
      <c r="D13" s="153">
        <v>81395</v>
      </c>
      <c r="E13" s="154"/>
      <c r="F13" s="155">
        <v>53518</v>
      </c>
      <c r="G13" s="167"/>
      <c r="H13" s="157"/>
    </row>
    <row r="14" spans="1:8" x14ac:dyDescent="0.2">
      <c r="A14" s="158"/>
      <c r="B14" s="159"/>
      <c r="C14" s="160"/>
      <c r="D14" s="161">
        <v>46749</v>
      </c>
      <c r="E14" s="162"/>
      <c r="F14" s="163">
        <v>29930</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3.89</v>
      </c>
      <c r="C19" s="168">
        <f>ROUND(VALUE(SUBSTITUTE(実質収支比率等に係る経年分析!G$48,"▲","-")),2)</f>
        <v>3.32</v>
      </c>
      <c r="D19" s="168">
        <f>ROUND(VALUE(SUBSTITUTE(実質収支比率等に係る経年分析!H$48,"▲","-")),2)</f>
        <v>4.84</v>
      </c>
      <c r="E19" s="168">
        <f>ROUND(VALUE(SUBSTITUTE(実質収支比率等に係る経年分析!I$48,"▲","-")),2)</f>
        <v>6.21</v>
      </c>
      <c r="F19" s="168">
        <f>ROUND(VALUE(SUBSTITUTE(実質収支比率等に係る経年分析!J$48,"▲","-")),2)</f>
        <v>3.76</v>
      </c>
    </row>
    <row r="20" spans="1:11" x14ac:dyDescent="0.2">
      <c r="A20" s="168" t="s">
        <v>57</v>
      </c>
      <c r="B20" s="168">
        <f>ROUND(VALUE(SUBSTITUTE(実質収支比率等に係る経年分析!F$47,"▲","-")),2)</f>
        <v>7.67</v>
      </c>
      <c r="C20" s="168">
        <f>ROUND(VALUE(SUBSTITUTE(実質収支比率等に係る経年分析!G$47,"▲","-")),2)</f>
        <v>7.86</v>
      </c>
      <c r="D20" s="168">
        <f>ROUND(VALUE(SUBSTITUTE(実質収支比率等に係る経年分析!H$47,"▲","-")),2)</f>
        <v>7.14</v>
      </c>
      <c r="E20" s="168">
        <f>ROUND(VALUE(SUBSTITUTE(実質収支比率等に係る経年分析!I$47,"▲","-")),2)</f>
        <v>9.17</v>
      </c>
      <c r="F20" s="168">
        <f>ROUND(VALUE(SUBSTITUTE(実質収支比率等に係る経年分析!J$47,"▲","-")),2)</f>
        <v>9.31</v>
      </c>
    </row>
    <row r="21" spans="1:11" x14ac:dyDescent="0.2">
      <c r="A21" s="168" t="s">
        <v>58</v>
      </c>
      <c r="B21" s="168">
        <f>IF(ISNUMBER(VALUE(SUBSTITUTE(実質収支比率等に係る経年分析!F$49,"▲","-"))),ROUND(VALUE(SUBSTITUTE(実質収支比率等に係る経年分析!F$49,"▲","-")),2),NA())</f>
        <v>0.56000000000000005</v>
      </c>
      <c r="C21" s="168">
        <f>IF(ISNUMBER(VALUE(SUBSTITUTE(実質収支比率等に係る経年分析!G$49,"▲","-"))),ROUND(VALUE(SUBSTITUTE(実質収支比率等に係る経年分析!G$49,"▲","-")),2),NA())</f>
        <v>-0.36</v>
      </c>
      <c r="D21" s="168">
        <f>IF(ISNUMBER(VALUE(SUBSTITUTE(実質収支比率等に係る経年分析!H$49,"▲","-"))),ROUND(VALUE(SUBSTITUTE(実質収支比率等に係る経年分析!H$49,"▲","-")),2),NA())</f>
        <v>1.06</v>
      </c>
      <c r="E21" s="168">
        <f>IF(ISNUMBER(VALUE(SUBSTITUTE(実質収支比率等に係る経年分析!I$49,"▲","-"))),ROUND(VALUE(SUBSTITUTE(実質収支比率等に係る経年分析!I$49,"▲","-")),2),NA())</f>
        <v>3.89</v>
      </c>
      <c r="F21" s="168">
        <f>IF(ISNUMBER(VALUE(SUBSTITUTE(実質収支比率等に係る経年分析!J$49,"▲","-"))),ROUND(VALUE(SUBSTITUTE(実質収支比率等に係る経年分析!J$49,"▲","-")),2),NA())</f>
        <v>-2.56</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0.83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0.03</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白山市墓地公苑特別会計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白山市後期高齢者医療特別会計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2">
      <c r="A31" s="169" t="str">
        <f>IF(連結実質赤字比率に係る赤字・黒字の構成分析!C$39="",NA(),連結実質赤字比率に係る赤字・黒字の構成分析!C$39)</f>
        <v>白山市国民健康保険特別会計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0.34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0.19</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0.04</v>
      </c>
    </row>
    <row r="32" spans="1:11" x14ac:dyDescent="0.2">
      <c r="A32" s="169" t="str">
        <f>IF(連結実質赤字比率に係る赤字・黒字の構成分析!C$38="",NA(),連結実質赤字比率に係る赤字・黒字の構成分析!C$38)</f>
        <v>白山市介護保険特別会計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1.07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0.57999999999999996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0.75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0.84</v>
      </c>
    </row>
    <row r="33" spans="1:16" x14ac:dyDescent="0.2">
      <c r="A33" s="169" t="str">
        <f>IF(連結実質赤字比率に係る赤字・黒字の構成分析!C$37="",NA(),連結実質赤字比率に係る赤字・黒字の構成分析!C$37)</f>
        <v>白山市工業用水道事業会計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0.95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1.1599999999999999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1.28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1.39</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3.88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3.31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4.83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6.21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3.75</v>
      </c>
    </row>
    <row r="35" spans="1:16" x14ac:dyDescent="0.2">
      <c r="A35" s="169" t="str">
        <f>IF(連結実質赤字比率に係る赤字・黒字の構成分析!C$35="",NA(),連結実質赤字比率に係る赤字・黒字の構成分析!C$35)</f>
        <v>白山市下水道事業会計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6.19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6.91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6.17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5.08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4.3099999999999996</v>
      </c>
    </row>
    <row r="36" spans="1:16" x14ac:dyDescent="0.2">
      <c r="A36" s="169" t="str">
        <f>IF(連結実質赤字比率に係る赤字・黒字の構成分析!C$34="",NA(),連結実質赤字比率に係る赤字・黒字の構成分析!C$34)</f>
        <v>白山市水道事業会計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4.5199999999999996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4.1500000000000004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4.34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4.82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4.9000000000000004</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7292</v>
      </c>
      <c r="E42" s="170"/>
      <c r="F42" s="170"/>
      <c r="G42" s="170">
        <f>'実質公債費比率（分子）の構造'!L$52</f>
        <v>7343</v>
      </c>
      <c r="H42" s="170"/>
      <c r="I42" s="170"/>
      <c r="J42" s="170">
        <f>'実質公債費比率（分子）の構造'!M$52</f>
        <v>7316</v>
      </c>
      <c r="K42" s="170"/>
      <c r="L42" s="170"/>
      <c r="M42" s="170">
        <f>'実質公債費比率（分子）の構造'!N$52</f>
        <v>8094</v>
      </c>
      <c r="N42" s="170"/>
      <c r="O42" s="170"/>
      <c r="P42" s="170">
        <f>'実質公債費比率（分子）の構造'!O$52</f>
        <v>7312</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f>'実質公債費比率（分子）の構造'!N$51</f>
        <v>0</v>
      </c>
      <c r="L43" s="170"/>
      <c r="M43" s="170"/>
      <c r="N43" s="170" t="str">
        <f>'実質公債費比率（分子）の構造'!O$51</f>
        <v>-</v>
      </c>
      <c r="O43" s="170"/>
      <c r="P43" s="170"/>
    </row>
    <row r="44" spans="1:16" x14ac:dyDescent="0.2">
      <c r="A44" s="170" t="s">
        <v>67</v>
      </c>
      <c r="B44" s="170">
        <f>'実質公債費比率（分子）の構造'!K$50</f>
        <v>8</v>
      </c>
      <c r="C44" s="170"/>
      <c r="D44" s="170"/>
      <c r="E44" s="170">
        <f>'実質公債費比率（分子）の構造'!L$50</f>
        <v>8</v>
      </c>
      <c r="F44" s="170"/>
      <c r="G44" s="170"/>
      <c r="H44" s="170">
        <f>'実質公債費比率（分子）の構造'!M$50</f>
        <v>8</v>
      </c>
      <c r="I44" s="170"/>
      <c r="J44" s="170"/>
      <c r="K44" s="170">
        <f>'実質公債費比率（分子）の構造'!N$50</f>
        <v>8</v>
      </c>
      <c r="L44" s="170"/>
      <c r="M44" s="170"/>
      <c r="N44" s="170">
        <f>'実質公債費比率（分子）の構造'!O$50</f>
        <v>8</v>
      </c>
      <c r="O44" s="170"/>
      <c r="P44" s="170"/>
    </row>
    <row r="45" spans="1:16" x14ac:dyDescent="0.2">
      <c r="A45" s="170" t="s">
        <v>68</v>
      </c>
      <c r="B45" s="170">
        <f>'実質公債費比率（分子）の構造'!K$49</f>
        <v>866</v>
      </c>
      <c r="C45" s="170"/>
      <c r="D45" s="170"/>
      <c r="E45" s="170">
        <f>'実質公債費比率（分子）の構造'!L$49</f>
        <v>790</v>
      </c>
      <c r="F45" s="170"/>
      <c r="G45" s="170"/>
      <c r="H45" s="170">
        <f>'実質公債費比率（分子）の構造'!M$49</f>
        <v>955</v>
      </c>
      <c r="I45" s="170"/>
      <c r="J45" s="170"/>
      <c r="K45" s="170">
        <f>'実質公債費比率（分子）の構造'!N$49</f>
        <v>942</v>
      </c>
      <c r="L45" s="170"/>
      <c r="M45" s="170"/>
      <c r="N45" s="170">
        <f>'実質公債費比率（分子）の構造'!O$49</f>
        <v>963</v>
      </c>
      <c r="O45" s="170"/>
      <c r="P45" s="170"/>
    </row>
    <row r="46" spans="1:16" x14ac:dyDescent="0.2">
      <c r="A46" s="170" t="s">
        <v>69</v>
      </c>
      <c r="B46" s="170">
        <f>'実質公債費比率（分子）の構造'!K$48</f>
        <v>1586</v>
      </c>
      <c r="C46" s="170"/>
      <c r="D46" s="170"/>
      <c r="E46" s="170">
        <f>'実質公債費比率（分子）の構造'!L$48</f>
        <v>1603</v>
      </c>
      <c r="F46" s="170"/>
      <c r="G46" s="170"/>
      <c r="H46" s="170">
        <f>'実質公債費比率（分子）の構造'!M$48</f>
        <v>1519</v>
      </c>
      <c r="I46" s="170"/>
      <c r="J46" s="170"/>
      <c r="K46" s="170">
        <f>'実質公債費比率（分子）の構造'!N$48</f>
        <v>1584</v>
      </c>
      <c r="L46" s="170"/>
      <c r="M46" s="170"/>
      <c r="N46" s="170">
        <f>'実質公債費比率（分子）の構造'!O$48</f>
        <v>1516</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7473</v>
      </c>
      <c r="C49" s="170"/>
      <c r="D49" s="170"/>
      <c r="E49" s="170">
        <f>'実質公債費比率（分子）の構造'!L$45</f>
        <v>7390</v>
      </c>
      <c r="F49" s="170"/>
      <c r="G49" s="170"/>
      <c r="H49" s="170">
        <f>'実質公債費比率（分子）の構造'!M$45</f>
        <v>7403</v>
      </c>
      <c r="I49" s="170"/>
      <c r="J49" s="170"/>
      <c r="K49" s="170">
        <f>'実質公債費比率（分子）の構造'!N$45</f>
        <v>8778</v>
      </c>
      <c r="L49" s="170"/>
      <c r="M49" s="170"/>
      <c r="N49" s="170">
        <f>'実質公債費比率（分子）の構造'!O$45</f>
        <v>7684</v>
      </c>
      <c r="O49" s="170"/>
      <c r="P49" s="170"/>
    </row>
    <row r="50" spans="1:16" x14ac:dyDescent="0.2">
      <c r="A50" s="170" t="s">
        <v>73</v>
      </c>
      <c r="B50" s="170" t="e">
        <f>NA()</f>
        <v>#N/A</v>
      </c>
      <c r="C50" s="170">
        <f>IF(ISNUMBER('実質公債費比率（分子）の構造'!K$53),'実質公債費比率（分子）の構造'!K$53,NA())</f>
        <v>2641</v>
      </c>
      <c r="D50" s="170" t="e">
        <f>NA()</f>
        <v>#N/A</v>
      </c>
      <c r="E50" s="170" t="e">
        <f>NA()</f>
        <v>#N/A</v>
      </c>
      <c r="F50" s="170">
        <f>IF(ISNUMBER('実質公債費比率（分子）の構造'!L$53),'実質公債費比率（分子）の構造'!L$53,NA())</f>
        <v>2448</v>
      </c>
      <c r="G50" s="170" t="e">
        <f>NA()</f>
        <v>#N/A</v>
      </c>
      <c r="H50" s="170" t="e">
        <f>NA()</f>
        <v>#N/A</v>
      </c>
      <c r="I50" s="170">
        <f>IF(ISNUMBER('実質公債費比率（分子）の構造'!M$53),'実質公債費比率（分子）の構造'!M$53,NA())</f>
        <v>2569</v>
      </c>
      <c r="J50" s="170" t="e">
        <f>NA()</f>
        <v>#N/A</v>
      </c>
      <c r="K50" s="170" t="e">
        <f>NA()</f>
        <v>#N/A</v>
      </c>
      <c r="L50" s="170">
        <f>IF(ISNUMBER('実質公債費比率（分子）の構造'!N$53),'実質公債費比率（分子）の構造'!N$53,NA())</f>
        <v>3218</v>
      </c>
      <c r="M50" s="170" t="e">
        <f>NA()</f>
        <v>#N/A</v>
      </c>
      <c r="N50" s="170" t="e">
        <f>NA()</f>
        <v>#N/A</v>
      </c>
      <c r="O50" s="170">
        <f>IF(ISNUMBER('実質公債費比率（分子）の構造'!O$53),'実質公債費比率（分子）の構造'!O$53,NA())</f>
        <v>2859</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82474</v>
      </c>
      <c r="E56" s="169"/>
      <c r="F56" s="169"/>
      <c r="G56" s="169">
        <f>'将来負担比率（分子）の構造'!J$52</f>
        <v>80302</v>
      </c>
      <c r="H56" s="169"/>
      <c r="I56" s="169"/>
      <c r="J56" s="169">
        <f>'将来負担比率（分子）の構造'!K$52</f>
        <v>79904</v>
      </c>
      <c r="K56" s="169"/>
      <c r="L56" s="169"/>
      <c r="M56" s="169">
        <f>'将来負担比率（分子）の構造'!L$52</f>
        <v>77860</v>
      </c>
      <c r="N56" s="169"/>
      <c r="O56" s="169"/>
      <c r="P56" s="169">
        <f>'将来負担比率（分子）の構造'!M$52</f>
        <v>76821</v>
      </c>
    </row>
    <row r="57" spans="1:16" x14ac:dyDescent="0.2">
      <c r="A57" s="169" t="s">
        <v>44</v>
      </c>
      <c r="B57" s="169"/>
      <c r="C57" s="169"/>
      <c r="D57" s="169">
        <f>'将来負担比率（分子）の構造'!I$51</f>
        <v>9113</v>
      </c>
      <c r="E57" s="169"/>
      <c r="F57" s="169"/>
      <c r="G57" s="169">
        <f>'将来負担比率（分子）の構造'!J$51</f>
        <v>8959</v>
      </c>
      <c r="H57" s="169"/>
      <c r="I57" s="169"/>
      <c r="J57" s="169">
        <f>'将来負担比率（分子）の構造'!K$51</f>
        <v>9390</v>
      </c>
      <c r="K57" s="169"/>
      <c r="L57" s="169"/>
      <c r="M57" s="169">
        <f>'将来負担比率（分子）の構造'!L$51</f>
        <v>9630</v>
      </c>
      <c r="N57" s="169"/>
      <c r="O57" s="169"/>
      <c r="P57" s="169">
        <f>'将来負担比率（分子）の構造'!M$51</f>
        <v>9694</v>
      </c>
    </row>
    <row r="58" spans="1:16" x14ac:dyDescent="0.2">
      <c r="A58" s="169" t="s">
        <v>43</v>
      </c>
      <c r="B58" s="169"/>
      <c r="C58" s="169"/>
      <c r="D58" s="169">
        <f>'将来負担比率（分子）の構造'!I$50</f>
        <v>5092</v>
      </c>
      <c r="E58" s="169"/>
      <c r="F58" s="169"/>
      <c r="G58" s="169">
        <f>'将来負担比率（分子）の構造'!J$50</f>
        <v>5119</v>
      </c>
      <c r="H58" s="169"/>
      <c r="I58" s="169"/>
      <c r="J58" s="169">
        <f>'将来負担比率（分子）の構造'!K$50</f>
        <v>5500</v>
      </c>
      <c r="K58" s="169"/>
      <c r="L58" s="169"/>
      <c r="M58" s="169">
        <f>'将来負担比率（分子）の構造'!L$50</f>
        <v>7471</v>
      </c>
      <c r="N58" s="169"/>
      <c r="O58" s="169"/>
      <c r="P58" s="169">
        <f>'将来負担比率（分子）の構造'!M$50</f>
        <v>7522</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711</v>
      </c>
      <c r="C61" s="169"/>
      <c r="D61" s="169"/>
      <c r="E61" s="169">
        <f>'将来負担比率（分子）の構造'!J$46</f>
        <v>706</v>
      </c>
      <c r="F61" s="169"/>
      <c r="G61" s="169"/>
      <c r="H61" s="169">
        <f>'将来負担比率（分子）の構造'!K$46</f>
        <v>615</v>
      </c>
      <c r="I61" s="169"/>
      <c r="J61" s="169"/>
      <c r="K61" s="169">
        <f>'将来負担比率（分子）の構造'!L$46</f>
        <v>1879</v>
      </c>
      <c r="L61" s="169"/>
      <c r="M61" s="169"/>
      <c r="N61" s="169">
        <f>'将来負担比率（分子）の構造'!M$46</f>
        <v>1743</v>
      </c>
      <c r="O61" s="169"/>
      <c r="P61" s="169"/>
    </row>
    <row r="62" spans="1:16" x14ac:dyDescent="0.2">
      <c r="A62" s="169" t="s">
        <v>37</v>
      </c>
      <c r="B62" s="169">
        <f>'将来負担比率（分子）の構造'!I$45</f>
        <v>6645</v>
      </c>
      <c r="C62" s="169"/>
      <c r="D62" s="169"/>
      <c r="E62" s="169">
        <f>'将来負担比率（分子）の構造'!J$45</f>
        <v>6390</v>
      </c>
      <c r="F62" s="169"/>
      <c r="G62" s="169"/>
      <c r="H62" s="169">
        <f>'将来負担比率（分子）の構造'!K$45</f>
        <v>6200</v>
      </c>
      <c r="I62" s="169"/>
      <c r="J62" s="169"/>
      <c r="K62" s="169">
        <f>'将来負担比率（分子）の構造'!L$45</f>
        <v>6082</v>
      </c>
      <c r="L62" s="169"/>
      <c r="M62" s="169"/>
      <c r="N62" s="169">
        <f>'将来負担比率（分子）の構造'!M$45</f>
        <v>5921</v>
      </c>
      <c r="O62" s="169"/>
      <c r="P62" s="169"/>
    </row>
    <row r="63" spans="1:16" x14ac:dyDescent="0.2">
      <c r="A63" s="169" t="s">
        <v>36</v>
      </c>
      <c r="B63" s="169">
        <f>'将来負担比率（分子）の構造'!I$44</f>
        <v>9952</v>
      </c>
      <c r="C63" s="169"/>
      <c r="D63" s="169"/>
      <c r="E63" s="169">
        <f>'将来負担比率（分子）の構造'!J$44</f>
        <v>9807</v>
      </c>
      <c r="F63" s="169"/>
      <c r="G63" s="169"/>
      <c r="H63" s="169">
        <f>'将来負担比率（分子）の構造'!K$44</f>
        <v>9275</v>
      </c>
      <c r="I63" s="169"/>
      <c r="J63" s="169"/>
      <c r="K63" s="169">
        <f>'将来負担比率（分子）の構造'!L$44</f>
        <v>8451</v>
      </c>
      <c r="L63" s="169"/>
      <c r="M63" s="169"/>
      <c r="N63" s="169">
        <f>'将来負担比率（分子）の構造'!M$44</f>
        <v>7982</v>
      </c>
      <c r="O63" s="169"/>
      <c r="P63" s="169"/>
    </row>
    <row r="64" spans="1:16" x14ac:dyDescent="0.2">
      <c r="A64" s="169" t="s">
        <v>35</v>
      </c>
      <c r="B64" s="169">
        <f>'将来負担比率（分子）の構造'!I$43</f>
        <v>23811</v>
      </c>
      <c r="C64" s="169"/>
      <c r="D64" s="169"/>
      <c r="E64" s="169">
        <f>'将来負担比率（分子）の構造'!J$43</f>
        <v>23488</v>
      </c>
      <c r="F64" s="169"/>
      <c r="G64" s="169"/>
      <c r="H64" s="169">
        <f>'将来負担比率（分子）の構造'!K$43</f>
        <v>22077</v>
      </c>
      <c r="I64" s="169"/>
      <c r="J64" s="169"/>
      <c r="K64" s="169">
        <f>'将来負担比率（分子）の構造'!L$43</f>
        <v>23665</v>
      </c>
      <c r="L64" s="169"/>
      <c r="M64" s="169"/>
      <c r="N64" s="169">
        <f>'将来負担比率（分子）の構造'!M$43</f>
        <v>23341</v>
      </c>
      <c r="O64" s="169"/>
      <c r="P64" s="169"/>
    </row>
    <row r="65" spans="1:16" x14ac:dyDescent="0.2">
      <c r="A65" s="169" t="s">
        <v>34</v>
      </c>
      <c r="B65" s="169">
        <f>'将来負担比率（分子）の構造'!I$42</f>
        <v>429</v>
      </c>
      <c r="C65" s="169"/>
      <c r="D65" s="169"/>
      <c r="E65" s="169">
        <f>'将来負担比率（分子）の構造'!J$42</f>
        <v>388</v>
      </c>
      <c r="F65" s="169"/>
      <c r="G65" s="169"/>
      <c r="H65" s="169">
        <f>'将来負担比率（分子）の構造'!K$42</f>
        <v>347</v>
      </c>
      <c r="I65" s="169"/>
      <c r="J65" s="169"/>
      <c r="K65" s="169">
        <f>'将来負担比率（分子）の構造'!L$42</f>
        <v>306</v>
      </c>
      <c r="L65" s="169"/>
      <c r="M65" s="169"/>
      <c r="N65" s="169">
        <f>'将来負担比率（分子）の構造'!M$42</f>
        <v>265</v>
      </c>
      <c r="O65" s="169"/>
      <c r="P65" s="169"/>
    </row>
    <row r="66" spans="1:16" x14ac:dyDescent="0.2">
      <c r="A66" s="169" t="s">
        <v>33</v>
      </c>
      <c r="B66" s="169">
        <f>'将来負担比率（分子）の構造'!I$41</f>
        <v>84720</v>
      </c>
      <c r="C66" s="169"/>
      <c r="D66" s="169"/>
      <c r="E66" s="169">
        <f>'将来負担比率（分子）の構造'!J$41</f>
        <v>83651</v>
      </c>
      <c r="F66" s="169"/>
      <c r="G66" s="169"/>
      <c r="H66" s="169">
        <f>'将来負担比率（分子）の構造'!K$41</f>
        <v>85010</v>
      </c>
      <c r="I66" s="169"/>
      <c r="J66" s="169"/>
      <c r="K66" s="169">
        <f>'将来負担比率（分子）の構造'!L$41</f>
        <v>84315</v>
      </c>
      <c r="L66" s="169"/>
      <c r="M66" s="169"/>
      <c r="N66" s="169">
        <f>'将来負担比率（分子）の構造'!M$41</f>
        <v>84246</v>
      </c>
      <c r="O66" s="169"/>
      <c r="P66" s="169"/>
    </row>
    <row r="67" spans="1:16" x14ac:dyDescent="0.2">
      <c r="A67" s="169" t="s">
        <v>77</v>
      </c>
      <c r="B67" s="169" t="e">
        <f>NA()</f>
        <v>#N/A</v>
      </c>
      <c r="C67" s="169">
        <f>IF(ISNUMBER('将来負担比率（分子）の構造'!I$53), IF('将来負担比率（分子）の構造'!I$53 &lt; 0, 0, '将来負担比率（分子）の構造'!I$53), NA())</f>
        <v>29588</v>
      </c>
      <c r="D67" s="169" t="e">
        <f>NA()</f>
        <v>#N/A</v>
      </c>
      <c r="E67" s="169" t="e">
        <f>NA()</f>
        <v>#N/A</v>
      </c>
      <c r="F67" s="169">
        <f>IF(ISNUMBER('将来負担比率（分子）の構造'!J$53), IF('将来負担比率（分子）の構造'!J$53 &lt; 0, 0, '将来負担比率（分子）の構造'!J$53), NA())</f>
        <v>30049</v>
      </c>
      <c r="G67" s="169" t="e">
        <f>NA()</f>
        <v>#N/A</v>
      </c>
      <c r="H67" s="169" t="e">
        <f>NA()</f>
        <v>#N/A</v>
      </c>
      <c r="I67" s="169">
        <f>IF(ISNUMBER('将来負担比率（分子）の構造'!K$53), IF('将来負担比率（分子）の構造'!K$53 &lt; 0, 0, '将来負担比率（分子）の構造'!K$53), NA())</f>
        <v>28729</v>
      </c>
      <c r="J67" s="169" t="e">
        <f>NA()</f>
        <v>#N/A</v>
      </c>
      <c r="K67" s="169" t="e">
        <f>NA()</f>
        <v>#N/A</v>
      </c>
      <c r="L67" s="169">
        <f>IF(ISNUMBER('将来負担比率（分子）の構造'!L$53), IF('将来負担比率（分子）の構造'!L$53 &lt; 0, 0, '将来負担比率（分子）の構造'!L$53), NA())</f>
        <v>29737</v>
      </c>
      <c r="M67" s="169" t="e">
        <f>NA()</f>
        <v>#N/A</v>
      </c>
      <c r="N67" s="169" t="e">
        <f>NA()</f>
        <v>#N/A</v>
      </c>
      <c r="O67" s="169">
        <f>IF(ISNUMBER('将来負担比率（分子）の構造'!M$53), IF('将来負担比率（分子）の構造'!M$53 &lt; 0, 0, '将来負担比率（分子）の構造'!M$53), NA())</f>
        <v>29462</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2235</v>
      </c>
      <c r="C72" s="173">
        <f>基金残高に係る経年分析!G55</f>
        <v>2993</v>
      </c>
      <c r="D72" s="173">
        <f>基金残高に係る経年分析!H55</f>
        <v>2991</v>
      </c>
    </row>
    <row r="73" spans="1:16" x14ac:dyDescent="0.2">
      <c r="A73" s="172" t="s">
        <v>80</v>
      </c>
      <c r="B73" s="173">
        <f>基金残高に係る経年分析!F56</f>
        <v>0</v>
      </c>
      <c r="C73" s="173">
        <f>基金残高に係る経年分析!G56</f>
        <v>739</v>
      </c>
      <c r="D73" s="173">
        <f>基金残高に係る経年分析!H56</f>
        <v>739</v>
      </c>
    </row>
    <row r="74" spans="1:16" x14ac:dyDescent="0.2">
      <c r="A74" s="172" t="s">
        <v>81</v>
      </c>
      <c r="B74" s="173">
        <f>基金残高に係る経年分析!F57</f>
        <v>4339</v>
      </c>
      <c r="C74" s="173">
        <f>基金残高に係る経年分析!G57</f>
        <v>4546</v>
      </c>
      <c r="D74" s="173">
        <f>基金残高に係る経年分析!H57</f>
        <v>4553</v>
      </c>
    </row>
  </sheetData>
  <sheetProtection algorithmName="SHA-512" hashValue="86os4P5SROnQxOpwXlFvqf6Qc3eEgeEs2KYG3oww+3S8izQucHhJRwTup/SS7uuIEEqt9pq91m3StQox1iXylA==" saltValue="etL6g8VhuEG0o8gF/zNc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HW53734</cp:lastModifiedBy>
  <cp:lastPrinted>2024-03-11T04:31:04Z</cp:lastPrinted>
  <dcterms:created xsi:type="dcterms:W3CDTF">2024-02-05T01:12:23Z</dcterms:created>
  <dcterms:modified xsi:type="dcterms:W3CDTF">2024-09-25T05:24:45Z</dcterms:modified>
  <cp:category/>
</cp:coreProperties>
</file>